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D:\UserData\t.krsw7\Desktop\HP掲載ファイル（水質）\発生土量修正\"/>
    </mc:Choice>
  </mc:AlternateContent>
  <bookViews>
    <workbookView xWindow="1410" yWindow="2775" windowWidth="9570" windowHeight="8955" tabRatio="830"/>
  </bookViews>
  <sheets>
    <sheet name="印旛沼-原水" sheetId="33" r:id="rId1"/>
    <sheet name="印旛沼-配水" sheetId="35" r:id="rId2"/>
    <sheet name="南八幡" sheetId="36" r:id="rId3"/>
    <sheet name="佐倉" sheetId="41" r:id="rId4"/>
    <sheet name="郡本" sheetId="37" r:id="rId5"/>
    <sheet name="袖ケ浦" sheetId="21" r:id="rId6"/>
    <sheet name="皿木" sheetId="24" r:id="rId7"/>
    <sheet name="人見" sheetId="38" r:id="rId8"/>
    <sheet name="空港南部・横芝給水場" sheetId="39" r:id="rId9"/>
    <sheet name="排水・汚泥処理" sheetId="28" r:id="rId10"/>
    <sheet name="汚泥分析結果" sheetId="30" r:id="rId11"/>
    <sheet name="浄水薬品" sheetId="29" r:id="rId12"/>
  </sheets>
  <definedNames>
    <definedName name="_xlnm.Print_Area" localSheetId="11">浄水薬品!$A$1:$F$44,浄水薬品!$G$1:$V$30</definedName>
    <definedName name="_xlnm.Print_Area" localSheetId="9">排水・汚泥処理!$A$1:$I$45</definedName>
    <definedName name="_xlnm.Print_Titles" localSheetId="0">'印旛沼-原水'!$1:$5</definedName>
    <definedName name="_xlnm.Print_Titles" localSheetId="1">'印旛沼-配水'!$1:$5</definedName>
    <definedName name="_xlnm.Print_Titles" localSheetId="8">空港南部・横芝給水場!$1:$5</definedName>
    <definedName name="_xlnm.Print_Titles" localSheetId="4">郡本!$1:$3</definedName>
    <definedName name="_xlnm.Print_Titles" localSheetId="3">佐倉!$1:$3</definedName>
    <definedName name="_xlnm.Print_Titles" localSheetId="6">皿木!$1:$3</definedName>
    <definedName name="_xlnm.Print_Titles" localSheetId="7">人見!$1:$3</definedName>
    <definedName name="_xlnm.Print_Titles" localSheetId="5">袖ケ浦!$1:$3</definedName>
    <definedName name="_xlnm.Print_Titles" localSheetId="2">南八幡!$1:$3</definedName>
  </definedNames>
  <calcPr calcId="162913"/>
</workbook>
</file>

<file path=xl/calcChain.xml><?xml version="1.0" encoding="utf-8"?>
<calcChain xmlns="http://schemas.openxmlformats.org/spreadsheetml/2006/main">
  <c r="E406" i="39" l="1"/>
  <c r="D406" i="39"/>
  <c r="C406" i="39"/>
  <c r="F406" i="39"/>
  <c r="G406" i="39"/>
  <c r="H406" i="39"/>
  <c r="H405" i="39"/>
  <c r="G405" i="39"/>
  <c r="F405" i="39"/>
  <c r="E405" i="39"/>
  <c r="D405" i="39"/>
  <c r="C405" i="39"/>
  <c r="H404" i="39"/>
  <c r="G404" i="39"/>
  <c r="F404" i="39"/>
  <c r="E404" i="39"/>
  <c r="D404" i="39"/>
  <c r="C404" i="39"/>
  <c r="AC416" i="38" l="1"/>
  <c r="AC420" i="38" s="1"/>
  <c r="E420" i="38"/>
  <c r="AD420" i="24" l="1"/>
  <c r="AC420" i="24"/>
  <c r="AD416" i="24"/>
  <c r="AC416" i="24"/>
  <c r="AD415" i="24"/>
  <c r="AC415" i="24"/>
  <c r="AD414" i="24"/>
  <c r="AC414" i="24"/>
  <c r="AD413" i="24"/>
  <c r="AC413" i="24"/>
  <c r="AD420" i="21" l="1"/>
  <c r="AC420" i="21"/>
  <c r="E420" i="21"/>
  <c r="AD416" i="21"/>
  <c r="AD415" i="21"/>
  <c r="AD414" i="21"/>
  <c r="AD413" i="21"/>
  <c r="AC416" i="21"/>
  <c r="AC415" i="21"/>
  <c r="AC414" i="21"/>
  <c r="AC413" i="21"/>
  <c r="AC420" i="37" l="1"/>
  <c r="AC416" i="37"/>
  <c r="AC415" i="37"/>
  <c r="AC414" i="37"/>
  <c r="AC413" i="37"/>
  <c r="E420" i="37"/>
  <c r="AC420" i="41" l="1"/>
  <c r="AC416" i="41"/>
  <c r="AC420" i="36" l="1"/>
  <c r="E420" i="41"/>
  <c r="AC413" i="41"/>
  <c r="AC415" i="41"/>
  <c r="AC414" i="41"/>
  <c r="AC415" i="36"/>
  <c r="AC416" i="36"/>
  <c r="E420" i="36" l="1"/>
  <c r="AC413" i="38"/>
  <c r="AC414" i="38"/>
  <c r="AC415" i="38"/>
  <c r="E413" i="38" l="1"/>
  <c r="F413" i="38"/>
  <c r="G413" i="38"/>
  <c r="H413" i="38"/>
  <c r="I413" i="38"/>
  <c r="J413" i="38"/>
  <c r="K413" i="38"/>
  <c r="L413" i="38"/>
  <c r="M413" i="38"/>
  <c r="N413" i="38"/>
  <c r="O413" i="38"/>
  <c r="P413" i="38"/>
  <c r="Q413" i="38"/>
  <c r="R413" i="38"/>
  <c r="S413" i="38"/>
  <c r="T413" i="38"/>
  <c r="U413" i="38"/>
  <c r="V413" i="38"/>
  <c r="W413" i="38"/>
  <c r="X413" i="38"/>
  <c r="Y413" i="38"/>
  <c r="Z413" i="38"/>
  <c r="AA413" i="38"/>
  <c r="AB413" i="38"/>
  <c r="H415" i="38" l="1"/>
  <c r="E416" i="24"/>
  <c r="E420" i="24" s="1"/>
  <c r="AB415" i="24"/>
  <c r="AA415" i="24"/>
  <c r="Z415" i="24"/>
  <c r="Y415" i="24"/>
  <c r="X415" i="24"/>
  <c r="W415" i="24"/>
  <c r="V415" i="24"/>
  <c r="U415" i="24"/>
  <c r="T415" i="24"/>
  <c r="S415" i="24"/>
  <c r="R415" i="24"/>
  <c r="Q415" i="24"/>
  <c r="P415" i="24"/>
  <c r="O415" i="24"/>
  <c r="N415" i="24"/>
  <c r="M415" i="24"/>
  <c r="L415" i="24"/>
  <c r="K415" i="24"/>
  <c r="J415" i="24"/>
  <c r="I415" i="24"/>
  <c r="H415" i="24"/>
  <c r="G415" i="24"/>
  <c r="F415" i="24"/>
  <c r="AB414" i="24"/>
  <c r="AA414" i="24"/>
  <c r="Z414" i="24"/>
  <c r="Y414" i="24"/>
  <c r="X414" i="24"/>
  <c r="W414" i="24"/>
  <c r="V414" i="24"/>
  <c r="U414" i="24"/>
  <c r="T414" i="24"/>
  <c r="S414" i="24"/>
  <c r="R414" i="24"/>
  <c r="Q414" i="24"/>
  <c r="P414" i="24"/>
  <c r="O414" i="24"/>
  <c r="N414" i="24"/>
  <c r="M414" i="24"/>
  <c r="L414" i="24"/>
  <c r="K414" i="24"/>
  <c r="J414" i="24"/>
  <c r="I414" i="24"/>
  <c r="H414" i="24"/>
  <c r="G414" i="24"/>
  <c r="F414" i="24"/>
  <c r="E414" i="24"/>
  <c r="AB413" i="24"/>
  <c r="AA413" i="24"/>
  <c r="Z413" i="24"/>
  <c r="Y413" i="24"/>
  <c r="X413" i="24"/>
  <c r="W413" i="24"/>
  <c r="V413" i="24"/>
  <c r="U413" i="24"/>
  <c r="T413" i="24"/>
  <c r="S413" i="24"/>
  <c r="R413" i="24"/>
  <c r="Q413" i="24"/>
  <c r="P413" i="24"/>
  <c r="O413" i="24"/>
  <c r="N413" i="24"/>
  <c r="M413" i="24"/>
  <c r="L413" i="24"/>
  <c r="K413" i="24"/>
  <c r="J413" i="24"/>
  <c r="I413" i="24"/>
  <c r="H413" i="24"/>
  <c r="G413" i="24"/>
  <c r="F413" i="24"/>
  <c r="E413" i="24"/>
  <c r="E416" i="21" l="1"/>
  <c r="AB415" i="21"/>
  <c r="AA415" i="21"/>
  <c r="Z415" i="21"/>
  <c r="Y415" i="21"/>
  <c r="X415" i="21"/>
  <c r="W415" i="21"/>
  <c r="V415" i="21"/>
  <c r="U415" i="21"/>
  <c r="T415" i="21"/>
  <c r="S415" i="21"/>
  <c r="R415" i="21"/>
  <c r="Q415" i="21"/>
  <c r="P415" i="21"/>
  <c r="O415" i="21"/>
  <c r="N415" i="21"/>
  <c r="M415" i="21"/>
  <c r="L415" i="21"/>
  <c r="K415" i="21"/>
  <c r="J415" i="21"/>
  <c r="I415" i="21"/>
  <c r="H415" i="21"/>
  <c r="G415" i="21"/>
  <c r="F415" i="21"/>
  <c r="AB414" i="21"/>
  <c r="AA414" i="21"/>
  <c r="Z414" i="21"/>
  <c r="Y414" i="21"/>
  <c r="X414" i="21"/>
  <c r="W414" i="21"/>
  <c r="V414" i="21"/>
  <c r="U414" i="21"/>
  <c r="T414" i="21"/>
  <c r="S414" i="21"/>
  <c r="R414" i="21"/>
  <c r="Q414" i="21"/>
  <c r="P414" i="21"/>
  <c r="O414" i="21"/>
  <c r="N414" i="21"/>
  <c r="M414" i="21"/>
  <c r="L414" i="21"/>
  <c r="K414" i="21"/>
  <c r="J414" i="21"/>
  <c r="I414" i="21"/>
  <c r="H414" i="21"/>
  <c r="G414" i="21"/>
  <c r="F414" i="21"/>
  <c r="E414" i="21"/>
  <c r="AB413" i="21"/>
  <c r="AA413" i="21"/>
  <c r="Z413" i="21"/>
  <c r="Y413" i="21"/>
  <c r="X413" i="21"/>
  <c r="W413" i="21"/>
  <c r="V413" i="21"/>
  <c r="U413" i="21"/>
  <c r="T413" i="21"/>
  <c r="S413" i="21"/>
  <c r="R413" i="21"/>
  <c r="Q413" i="21"/>
  <c r="P413" i="21"/>
  <c r="O413" i="21"/>
  <c r="N413" i="21"/>
  <c r="M413" i="21"/>
  <c r="L413" i="21"/>
  <c r="K413" i="21"/>
  <c r="J413" i="21"/>
  <c r="I413" i="21"/>
  <c r="H413" i="21"/>
  <c r="G413" i="21"/>
  <c r="F413" i="21"/>
  <c r="E413" i="21"/>
  <c r="E416" i="37" l="1"/>
  <c r="AB415" i="37"/>
  <c r="AA415" i="37"/>
  <c r="Z415" i="37"/>
  <c r="Y415" i="37"/>
  <c r="X415" i="37"/>
  <c r="W415" i="37"/>
  <c r="V415" i="37"/>
  <c r="U415" i="37"/>
  <c r="T415" i="37"/>
  <c r="S415" i="37"/>
  <c r="R415" i="37"/>
  <c r="Q415" i="37"/>
  <c r="P415" i="37"/>
  <c r="O415" i="37"/>
  <c r="N415" i="37"/>
  <c r="M415" i="37"/>
  <c r="L415" i="37"/>
  <c r="K415" i="37"/>
  <c r="J415" i="37"/>
  <c r="I415" i="37"/>
  <c r="H415" i="37"/>
  <c r="G415" i="37"/>
  <c r="F415" i="37"/>
  <c r="AB414" i="37"/>
  <c r="AA414" i="37"/>
  <c r="Z414" i="37"/>
  <c r="Y414" i="37"/>
  <c r="X414" i="37"/>
  <c r="W414" i="37"/>
  <c r="V414" i="37"/>
  <c r="U414" i="37"/>
  <c r="T414" i="37"/>
  <c r="S414" i="37"/>
  <c r="R414" i="37"/>
  <c r="Q414" i="37"/>
  <c r="P414" i="37"/>
  <c r="O414" i="37"/>
  <c r="N414" i="37"/>
  <c r="M414" i="37"/>
  <c r="L414" i="37"/>
  <c r="K414" i="37"/>
  <c r="J414" i="37"/>
  <c r="I414" i="37"/>
  <c r="H414" i="37"/>
  <c r="G414" i="37"/>
  <c r="F414" i="37"/>
  <c r="E414" i="37"/>
  <c r="AB413" i="37"/>
  <c r="AA413" i="37"/>
  <c r="Z413" i="37"/>
  <c r="Y413" i="37"/>
  <c r="X413" i="37"/>
  <c r="W413" i="37"/>
  <c r="V413" i="37"/>
  <c r="U413" i="37"/>
  <c r="T413" i="37"/>
  <c r="S413" i="37"/>
  <c r="R413" i="37"/>
  <c r="Q413" i="37"/>
  <c r="P413" i="37"/>
  <c r="O413" i="37"/>
  <c r="N413" i="37"/>
  <c r="M413" i="37"/>
  <c r="L413" i="37"/>
  <c r="K413" i="37"/>
  <c r="J413" i="37"/>
  <c r="I413" i="37"/>
  <c r="H413" i="37"/>
  <c r="G413" i="37"/>
  <c r="F413" i="37"/>
  <c r="E413" i="37"/>
  <c r="E416" i="41"/>
  <c r="AB415" i="41"/>
  <c r="AA415" i="41"/>
  <c r="Z415" i="41"/>
  <c r="Y415" i="41"/>
  <c r="X415" i="41"/>
  <c r="W415" i="41"/>
  <c r="V415" i="41"/>
  <c r="U415" i="41"/>
  <c r="T415" i="41"/>
  <c r="S415" i="41"/>
  <c r="R415" i="41"/>
  <c r="Q415" i="41"/>
  <c r="P415" i="41"/>
  <c r="O415" i="41"/>
  <c r="N415" i="41"/>
  <c r="M415" i="41"/>
  <c r="L415" i="41"/>
  <c r="K415" i="41"/>
  <c r="J415" i="41"/>
  <c r="I415" i="41"/>
  <c r="H415" i="41"/>
  <c r="G415" i="41"/>
  <c r="F415" i="41"/>
  <c r="AB414" i="41"/>
  <c r="AA414" i="41"/>
  <c r="Z414" i="41"/>
  <c r="Y414" i="41"/>
  <c r="X414" i="41"/>
  <c r="W414" i="41"/>
  <c r="V414" i="41"/>
  <c r="U414" i="41"/>
  <c r="T414" i="41"/>
  <c r="S414" i="41"/>
  <c r="R414" i="41"/>
  <c r="Q414" i="41"/>
  <c r="P414" i="41"/>
  <c r="O414" i="41"/>
  <c r="N414" i="41"/>
  <c r="M414" i="41"/>
  <c r="L414" i="41"/>
  <c r="K414" i="41"/>
  <c r="J414" i="41"/>
  <c r="I414" i="41"/>
  <c r="H414" i="41"/>
  <c r="G414" i="41"/>
  <c r="F414" i="41"/>
  <c r="E414" i="41"/>
  <c r="AB413" i="41"/>
  <c r="AA413" i="41"/>
  <c r="Z413" i="41"/>
  <c r="Y413" i="41"/>
  <c r="X413" i="41"/>
  <c r="W413" i="41"/>
  <c r="V413" i="41"/>
  <c r="U413" i="41"/>
  <c r="T413" i="41"/>
  <c r="S413" i="41"/>
  <c r="R413" i="41"/>
  <c r="Q413" i="41"/>
  <c r="P413" i="41"/>
  <c r="O413" i="41"/>
  <c r="N413" i="41"/>
  <c r="M413" i="41"/>
  <c r="L413" i="41"/>
  <c r="K413" i="41"/>
  <c r="J413" i="41"/>
  <c r="I413" i="41"/>
  <c r="H413" i="41"/>
  <c r="G413" i="41"/>
  <c r="F413" i="41"/>
  <c r="E413" i="41"/>
  <c r="AC413" i="36" l="1"/>
  <c r="AD413" i="36"/>
  <c r="AC414" i="36"/>
  <c r="AD414" i="36"/>
  <c r="AD415" i="36"/>
  <c r="N416" i="35"/>
  <c r="N415" i="35"/>
  <c r="N381" i="35" l="1"/>
  <c r="N380" i="35"/>
  <c r="W381" i="33"/>
  <c r="N349" i="35" l="1"/>
  <c r="N348" i="35"/>
  <c r="AC349" i="41" l="1"/>
  <c r="E349" i="41" l="1"/>
  <c r="AC348" i="41"/>
  <c r="AB348" i="41"/>
  <c r="AA348" i="41"/>
  <c r="Z348" i="41"/>
  <c r="Y348" i="41"/>
  <c r="X348" i="41"/>
  <c r="W348" i="41"/>
  <c r="V348" i="41"/>
  <c r="U348" i="41"/>
  <c r="T348" i="41"/>
  <c r="S348" i="41"/>
  <c r="R348" i="41"/>
  <c r="Q348" i="41"/>
  <c r="P348" i="41"/>
  <c r="O348" i="41"/>
  <c r="N348" i="41"/>
  <c r="M348" i="41"/>
  <c r="L348" i="41"/>
  <c r="K348" i="41"/>
  <c r="J348" i="41"/>
  <c r="I348" i="41"/>
  <c r="H348" i="41"/>
  <c r="G348" i="41"/>
  <c r="F348" i="41"/>
  <c r="AC347" i="41"/>
  <c r="AB347" i="41"/>
  <c r="AA347" i="41"/>
  <c r="Z347" i="41"/>
  <c r="Y347" i="41"/>
  <c r="X347" i="41"/>
  <c r="W347" i="41"/>
  <c r="V347" i="41"/>
  <c r="U347" i="41"/>
  <c r="T347" i="41"/>
  <c r="S347" i="41"/>
  <c r="R347" i="41"/>
  <c r="Q347" i="41"/>
  <c r="P347" i="41"/>
  <c r="O347" i="41"/>
  <c r="N347" i="41"/>
  <c r="M347" i="41"/>
  <c r="L347" i="41"/>
  <c r="K347" i="41"/>
  <c r="J347" i="41"/>
  <c r="I347" i="41"/>
  <c r="H347" i="41"/>
  <c r="G347" i="41"/>
  <c r="F347" i="41"/>
  <c r="E347" i="41"/>
  <c r="AC346" i="41"/>
  <c r="AB346" i="41"/>
  <c r="AA346" i="41"/>
  <c r="Z346" i="41"/>
  <c r="Y346" i="41"/>
  <c r="X346" i="41"/>
  <c r="W346" i="41"/>
  <c r="V346" i="41"/>
  <c r="U346" i="41"/>
  <c r="T346" i="41"/>
  <c r="S346" i="41"/>
  <c r="R346" i="41"/>
  <c r="Q346" i="41"/>
  <c r="P346" i="41"/>
  <c r="O346" i="41"/>
  <c r="N346" i="41"/>
  <c r="M346" i="41"/>
  <c r="L346" i="41"/>
  <c r="K346" i="41"/>
  <c r="J346" i="41"/>
  <c r="I346" i="41"/>
  <c r="H346" i="41"/>
  <c r="G346" i="41"/>
  <c r="F346" i="41"/>
  <c r="E346" i="41"/>
  <c r="AC349" i="37" l="1"/>
  <c r="E349" i="37"/>
  <c r="AC348" i="37"/>
  <c r="AB348" i="37"/>
  <c r="AA348" i="37"/>
  <c r="Z348" i="37"/>
  <c r="Y348" i="37"/>
  <c r="X348" i="37"/>
  <c r="W348" i="37"/>
  <c r="V348" i="37"/>
  <c r="U348" i="37"/>
  <c r="T348" i="37"/>
  <c r="S348" i="37"/>
  <c r="R348" i="37"/>
  <c r="Q348" i="37"/>
  <c r="P348" i="37"/>
  <c r="O348" i="37"/>
  <c r="N348" i="37"/>
  <c r="M348" i="37"/>
  <c r="L348" i="37"/>
  <c r="K348" i="37"/>
  <c r="J348" i="37"/>
  <c r="I348" i="37"/>
  <c r="H348" i="37"/>
  <c r="G348" i="37"/>
  <c r="F348" i="37"/>
  <c r="AC347" i="37"/>
  <c r="AB347" i="37"/>
  <c r="AA347" i="37"/>
  <c r="Z347" i="37"/>
  <c r="Y347" i="37"/>
  <c r="X347" i="37"/>
  <c r="W347" i="37"/>
  <c r="V347" i="37"/>
  <c r="U347" i="37"/>
  <c r="T347" i="37"/>
  <c r="S347" i="37"/>
  <c r="R347" i="37"/>
  <c r="Q347" i="37"/>
  <c r="P347" i="37"/>
  <c r="O347" i="37"/>
  <c r="N347" i="37"/>
  <c r="M347" i="37"/>
  <c r="L347" i="37"/>
  <c r="K347" i="37"/>
  <c r="J347" i="37"/>
  <c r="I347" i="37"/>
  <c r="H347" i="37"/>
  <c r="G347" i="37"/>
  <c r="F347" i="37"/>
  <c r="E347" i="37"/>
  <c r="AC346" i="37"/>
  <c r="AB346" i="37"/>
  <c r="AA346" i="37"/>
  <c r="Z346" i="37"/>
  <c r="Y346" i="37"/>
  <c r="X346" i="37"/>
  <c r="W346" i="37"/>
  <c r="V346" i="37"/>
  <c r="U346" i="37"/>
  <c r="T346" i="37"/>
  <c r="S346" i="37"/>
  <c r="R346" i="37"/>
  <c r="Q346" i="37"/>
  <c r="P346" i="37"/>
  <c r="O346" i="37"/>
  <c r="N346" i="37"/>
  <c r="M346" i="37"/>
  <c r="L346" i="37"/>
  <c r="K346" i="37"/>
  <c r="J346" i="37"/>
  <c r="I346" i="37"/>
  <c r="H346" i="37"/>
  <c r="G346" i="37"/>
  <c r="F346" i="37"/>
  <c r="E346" i="37"/>
  <c r="AD349" i="24" l="1"/>
  <c r="AC349" i="24"/>
  <c r="E349" i="24"/>
  <c r="AD348" i="24"/>
  <c r="AC348" i="24"/>
  <c r="AB348" i="24"/>
  <c r="AA348" i="24"/>
  <c r="Z348" i="24"/>
  <c r="Y348" i="24"/>
  <c r="X348" i="24"/>
  <c r="W348" i="24"/>
  <c r="V348" i="24"/>
  <c r="U348" i="24"/>
  <c r="T348" i="24"/>
  <c r="S348" i="24"/>
  <c r="R348" i="24"/>
  <c r="Q348" i="24"/>
  <c r="P348" i="24"/>
  <c r="O348" i="24"/>
  <c r="N348" i="24"/>
  <c r="M348" i="24"/>
  <c r="L348" i="24"/>
  <c r="K348" i="24"/>
  <c r="J348" i="24"/>
  <c r="I348" i="24"/>
  <c r="H348" i="24"/>
  <c r="G348" i="24"/>
  <c r="F348" i="24"/>
  <c r="AD347" i="24"/>
  <c r="AC347" i="24"/>
  <c r="AB347" i="24"/>
  <c r="AA347" i="24"/>
  <c r="Z347" i="24"/>
  <c r="Y347" i="24"/>
  <c r="X347" i="24"/>
  <c r="W347" i="24"/>
  <c r="V347" i="24"/>
  <c r="U347" i="24"/>
  <c r="T347" i="24"/>
  <c r="S347" i="24"/>
  <c r="R347" i="24"/>
  <c r="Q347" i="24"/>
  <c r="P347" i="24"/>
  <c r="O347" i="24"/>
  <c r="N347" i="24"/>
  <c r="M347" i="24"/>
  <c r="L347" i="24"/>
  <c r="K347" i="24"/>
  <c r="J347" i="24"/>
  <c r="I347" i="24"/>
  <c r="H347" i="24"/>
  <c r="G347" i="24"/>
  <c r="F347" i="24"/>
  <c r="E347" i="24"/>
  <c r="AD346" i="24"/>
  <c r="AC346" i="24"/>
  <c r="AB346" i="24"/>
  <c r="AA346" i="24"/>
  <c r="Z346" i="24"/>
  <c r="Y346" i="24"/>
  <c r="X346" i="24"/>
  <c r="W346" i="24"/>
  <c r="V346" i="24"/>
  <c r="U346" i="24"/>
  <c r="T346" i="24"/>
  <c r="S346" i="24"/>
  <c r="R346" i="24"/>
  <c r="Q346" i="24"/>
  <c r="P346" i="24"/>
  <c r="O346" i="24"/>
  <c r="N346" i="24"/>
  <c r="M346" i="24"/>
  <c r="L346" i="24"/>
  <c r="K346" i="24"/>
  <c r="J346" i="24"/>
  <c r="I346" i="24"/>
  <c r="H346" i="24"/>
  <c r="G346" i="24"/>
  <c r="F346" i="24"/>
  <c r="E346" i="24"/>
  <c r="AD349" i="38" l="1"/>
  <c r="AC349" i="38"/>
  <c r="E349" i="38"/>
  <c r="AD348" i="38"/>
  <c r="AC348" i="38"/>
  <c r="AB348" i="38"/>
  <c r="AA348" i="38"/>
  <c r="Z348" i="38"/>
  <c r="Y348" i="38"/>
  <c r="X348" i="38"/>
  <c r="W348" i="38"/>
  <c r="V348" i="38"/>
  <c r="U348" i="38"/>
  <c r="T348" i="38"/>
  <c r="S348" i="38"/>
  <c r="R348" i="38"/>
  <c r="Q348" i="38"/>
  <c r="P348" i="38"/>
  <c r="O348" i="38"/>
  <c r="N348" i="38"/>
  <c r="M348" i="38"/>
  <c r="L348" i="38"/>
  <c r="K348" i="38"/>
  <c r="J348" i="38"/>
  <c r="I348" i="38"/>
  <c r="H348" i="38"/>
  <c r="G348" i="38"/>
  <c r="F348" i="38"/>
  <c r="AD347" i="38"/>
  <c r="AC347" i="38"/>
  <c r="AB347" i="38"/>
  <c r="AA347" i="38"/>
  <c r="Z347" i="38"/>
  <c r="Y347" i="38"/>
  <c r="X347" i="38"/>
  <c r="W347" i="38"/>
  <c r="V347" i="38"/>
  <c r="U347" i="38"/>
  <c r="T347" i="38"/>
  <c r="S347" i="38"/>
  <c r="R347" i="38"/>
  <c r="Q347" i="38"/>
  <c r="P347" i="38"/>
  <c r="O347" i="38"/>
  <c r="N347" i="38"/>
  <c r="M347" i="38"/>
  <c r="L347" i="38"/>
  <c r="K347" i="38"/>
  <c r="J347" i="38"/>
  <c r="I347" i="38"/>
  <c r="H347" i="38"/>
  <c r="G347" i="38"/>
  <c r="F347" i="38"/>
  <c r="E347" i="38"/>
  <c r="AD346" i="38"/>
  <c r="AC346" i="38"/>
  <c r="AB346" i="38"/>
  <c r="AA346" i="38"/>
  <c r="Z346" i="38"/>
  <c r="Y346" i="38"/>
  <c r="X346" i="38"/>
  <c r="W346" i="38"/>
  <c r="V346" i="38"/>
  <c r="U346" i="38"/>
  <c r="T346" i="38"/>
  <c r="S346" i="38"/>
  <c r="R346" i="38"/>
  <c r="Q346" i="38"/>
  <c r="P346" i="38"/>
  <c r="O346" i="38"/>
  <c r="N346" i="38"/>
  <c r="M346" i="38"/>
  <c r="L346" i="38"/>
  <c r="K346" i="38"/>
  <c r="J346" i="38"/>
  <c r="I346" i="38"/>
  <c r="H346" i="38"/>
  <c r="G346" i="38"/>
  <c r="F346" i="38"/>
  <c r="E346" i="38"/>
  <c r="C345" i="38"/>
  <c r="C344" i="38"/>
  <c r="C343" i="38"/>
  <c r="C342" i="38"/>
  <c r="C341" i="38"/>
  <c r="C340" i="38"/>
  <c r="C339" i="38"/>
  <c r="C338" i="38"/>
  <c r="C337" i="38"/>
  <c r="C336" i="38"/>
  <c r="C335" i="38"/>
  <c r="C334" i="38"/>
  <c r="C333" i="38"/>
  <c r="C332" i="38"/>
  <c r="C331" i="38"/>
  <c r="C330" i="38"/>
  <c r="C329" i="38"/>
  <c r="C328" i="38"/>
  <c r="C327" i="38"/>
  <c r="C326" i="38"/>
  <c r="C325" i="38"/>
  <c r="C324" i="38"/>
  <c r="C323" i="38"/>
  <c r="C322" i="38"/>
  <c r="C321" i="38"/>
  <c r="C320" i="38"/>
  <c r="C319" i="38"/>
  <c r="C318" i="38"/>
  <c r="C317" i="38"/>
  <c r="C316" i="38"/>
  <c r="C315" i="38"/>
  <c r="E346" i="36" l="1"/>
  <c r="F346" i="36"/>
  <c r="G346" i="36"/>
  <c r="H346" i="36"/>
  <c r="I346" i="36"/>
  <c r="J346" i="36"/>
  <c r="K346" i="36"/>
  <c r="L346" i="36"/>
  <c r="M346" i="36"/>
  <c r="N346" i="36"/>
  <c r="O346" i="36"/>
  <c r="P346" i="36"/>
  <c r="Q346" i="36"/>
  <c r="R346" i="36"/>
  <c r="S346" i="36"/>
  <c r="T346" i="36"/>
  <c r="U346" i="36"/>
  <c r="V346" i="36"/>
  <c r="W346" i="36"/>
  <c r="X346" i="36"/>
  <c r="Y346" i="36"/>
  <c r="Z346" i="36"/>
  <c r="AA346" i="36"/>
  <c r="AB346" i="36"/>
  <c r="AC346" i="36"/>
  <c r="AD346" i="36"/>
  <c r="E347" i="36"/>
  <c r="F347" i="36"/>
  <c r="G347" i="36"/>
  <c r="H347" i="36"/>
  <c r="I347" i="36"/>
  <c r="J347" i="36"/>
  <c r="K347" i="36"/>
  <c r="L347" i="36"/>
  <c r="M347" i="36"/>
  <c r="N347" i="36"/>
  <c r="O347" i="36"/>
  <c r="P347" i="36"/>
  <c r="Q347" i="36"/>
  <c r="R347" i="36"/>
  <c r="S347" i="36"/>
  <c r="T347" i="36"/>
  <c r="U347" i="36"/>
  <c r="V347" i="36"/>
  <c r="W347" i="36"/>
  <c r="X347" i="36"/>
  <c r="Y347" i="36"/>
  <c r="Z347" i="36"/>
  <c r="AA347" i="36"/>
  <c r="AB347" i="36"/>
  <c r="AC347" i="36"/>
  <c r="AD347" i="36"/>
  <c r="F348" i="36"/>
  <c r="G348" i="36"/>
  <c r="H348" i="36"/>
  <c r="I348" i="36"/>
  <c r="J348" i="36"/>
  <c r="K348" i="36"/>
  <c r="L348" i="36"/>
  <c r="M348" i="36"/>
  <c r="N348" i="36"/>
  <c r="O348" i="36"/>
  <c r="P348" i="36"/>
  <c r="Q348" i="36"/>
  <c r="R348" i="36"/>
  <c r="S348" i="36"/>
  <c r="T348" i="36"/>
  <c r="U348" i="36"/>
  <c r="V348" i="36"/>
  <c r="W348" i="36"/>
  <c r="X348" i="36"/>
  <c r="Y348" i="36"/>
  <c r="Z348" i="36"/>
  <c r="AA348" i="36"/>
  <c r="AB348" i="36"/>
  <c r="AC348" i="36"/>
  <c r="AD348" i="36"/>
  <c r="AD314" i="21" l="1"/>
  <c r="AC314" i="21"/>
  <c r="E314" i="21"/>
  <c r="AD313" i="21"/>
  <c r="AC313" i="21"/>
  <c r="AB313" i="21"/>
  <c r="AA313" i="21"/>
  <c r="Z313" i="21"/>
  <c r="Y313" i="21"/>
  <c r="X313" i="21"/>
  <c r="W313" i="21"/>
  <c r="V313" i="21"/>
  <c r="U313" i="21"/>
  <c r="T313" i="21"/>
  <c r="S313" i="21"/>
  <c r="R313" i="21"/>
  <c r="Q313" i="21"/>
  <c r="P313" i="21"/>
  <c r="O313" i="21"/>
  <c r="N313" i="21"/>
  <c r="M313" i="21"/>
  <c r="L313" i="21"/>
  <c r="K313" i="21"/>
  <c r="J313" i="21"/>
  <c r="I313" i="21"/>
  <c r="H313" i="21"/>
  <c r="G313" i="21"/>
  <c r="F313" i="21"/>
  <c r="AD312" i="21"/>
  <c r="AC312" i="21"/>
  <c r="AB312" i="21"/>
  <c r="AA312" i="21"/>
  <c r="Z312" i="21"/>
  <c r="Y312" i="21"/>
  <c r="X312" i="21"/>
  <c r="W312" i="21"/>
  <c r="V312" i="21"/>
  <c r="U312" i="21"/>
  <c r="T312" i="21"/>
  <c r="S312" i="21"/>
  <c r="R312" i="21"/>
  <c r="Q312" i="21"/>
  <c r="P312" i="21"/>
  <c r="O312" i="21"/>
  <c r="N312" i="21"/>
  <c r="M312" i="21"/>
  <c r="L312" i="21"/>
  <c r="K312" i="21"/>
  <c r="J312" i="21"/>
  <c r="I312" i="21"/>
  <c r="H312" i="21"/>
  <c r="G312" i="21"/>
  <c r="F312" i="21"/>
  <c r="E312" i="21"/>
  <c r="AD311" i="21"/>
  <c r="AC311" i="21"/>
  <c r="AB311" i="21"/>
  <c r="AA311" i="21"/>
  <c r="Z311" i="21"/>
  <c r="Y311" i="21"/>
  <c r="X311" i="21"/>
  <c r="W311" i="21"/>
  <c r="V311" i="21"/>
  <c r="U311" i="21"/>
  <c r="T311" i="21"/>
  <c r="S311" i="21"/>
  <c r="R311" i="21"/>
  <c r="Q311" i="21"/>
  <c r="P311" i="21"/>
  <c r="O311" i="21"/>
  <c r="N311" i="21"/>
  <c r="M311" i="21"/>
  <c r="L311" i="21"/>
  <c r="K311" i="21"/>
  <c r="J311" i="21"/>
  <c r="I311" i="21"/>
  <c r="H311" i="21"/>
  <c r="G311" i="21"/>
  <c r="F311" i="21"/>
  <c r="E311" i="21"/>
  <c r="AD314" i="24" l="1"/>
  <c r="AC314" i="24"/>
  <c r="E314" i="24"/>
  <c r="AD313" i="24"/>
  <c r="AC313" i="24"/>
  <c r="AB313" i="24"/>
  <c r="AA313" i="24"/>
  <c r="Z313" i="24"/>
  <c r="Y313" i="24"/>
  <c r="X313" i="24"/>
  <c r="W313" i="24"/>
  <c r="V313" i="24"/>
  <c r="U313" i="24"/>
  <c r="T313" i="24"/>
  <c r="S313" i="24"/>
  <c r="R313" i="24"/>
  <c r="Q313" i="24"/>
  <c r="P313" i="24"/>
  <c r="O313" i="24"/>
  <c r="N313" i="24"/>
  <c r="M313" i="24"/>
  <c r="L313" i="24"/>
  <c r="K313" i="24"/>
  <c r="J313" i="24"/>
  <c r="I313" i="24"/>
  <c r="H313" i="24"/>
  <c r="G313" i="24"/>
  <c r="F313" i="24"/>
  <c r="AD312" i="24"/>
  <c r="AC312" i="24"/>
  <c r="AB312" i="24"/>
  <c r="AA312" i="24"/>
  <c r="Z312" i="24"/>
  <c r="Y312" i="24"/>
  <c r="X312" i="24"/>
  <c r="W312" i="24"/>
  <c r="V312" i="24"/>
  <c r="U312" i="24"/>
  <c r="T312" i="24"/>
  <c r="S312" i="24"/>
  <c r="R312" i="24"/>
  <c r="Q312" i="24"/>
  <c r="P312" i="24"/>
  <c r="O312" i="24"/>
  <c r="N312" i="24"/>
  <c r="M312" i="24"/>
  <c r="L312" i="24"/>
  <c r="K312" i="24"/>
  <c r="J312" i="24"/>
  <c r="I312" i="24"/>
  <c r="H312" i="24"/>
  <c r="G312" i="24"/>
  <c r="F312" i="24"/>
  <c r="E312" i="24"/>
  <c r="AD311" i="24"/>
  <c r="AC311" i="24"/>
  <c r="AB311" i="24"/>
  <c r="AA311" i="24"/>
  <c r="Z311" i="24"/>
  <c r="Y311" i="24"/>
  <c r="X311" i="24"/>
  <c r="W311" i="24"/>
  <c r="V311" i="24"/>
  <c r="U311" i="24"/>
  <c r="T311" i="24"/>
  <c r="S311" i="24"/>
  <c r="R311" i="24"/>
  <c r="Q311" i="24"/>
  <c r="P311" i="24"/>
  <c r="O311" i="24"/>
  <c r="N311" i="24"/>
  <c r="M311" i="24"/>
  <c r="L311" i="24"/>
  <c r="K311" i="24"/>
  <c r="J311" i="24"/>
  <c r="I311" i="24"/>
  <c r="H311" i="24"/>
  <c r="G311" i="24"/>
  <c r="F311" i="24"/>
  <c r="E311" i="24"/>
  <c r="AC314" i="37" l="1"/>
  <c r="E314" i="37"/>
  <c r="AC313" i="37"/>
  <c r="AB313" i="37"/>
  <c r="AA313" i="37"/>
  <c r="Z313" i="37"/>
  <c r="Y313" i="37"/>
  <c r="X313" i="37"/>
  <c r="W313" i="37"/>
  <c r="V313" i="37"/>
  <c r="U313" i="37"/>
  <c r="T313" i="37"/>
  <c r="S313" i="37"/>
  <c r="R313" i="37"/>
  <c r="Q313" i="37"/>
  <c r="P313" i="37"/>
  <c r="O313" i="37"/>
  <c r="N313" i="37"/>
  <c r="M313" i="37"/>
  <c r="L313" i="37"/>
  <c r="K313" i="37"/>
  <c r="J313" i="37"/>
  <c r="I313" i="37"/>
  <c r="H313" i="37"/>
  <c r="G313" i="37"/>
  <c r="F313" i="37"/>
  <c r="AC312" i="37"/>
  <c r="AB312" i="37"/>
  <c r="AA312" i="37"/>
  <c r="Z312" i="37"/>
  <c r="Y312" i="37"/>
  <c r="X312" i="37"/>
  <c r="W312" i="37"/>
  <c r="V312" i="37"/>
  <c r="U312" i="37"/>
  <c r="T312" i="37"/>
  <c r="S312" i="37"/>
  <c r="R312" i="37"/>
  <c r="Q312" i="37"/>
  <c r="P312" i="37"/>
  <c r="O312" i="37"/>
  <c r="N312" i="37"/>
  <c r="M312" i="37"/>
  <c r="L312" i="37"/>
  <c r="K312" i="37"/>
  <c r="J312" i="37"/>
  <c r="I312" i="37"/>
  <c r="H312" i="37"/>
  <c r="G312" i="37"/>
  <c r="F312" i="37"/>
  <c r="E312" i="37"/>
  <c r="AC311" i="37"/>
  <c r="AB311" i="37"/>
  <c r="AA311" i="37"/>
  <c r="Z311" i="37"/>
  <c r="Y311" i="37"/>
  <c r="X311" i="37"/>
  <c r="W311" i="37"/>
  <c r="V311" i="37"/>
  <c r="U311" i="37"/>
  <c r="T311" i="37"/>
  <c r="S311" i="37"/>
  <c r="R311" i="37"/>
  <c r="Q311" i="37"/>
  <c r="P311" i="37"/>
  <c r="O311" i="37"/>
  <c r="N311" i="37"/>
  <c r="M311" i="37"/>
  <c r="L311" i="37"/>
  <c r="K311" i="37"/>
  <c r="J311" i="37"/>
  <c r="I311" i="37"/>
  <c r="H311" i="37"/>
  <c r="G311" i="37"/>
  <c r="F311" i="37"/>
  <c r="E311" i="37"/>
  <c r="C305" i="39"/>
  <c r="D305" i="39"/>
  <c r="E305" i="39"/>
  <c r="F305" i="39"/>
  <c r="G305" i="39"/>
  <c r="H305" i="39"/>
  <c r="C306" i="39"/>
  <c r="D306" i="39"/>
  <c r="E306" i="39"/>
  <c r="F306" i="39"/>
  <c r="G306" i="39"/>
  <c r="H306" i="39"/>
  <c r="C307" i="39"/>
  <c r="D307" i="39"/>
  <c r="E307" i="39"/>
  <c r="F307" i="39"/>
  <c r="G307" i="39"/>
  <c r="H307" i="39"/>
  <c r="G316" i="35"/>
  <c r="AJ315" i="35"/>
  <c r="AI315" i="35"/>
  <c r="AH315" i="35"/>
  <c r="AG315" i="35"/>
  <c r="AF315" i="35"/>
  <c r="AE315" i="35"/>
  <c r="AD315" i="35"/>
  <c r="AC315" i="35"/>
  <c r="AB315" i="35"/>
  <c r="AA315" i="35"/>
  <c r="Z315" i="35"/>
  <c r="Y315" i="35"/>
  <c r="X315" i="35"/>
  <c r="U315" i="35"/>
  <c r="T315" i="35"/>
  <c r="S315" i="35"/>
  <c r="R315" i="35"/>
  <c r="Q315" i="35"/>
  <c r="P315" i="35"/>
  <c r="O315" i="35"/>
  <c r="M315" i="35"/>
  <c r="L315" i="35"/>
  <c r="K315" i="35"/>
  <c r="I315" i="35"/>
  <c r="H315" i="35"/>
  <c r="G315" i="35"/>
  <c r="AK314" i="35"/>
  <c r="AJ314" i="35"/>
  <c r="AI314" i="35"/>
  <c r="AH314" i="35"/>
  <c r="AG314" i="35"/>
  <c r="AF314" i="35"/>
  <c r="AE314" i="35"/>
  <c r="AD314" i="35"/>
  <c r="AC314" i="35"/>
  <c r="AB314" i="35"/>
  <c r="AA314" i="35"/>
  <c r="Z314" i="35"/>
  <c r="Y314" i="35"/>
  <c r="X314" i="35"/>
  <c r="W314" i="35"/>
  <c r="U314" i="35"/>
  <c r="T314" i="35"/>
  <c r="S314" i="35"/>
  <c r="R314" i="35"/>
  <c r="Q314" i="35"/>
  <c r="P314" i="35"/>
  <c r="O314" i="35"/>
  <c r="N314" i="35"/>
  <c r="M314" i="35"/>
  <c r="L314" i="35"/>
  <c r="K314" i="35"/>
  <c r="I314" i="35"/>
  <c r="H314" i="35"/>
  <c r="G314" i="35"/>
  <c r="F314" i="35"/>
  <c r="AK313" i="35"/>
  <c r="AJ313" i="35"/>
  <c r="AI313" i="35"/>
  <c r="AH313" i="35"/>
  <c r="AG313" i="35"/>
  <c r="AF313" i="35"/>
  <c r="AE313" i="35"/>
  <c r="AD313" i="35"/>
  <c r="AC313" i="35"/>
  <c r="AB313" i="35"/>
  <c r="AA313" i="35"/>
  <c r="Z313" i="35"/>
  <c r="Y313" i="35"/>
  <c r="X313" i="35"/>
  <c r="W313" i="35"/>
  <c r="V313" i="35"/>
  <c r="U313" i="35"/>
  <c r="T313" i="35"/>
  <c r="S313" i="35"/>
  <c r="R313" i="35"/>
  <c r="Q313" i="35"/>
  <c r="P313" i="35"/>
  <c r="O313" i="35"/>
  <c r="N313" i="35"/>
  <c r="M313" i="35"/>
  <c r="L313" i="35"/>
  <c r="K313" i="35"/>
  <c r="I313" i="35"/>
  <c r="H313" i="35"/>
  <c r="G313" i="35"/>
  <c r="F313" i="35"/>
  <c r="G316" i="33"/>
  <c r="AJ315" i="33"/>
  <c r="AI315" i="33"/>
  <c r="AH315" i="33"/>
  <c r="AG315" i="33"/>
  <c r="AF315" i="33"/>
  <c r="AE315" i="33"/>
  <c r="AD315" i="33"/>
  <c r="AC315" i="33"/>
  <c r="AB315" i="33"/>
  <c r="AA315" i="33"/>
  <c r="Z315" i="33"/>
  <c r="Y315" i="33"/>
  <c r="X315" i="33"/>
  <c r="U315" i="33"/>
  <c r="T315" i="33"/>
  <c r="S315" i="33"/>
  <c r="R315" i="33"/>
  <c r="Q315" i="33"/>
  <c r="P315" i="33"/>
  <c r="O315" i="33"/>
  <c r="M315" i="33"/>
  <c r="L315" i="33"/>
  <c r="K315" i="33"/>
  <c r="I315" i="33"/>
  <c r="H315" i="33"/>
  <c r="G315" i="33"/>
  <c r="AK314" i="33"/>
  <c r="AJ314" i="33"/>
  <c r="AI314" i="33"/>
  <c r="AH314" i="33"/>
  <c r="AG314" i="33"/>
  <c r="AF314" i="33"/>
  <c r="AE314" i="33"/>
  <c r="AD314" i="33"/>
  <c r="AC314" i="33"/>
  <c r="AB314" i="33"/>
  <c r="AA314" i="33"/>
  <c r="Z314" i="33"/>
  <c r="Y314" i="33"/>
  <c r="X314" i="33"/>
  <c r="W314" i="33"/>
  <c r="U314" i="33"/>
  <c r="T314" i="33"/>
  <c r="S314" i="33"/>
  <c r="R314" i="33"/>
  <c r="Q314" i="33"/>
  <c r="P314" i="33"/>
  <c r="O314" i="33"/>
  <c r="M314" i="33"/>
  <c r="L314" i="33"/>
  <c r="K314" i="33"/>
  <c r="I314" i="33"/>
  <c r="H314" i="33"/>
  <c r="G314" i="33"/>
  <c r="F314" i="33"/>
  <c r="AK313" i="33"/>
  <c r="AJ313" i="33"/>
  <c r="AI313" i="33"/>
  <c r="AH313" i="33"/>
  <c r="AG313" i="33"/>
  <c r="AF313" i="33"/>
  <c r="AE313" i="33"/>
  <c r="AD313" i="33"/>
  <c r="AC313" i="33"/>
  <c r="AB313" i="33"/>
  <c r="AA313" i="33"/>
  <c r="Z313" i="33"/>
  <c r="Y313" i="33"/>
  <c r="X313" i="33"/>
  <c r="W313" i="33"/>
  <c r="V313" i="33"/>
  <c r="U313" i="33"/>
  <c r="T313" i="33"/>
  <c r="S313" i="33"/>
  <c r="R313" i="33"/>
  <c r="Q313" i="33"/>
  <c r="P313" i="33"/>
  <c r="O313" i="33"/>
  <c r="M313" i="33"/>
  <c r="L313" i="33"/>
  <c r="K313" i="33"/>
  <c r="I313" i="33"/>
  <c r="H313" i="33"/>
  <c r="G313" i="33"/>
  <c r="F313" i="33"/>
  <c r="AC314" i="41"/>
  <c r="E314" i="41"/>
  <c r="AC313" i="41"/>
  <c r="AB313" i="41"/>
  <c r="AA313" i="41"/>
  <c r="Z313" i="41"/>
  <c r="Y313" i="41"/>
  <c r="X313" i="41"/>
  <c r="W313" i="41"/>
  <c r="V313" i="41"/>
  <c r="U313" i="41"/>
  <c r="T313" i="41"/>
  <c r="S313" i="41"/>
  <c r="R313" i="41"/>
  <c r="Q313" i="41"/>
  <c r="P313" i="41"/>
  <c r="O313" i="41"/>
  <c r="N313" i="41"/>
  <c r="M313" i="41"/>
  <c r="L313" i="41"/>
  <c r="K313" i="41"/>
  <c r="J313" i="41"/>
  <c r="I313" i="41"/>
  <c r="H313" i="41"/>
  <c r="G313" i="41"/>
  <c r="F313" i="41"/>
  <c r="AC312" i="41"/>
  <c r="AB312" i="41"/>
  <c r="AA312" i="41"/>
  <c r="Z312" i="41"/>
  <c r="Y312" i="41"/>
  <c r="X312" i="41"/>
  <c r="W312" i="41"/>
  <c r="V312" i="41"/>
  <c r="U312" i="41"/>
  <c r="T312" i="41"/>
  <c r="S312" i="41"/>
  <c r="R312" i="41"/>
  <c r="Q312" i="41"/>
  <c r="P312" i="41"/>
  <c r="O312" i="41"/>
  <c r="N312" i="41"/>
  <c r="M312" i="41"/>
  <c r="L312" i="41"/>
  <c r="K312" i="41"/>
  <c r="J312" i="41"/>
  <c r="I312" i="41"/>
  <c r="H312" i="41"/>
  <c r="G312" i="41"/>
  <c r="F312" i="41"/>
  <c r="E312" i="41"/>
  <c r="AC311" i="41"/>
  <c r="AB311" i="41"/>
  <c r="AA311" i="41"/>
  <c r="Z311" i="41"/>
  <c r="Y311" i="41"/>
  <c r="X311" i="41"/>
  <c r="W311" i="41"/>
  <c r="V311" i="41"/>
  <c r="U311" i="41"/>
  <c r="T311" i="41"/>
  <c r="S311" i="41"/>
  <c r="R311" i="41"/>
  <c r="Q311" i="41"/>
  <c r="P311" i="41"/>
  <c r="O311" i="41"/>
  <c r="N311" i="41"/>
  <c r="M311" i="41"/>
  <c r="L311" i="41"/>
  <c r="K311" i="41"/>
  <c r="J311" i="41"/>
  <c r="I311" i="41"/>
  <c r="H311" i="41"/>
  <c r="G311" i="41"/>
  <c r="F311" i="41"/>
  <c r="E311" i="41"/>
  <c r="AC314" i="38"/>
  <c r="E314" i="38"/>
  <c r="AC313" i="38"/>
  <c r="AB313" i="38"/>
  <c r="AA313" i="38"/>
  <c r="Z313" i="38"/>
  <c r="Y313" i="38"/>
  <c r="X313" i="38"/>
  <c r="W313" i="38"/>
  <c r="V313" i="38"/>
  <c r="U313" i="38"/>
  <c r="T313" i="38"/>
  <c r="S313" i="38"/>
  <c r="R313" i="38"/>
  <c r="Q313" i="38"/>
  <c r="P313" i="38"/>
  <c r="O313" i="38"/>
  <c r="N313" i="38"/>
  <c r="M313" i="38"/>
  <c r="L313" i="38"/>
  <c r="K313" i="38"/>
  <c r="J313" i="38"/>
  <c r="I313" i="38"/>
  <c r="H313" i="38"/>
  <c r="G313" i="38"/>
  <c r="F313" i="38"/>
  <c r="AC312" i="38"/>
  <c r="AB312" i="38"/>
  <c r="AA312" i="38"/>
  <c r="Z312" i="38"/>
  <c r="Y312" i="38"/>
  <c r="X312" i="38"/>
  <c r="W312" i="38"/>
  <c r="V312" i="38"/>
  <c r="U312" i="38"/>
  <c r="T312" i="38"/>
  <c r="S312" i="38"/>
  <c r="R312" i="38"/>
  <c r="Q312" i="38"/>
  <c r="P312" i="38"/>
  <c r="O312" i="38"/>
  <c r="N312" i="38"/>
  <c r="M312" i="38"/>
  <c r="L312" i="38"/>
  <c r="K312" i="38"/>
  <c r="J312" i="38"/>
  <c r="I312" i="38"/>
  <c r="H312" i="38"/>
  <c r="G312" i="38"/>
  <c r="F312" i="38"/>
  <c r="E312" i="38"/>
  <c r="AC311" i="38"/>
  <c r="AB311" i="38"/>
  <c r="AA311" i="38"/>
  <c r="Z311" i="38"/>
  <c r="Y311" i="38"/>
  <c r="X311" i="38"/>
  <c r="W311" i="38"/>
  <c r="V311" i="38"/>
  <c r="U311" i="38"/>
  <c r="T311" i="38"/>
  <c r="S311" i="38"/>
  <c r="R311" i="38"/>
  <c r="Q311" i="38"/>
  <c r="P311" i="38"/>
  <c r="O311" i="38"/>
  <c r="N311" i="38"/>
  <c r="M311" i="38"/>
  <c r="L311" i="38"/>
  <c r="K311" i="38"/>
  <c r="J311" i="38"/>
  <c r="I311" i="38"/>
  <c r="H311" i="38"/>
  <c r="G311" i="38"/>
  <c r="F311" i="38"/>
  <c r="E311" i="38"/>
  <c r="AC314" i="36"/>
  <c r="E314" i="36"/>
  <c r="AD313" i="36"/>
  <c r="AC313" i="36"/>
  <c r="AB313" i="36"/>
  <c r="AA313" i="36"/>
  <c r="Z313" i="36"/>
  <c r="Y313" i="36"/>
  <c r="X313" i="36"/>
  <c r="W313" i="36"/>
  <c r="V313" i="36"/>
  <c r="U313" i="36"/>
  <c r="T313" i="36"/>
  <c r="S313" i="36"/>
  <c r="R313" i="36"/>
  <c r="Q313" i="36"/>
  <c r="P313" i="36"/>
  <c r="O313" i="36"/>
  <c r="N313" i="36"/>
  <c r="M313" i="36"/>
  <c r="L313" i="36"/>
  <c r="K313" i="36"/>
  <c r="J313" i="36"/>
  <c r="I313" i="36"/>
  <c r="H313" i="36"/>
  <c r="G313" i="36"/>
  <c r="F313" i="36"/>
  <c r="AD312" i="36"/>
  <c r="AC312" i="36"/>
  <c r="AB312" i="36"/>
  <c r="AA312" i="36"/>
  <c r="Z312" i="36"/>
  <c r="Y312" i="36"/>
  <c r="X312" i="36"/>
  <c r="W312" i="36"/>
  <c r="V312" i="36"/>
  <c r="U312" i="36"/>
  <c r="T312" i="36"/>
  <c r="S312" i="36"/>
  <c r="R312" i="36"/>
  <c r="Q312" i="36"/>
  <c r="P312" i="36"/>
  <c r="O312" i="36"/>
  <c r="N312" i="36"/>
  <c r="M312" i="36"/>
  <c r="L312" i="36"/>
  <c r="K312" i="36"/>
  <c r="J312" i="36"/>
  <c r="I312" i="36"/>
  <c r="H312" i="36"/>
  <c r="G312" i="36"/>
  <c r="F312" i="36"/>
  <c r="E312" i="36"/>
  <c r="AD311" i="36"/>
  <c r="AC311" i="36"/>
  <c r="AB311" i="36"/>
  <c r="AA311" i="36"/>
  <c r="Z311" i="36"/>
  <c r="Y311" i="36"/>
  <c r="X311" i="36"/>
  <c r="W311" i="36"/>
  <c r="V311" i="36"/>
  <c r="U311" i="36"/>
  <c r="T311" i="36"/>
  <c r="S311" i="36"/>
  <c r="R311" i="36"/>
  <c r="Q311" i="36"/>
  <c r="P311" i="36"/>
  <c r="O311" i="36"/>
  <c r="N311" i="36"/>
  <c r="M311" i="36"/>
  <c r="L311" i="36"/>
  <c r="K311" i="36"/>
  <c r="J311" i="36"/>
  <c r="I311" i="36"/>
  <c r="H311" i="36"/>
  <c r="G311" i="36"/>
  <c r="F311" i="36"/>
  <c r="E311" i="36"/>
  <c r="AD276" i="24"/>
  <c r="AD279" i="24"/>
  <c r="AC279" i="24"/>
  <c r="E279" i="24"/>
  <c r="AD278" i="24"/>
  <c r="AC278" i="24"/>
  <c r="AB278" i="24"/>
  <c r="AA278" i="24"/>
  <c r="Z278" i="24"/>
  <c r="Y278" i="24"/>
  <c r="X278" i="24"/>
  <c r="W278" i="24"/>
  <c r="V278" i="24"/>
  <c r="U278" i="24"/>
  <c r="T278" i="24"/>
  <c r="S278" i="24"/>
  <c r="R278" i="24"/>
  <c r="Q278" i="24"/>
  <c r="P278" i="24"/>
  <c r="O278" i="24"/>
  <c r="N278" i="24"/>
  <c r="M278" i="24"/>
  <c r="L278" i="24"/>
  <c r="K278" i="24"/>
  <c r="J278" i="24"/>
  <c r="I278" i="24"/>
  <c r="H278" i="24"/>
  <c r="G278" i="24"/>
  <c r="F278" i="24"/>
  <c r="AD277" i="24"/>
  <c r="AC277" i="24"/>
  <c r="AB277" i="24"/>
  <c r="AA277" i="24"/>
  <c r="Z277" i="24"/>
  <c r="Y277" i="24"/>
  <c r="X277" i="24"/>
  <c r="W277" i="24"/>
  <c r="V277" i="24"/>
  <c r="U277" i="24"/>
  <c r="T277" i="24"/>
  <c r="S277" i="24"/>
  <c r="R277" i="24"/>
  <c r="Q277" i="24"/>
  <c r="P277" i="24"/>
  <c r="O277" i="24"/>
  <c r="N277" i="24"/>
  <c r="M277" i="24"/>
  <c r="L277" i="24"/>
  <c r="K277" i="24"/>
  <c r="J277" i="24"/>
  <c r="I277" i="24"/>
  <c r="H277" i="24"/>
  <c r="G277" i="24"/>
  <c r="F277" i="24"/>
  <c r="E277" i="24"/>
  <c r="AC276" i="24"/>
  <c r="AB276" i="24"/>
  <c r="AA276" i="24"/>
  <c r="Z276" i="24"/>
  <c r="Y276" i="24"/>
  <c r="X276" i="24"/>
  <c r="W276" i="24"/>
  <c r="V276" i="24"/>
  <c r="U276" i="24"/>
  <c r="T276" i="24"/>
  <c r="S276" i="24"/>
  <c r="R276" i="24"/>
  <c r="Q276" i="24"/>
  <c r="P276" i="24"/>
  <c r="O276" i="24"/>
  <c r="N276" i="24"/>
  <c r="M276" i="24"/>
  <c r="L276" i="24"/>
  <c r="K276" i="24"/>
  <c r="J276" i="24"/>
  <c r="I276" i="24"/>
  <c r="H276" i="24"/>
  <c r="G276" i="24"/>
  <c r="F276" i="24"/>
  <c r="E276" i="24"/>
  <c r="AD279" i="21"/>
  <c r="AC279" i="21"/>
  <c r="E279" i="21"/>
  <c r="AD278" i="21"/>
  <c r="AC278" i="21"/>
  <c r="AB278" i="21"/>
  <c r="AA278" i="21"/>
  <c r="Z278" i="21"/>
  <c r="Y278" i="21"/>
  <c r="X278" i="21"/>
  <c r="W278" i="21"/>
  <c r="V278" i="21"/>
  <c r="U278" i="21"/>
  <c r="T278" i="21"/>
  <c r="S278" i="21"/>
  <c r="R278" i="21"/>
  <c r="Q278" i="21"/>
  <c r="P278" i="21"/>
  <c r="O278" i="21"/>
  <c r="N278" i="21"/>
  <c r="M278" i="21"/>
  <c r="L278" i="21"/>
  <c r="K278" i="21"/>
  <c r="J278" i="21"/>
  <c r="I278" i="21"/>
  <c r="H278" i="21"/>
  <c r="G278" i="21"/>
  <c r="F278" i="21"/>
  <c r="AD277" i="21"/>
  <c r="AC277" i="21"/>
  <c r="AB277" i="21"/>
  <c r="AA277" i="21"/>
  <c r="Z277" i="21"/>
  <c r="Y277" i="21"/>
  <c r="X277" i="21"/>
  <c r="W277" i="21"/>
  <c r="V277" i="21"/>
  <c r="U277" i="21"/>
  <c r="T277" i="21"/>
  <c r="S277" i="21"/>
  <c r="R277" i="21"/>
  <c r="Q277" i="21"/>
  <c r="P277" i="21"/>
  <c r="O277" i="21"/>
  <c r="N277" i="21"/>
  <c r="M277" i="21"/>
  <c r="L277" i="21"/>
  <c r="K277" i="21"/>
  <c r="J277" i="21"/>
  <c r="I277" i="21"/>
  <c r="H277" i="21"/>
  <c r="G277" i="21"/>
  <c r="F277" i="21"/>
  <c r="E277" i="21"/>
  <c r="AD276" i="21"/>
  <c r="AC276" i="21"/>
  <c r="AB276" i="21"/>
  <c r="AA276" i="21"/>
  <c r="Z276" i="21"/>
  <c r="Y276" i="21"/>
  <c r="X276" i="21"/>
  <c r="W276" i="21"/>
  <c r="V276" i="21"/>
  <c r="U276" i="21"/>
  <c r="T276" i="21"/>
  <c r="S276" i="21"/>
  <c r="R276" i="21"/>
  <c r="Q276" i="21"/>
  <c r="P276" i="21"/>
  <c r="O276" i="21"/>
  <c r="N276" i="21"/>
  <c r="M276" i="21"/>
  <c r="L276" i="21"/>
  <c r="K276" i="21"/>
  <c r="J276" i="21"/>
  <c r="I276" i="21"/>
  <c r="H276" i="21"/>
  <c r="G276" i="21"/>
  <c r="F276" i="21"/>
  <c r="E276" i="21"/>
  <c r="G281" i="35"/>
  <c r="AJ280" i="35"/>
  <c r="AI280" i="35"/>
  <c r="AH280" i="35"/>
  <c r="AG280" i="35"/>
  <c r="AF280" i="35"/>
  <c r="AE280" i="35"/>
  <c r="AD280" i="35"/>
  <c r="AC280" i="35"/>
  <c r="AB280" i="35"/>
  <c r="AA280" i="35"/>
  <c r="Z280" i="35"/>
  <c r="Y280" i="35"/>
  <c r="X280" i="35"/>
  <c r="U280" i="35"/>
  <c r="T280" i="35"/>
  <c r="S280" i="35"/>
  <c r="R280" i="35"/>
  <c r="Q280" i="35"/>
  <c r="P280" i="35"/>
  <c r="O280" i="35"/>
  <c r="M280" i="35"/>
  <c r="L280" i="35"/>
  <c r="K280" i="35"/>
  <c r="I280" i="35"/>
  <c r="H280" i="35"/>
  <c r="G280" i="35"/>
  <c r="AK279" i="35"/>
  <c r="AJ279" i="35"/>
  <c r="AI279" i="35"/>
  <c r="AH279" i="35"/>
  <c r="AG279" i="35"/>
  <c r="AF279" i="35"/>
  <c r="AE279" i="35"/>
  <c r="AD279" i="35"/>
  <c r="AC279" i="35"/>
  <c r="AB279" i="35"/>
  <c r="AA279" i="35"/>
  <c r="Z279" i="35"/>
  <c r="Y279" i="35"/>
  <c r="X279" i="35"/>
  <c r="W279" i="35"/>
  <c r="U279" i="35"/>
  <c r="T279" i="35"/>
  <c r="S279" i="35"/>
  <c r="R279" i="35"/>
  <c r="Q279" i="35"/>
  <c r="P279" i="35"/>
  <c r="O279" i="35"/>
  <c r="N279" i="35"/>
  <c r="M279" i="35"/>
  <c r="L279" i="35"/>
  <c r="K279" i="35"/>
  <c r="I279" i="35"/>
  <c r="H279" i="35"/>
  <c r="G279" i="35"/>
  <c r="F279" i="35"/>
  <c r="AK278" i="35"/>
  <c r="AJ278" i="35"/>
  <c r="AI278" i="35"/>
  <c r="AH278" i="35"/>
  <c r="AG278" i="35"/>
  <c r="AF278" i="35"/>
  <c r="AE278" i="35"/>
  <c r="AD278" i="35"/>
  <c r="AC278" i="35"/>
  <c r="AB278" i="35"/>
  <c r="AA278" i="35"/>
  <c r="Z278" i="35"/>
  <c r="Y278" i="35"/>
  <c r="X278" i="35"/>
  <c r="W278" i="35"/>
  <c r="V278" i="35"/>
  <c r="U278" i="35"/>
  <c r="T278" i="35"/>
  <c r="S278" i="35"/>
  <c r="R278" i="35"/>
  <c r="Q278" i="35"/>
  <c r="P278" i="35"/>
  <c r="O278" i="35"/>
  <c r="N278" i="35"/>
  <c r="M278" i="35"/>
  <c r="L278" i="35"/>
  <c r="K278" i="35"/>
  <c r="I278" i="35"/>
  <c r="H278" i="35"/>
  <c r="G278" i="35"/>
  <c r="F278" i="35"/>
  <c r="G281" i="33"/>
  <c r="AJ280" i="33"/>
  <c r="AI280" i="33"/>
  <c r="AH280" i="33"/>
  <c r="AG280" i="33"/>
  <c r="AF280" i="33"/>
  <c r="AE280" i="33"/>
  <c r="AD280" i="33"/>
  <c r="AC280" i="33"/>
  <c r="AB280" i="33"/>
  <c r="AA280" i="33"/>
  <c r="Z280" i="33"/>
  <c r="Y280" i="33"/>
  <c r="X280" i="33"/>
  <c r="U280" i="33"/>
  <c r="T280" i="33"/>
  <c r="S280" i="33"/>
  <c r="R280" i="33"/>
  <c r="Q280" i="33"/>
  <c r="P280" i="33"/>
  <c r="O280" i="33"/>
  <c r="M280" i="33"/>
  <c r="L280" i="33"/>
  <c r="K280" i="33"/>
  <c r="I280" i="33"/>
  <c r="H280" i="33"/>
  <c r="G280" i="33"/>
  <c r="AK279" i="33"/>
  <c r="AJ279" i="33"/>
  <c r="AI279" i="33"/>
  <c r="AH279" i="33"/>
  <c r="AG279" i="33"/>
  <c r="AF279" i="33"/>
  <c r="AE279" i="33"/>
  <c r="AD279" i="33"/>
  <c r="AC279" i="33"/>
  <c r="AB279" i="33"/>
  <c r="AA279" i="33"/>
  <c r="Z279" i="33"/>
  <c r="Y279" i="33"/>
  <c r="X279" i="33"/>
  <c r="W279" i="33"/>
  <c r="V279" i="33"/>
  <c r="U279" i="33"/>
  <c r="T279" i="33"/>
  <c r="S279" i="33"/>
  <c r="R279" i="33"/>
  <c r="Q279" i="33"/>
  <c r="P279" i="33"/>
  <c r="O279" i="33"/>
  <c r="M279" i="33"/>
  <c r="L279" i="33"/>
  <c r="K279" i="33"/>
  <c r="I279" i="33"/>
  <c r="H279" i="33"/>
  <c r="G279" i="33"/>
  <c r="F279" i="33"/>
  <c r="AK278" i="33"/>
  <c r="AJ278" i="33"/>
  <c r="AI278" i="33"/>
  <c r="AH278" i="33"/>
  <c r="AG278" i="33"/>
  <c r="AF278" i="33"/>
  <c r="AE278" i="33"/>
  <c r="AD278" i="33"/>
  <c r="AC278" i="33"/>
  <c r="AB278" i="33"/>
  <c r="AA278" i="33"/>
  <c r="Z278" i="33"/>
  <c r="Y278" i="33"/>
  <c r="X278" i="33"/>
  <c r="W278" i="33"/>
  <c r="V278" i="33"/>
  <c r="U278" i="33"/>
  <c r="T278" i="33"/>
  <c r="S278" i="33"/>
  <c r="R278" i="33"/>
  <c r="Q278" i="33"/>
  <c r="P278" i="33"/>
  <c r="O278" i="33"/>
  <c r="M278" i="33"/>
  <c r="L278" i="33"/>
  <c r="K278" i="33"/>
  <c r="I278" i="33"/>
  <c r="H278" i="33"/>
  <c r="G278" i="33"/>
  <c r="F278" i="33"/>
  <c r="AC279" i="41"/>
  <c r="E279" i="41"/>
  <c r="AC278" i="41"/>
  <c r="AB278" i="41"/>
  <c r="AA278" i="41"/>
  <c r="Z278" i="41"/>
  <c r="Y278" i="41"/>
  <c r="X278" i="41"/>
  <c r="W278" i="41"/>
  <c r="V278" i="41"/>
  <c r="U278" i="41"/>
  <c r="T278" i="41"/>
  <c r="S278" i="41"/>
  <c r="R278" i="41"/>
  <c r="Q278" i="41"/>
  <c r="P278" i="41"/>
  <c r="O278" i="41"/>
  <c r="N278" i="41"/>
  <c r="M278" i="41"/>
  <c r="L278" i="41"/>
  <c r="K278" i="41"/>
  <c r="J278" i="41"/>
  <c r="I278" i="41"/>
  <c r="H278" i="41"/>
  <c r="G278" i="41"/>
  <c r="F278" i="41"/>
  <c r="AC277" i="41"/>
  <c r="AB277" i="41"/>
  <c r="AA277" i="41"/>
  <c r="Z277" i="41"/>
  <c r="Y277" i="41"/>
  <c r="X277" i="41"/>
  <c r="W277" i="41"/>
  <c r="V277" i="41"/>
  <c r="U277" i="41"/>
  <c r="T277" i="41"/>
  <c r="S277" i="41"/>
  <c r="R277" i="41"/>
  <c r="Q277" i="41"/>
  <c r="P277" i="41"/>
  <c r="O277" i="41"/>
  <c r="N277" i="41"/>
  <c r="M277" i="41"/>
  <c r="L277" i="41"/>
  <c r="K277" i="41"/>
  <c r="J277" i="41"/>
  <c r="I277" i="41"/>
  <c r="H277" i="41"/>
  <c r="G277" i="41"/>
  <c r="F277" i="41"/>
  <c r="E277" i="41"/>
  <c r="AC276" i="41"/>
  <c r="AB276" i="41"/>
  <c r="AA276" i="41"/>
  <c r="Z276" i="41"/>
  <c r="Y276" i="41"/>
  <c r="X276" i="41"/>
  <c r="W276" i="41"/>
  <c r="V276" i="41"/>
  <c r="U276" i="41"/>
  <c r="T276" i="41"/>
  <c r="S276" i="41"/>
  <c r="R276" i="41"/>
  <c r="Q276" i="41"/>
  <c r="P276" i="41"/>
  <c r="O276" i="41"/>
  <c r="N276" i="41"/>
  <c r="M276" i="41"/>
  <c r="L276" i="41"/>
  <c r="K276" i="41"/>
  <c r="J276" i="41"/>
  <c r="I276" i="41"/>
  <c r="H276" i="41"/>
  <c r="G276" i="41"/>
  <c r="F276" i="41"/>
  <c r="E276" i="41"/>
  <c r="H271" i="39"/>
  <c r="AC279" i="36"/>
  <c r="E279" i="36"/>
  <c r="AD278" i="36"/>
  <c r="AC278" i="36"/>
  <c r="AB278" i="36"/>
  <c r="AA278" i="36"/>
  <c r="Z278" i="36"/>
  <c r="Y278" i="36"/>
  <c r="X278" i="36"/>
  <c r="W278" i="36"/>
  <c r="V278" i="36"/>
  <c r="U278" i="36"/>
  <c r="T278" i="36"/>
  <c r="S278" i="36"/>
  <c r="R278" i="36"/>
  <c r="Q278" i="36"/>
  <c r="P278" i="36"/>
  <c r="O278" i="36"/>
  <c r="N278" i="36"/>
  <c r="M278" i="36"/>
  <c r="L278" i="36"/>
  <c r="K278" i="36"/>
  <c r="J278" i="36"/>
  <c r="I278" i="36"/>
  <c r="H278" i="36"/>
  <c r="G278" i="36"/>
  <c r="F278" i="36"/>
  <c r="AD277" i="36"/>
  <c r="AC277" i="36"/>
  <c r="AB277" i="36"/>
  <c r="AA277" i="36"/>
  <c r="Z277" i="36"/>
  <c r="Y277" i="36"/>
  <c r="X277" i="36"/>
  <c r="W277" i="36"/>
  <c r="V277" i="36"/>
  <c r="U277" i="36"/>
  <c r="T277" i="36"/>
  <c r="S277" i="36"/>
  <c r="R277" i="36"/>
  <c r="Q277" i="36"/>
  <c r="P277" i="36"/>
  <c r="O277" i="36"/>
  <c r="N277" i="36"/>
  <c r="M277" i="36"/>
  <c r="L277" i="36"/>
  <c r="K277" i="36"/>
  <c r="J277" i="36"/>
  <c r="I277" i="36"/>
  <c r="H277" i="36"/>
  <c r="G277" i="36"/>
  <c r="F277" i="36"/>
  <c r="E277" i="36"/>
  <c r="AD276" i="36"/>
  <c r="AC276" i="36"/>
  <c r="AB276" i="36"/>
  <c r="AA276" i="36"/>
  <c r="Z276" i="36"/>
  <c r="Y276" i="36"/>
  <c r="X276" i="36"/>
  <c r="W276" i="36"/>
  <c r="V276" i="36"/>
  <c r="U276" i="36"/>
  <c r="T276" i="36"/>
  <c r="S276" i="36"/>
  <c r="R276" i="36"/>
  <c r="Q276" i="36"/>
  <c r="P276" i="36"/>
  <c r="O276" i="36"/>
  <c r="N276" i="36"/>
  <c r="M276" i="36"/>
  <c r="L276" i="36"/>
  <c r="K276" i="36"/>
  <c r="J276" i="36"/>
  <c r="I276" i="36"/>
  <c r="H276" i="36"/>
  <c r="G276" i="36"/>
  <c r="F276" i="36"/>
  <c r="E276" i="36"/>
  <c r="C275" i="38"/>
  <c r="C274" i="38"/>
  <c r="C273" i="38"/>
  <c r="C272" i="38"/>
  <c r="C271" i="38"/>
  <c r="C270" i="38"/>
  <c r="C269" i="38"/>
  <c r="C268" i="38"/>
  <c r="C267" i="38"/>
  <c r="C266" i="38"/>
  <c r="C265" i="38"/>
  <c r="C264" i="38"/>
  <c r="C263" i="38"/>
  <c r="C262" i="38"/>
  <c r="C261" i="38"/>
  <c r="C260" i="38"/>
  <c r="C259" i="38"/>
  <c r="C258" i="38"/>
  <c r="C257" i="38"/>
  <c r="C256" i="38"/>
  <c r="C255" i="38"/>
  <c r="C254" i="38"/>
  <c r="C253" i="38"/>
  <c r="C252" i="38"/>
  <c r="C251" i="38"/>
  <c r="C250" i="38"/>
  <c r="C249" i="38"/>
  <c r="C248" i="38"/>
  <c r="C247" i="38"/>
  <c r="C246" i="38"/>
  <c r="AC278" i="38"/>
  <c r="AC279" i="38"/>
  <c r="E279" i="38"/>
  <c r="AB278" i="38"/>
  <c r="AA278" i="38"/>
  <c r="Z278" i="38"/>
  <c r="Y278" i="38"/>
  <c r="X278" i="38"/>
  <c r="W278" i="38"/>
  <c r="V278" i="38"/>
  <c r="U278" i="38"/>
  <c r="T278" i="38"/>
  <c r="S278" i="38"/>
  <c r="R278" i="38"/>
  <c r="Q278" i="38"/>
  <c r="P278" i="38"/>
  <c r="O278" i="38"/>
  <c r="N278" i="38"/>
  <c r="M278" i="38"/>
  <c r="L278" i="38"/>
  <c r="K278" i="38"/>
  <c r="J278" i="38"/>
  <c r="I278" i="38"/>
  <c r="H278" i="38"/>
  <c r="G278" i="38"/>
  <c r="F278" i="38"/>
  <c r="AC277" i="38"/>
  <c r="AB277" i="38"/>
  <c r="AA277" i="38"/>
  <c r="Z277" i="38"/>
  <c r="Y277" i="38"/>
  <c r="X277" i="38"/>
  <c r="W277" i="38"/>
  <c r="V277" i="38"/>
  <c r="U277" i="38"/>
  <c r="T277" i="38"/>
  <c r="S277" i="38"/>
  <c r="R277" i="38"/>
  <c r="Q277" i="38"/>
  <c r="P277" i="38"/>
  <c r="O277" i="38"/>
  <c r="N277" i="38"/>
  <c r="M277" i="38"/>
  <c r="L277" i="38"/>
  <c r="K277" i="38"/>
  <c r="J277" i="38"/>
  <c r="I277" i="38"/>
  <c r="H277" i="38"/>
  <c r="G277" i="38"/>
  <c r="F277" i="38"/>
  <c r="E277" i="38"/>
  <c r="AC276" i="38"/>
  <c r="AB276" i="38"/>
  <c r="AA276" i="38"/>
  <c r="Z276" i="38"/>
  <c r="Y276" i="38"/>
  <c r="X276" i="38"/>
  <c r="W276" i="38"/>
  <c r="V276" i="38"/>
  <c r="U276" i="38"/>
  <c r="T276" i="38"/>
  <c r="S276" i="38"/>
  <c r="R276" i="38"/>
  <c r="Q276" i="38"/>
  <c r="P276" i="38"/>
  <c r="O276" i="38"/>
  <c r="N276" i="38"/>
  <c r="M276" i="38"/>
  <c r="L276" i="38"/>
  <c r="K276" i="38"/>
  <c r="J276" i="38"/>
  <c r="I276" i="38"/>
  <c r="H276" i="38"/>
  <c r="G276" i="38"/>
  <c r="F276" i="38"/>
  <c r="E276" i="38"/>
  <c r="C239" i="39"/>
  <c r="C238" i="39"/>
  <c r="AC245" i="38"/>
  <c r="E245" i="38"/>
  <c r="AC244" i="38"/>
  <c r="AB244" i="38"/>
  <c r="AA244" i="38"/>
  <c r="Z244" i="38"/>
  <c r="Y244" i="38"/>
  <c r="X244" i="38"/>
  <c r="W244" i="38"/>
  <c r="V244" i="38"/>
  <c r="U244" i="38"/>
  <c r="T244" i="38"/>
  <c r="S244" i="38"/>
  <c r="R244" i="38"/>
  <c r="Q244" i="38"/>
  <c r="P244" i="38"/>
  <c r="O244" i="38"/>
  <c r="N244" i="38"/>
  <c r="M244" i="38"/>
  <c r="L244" i="38"/>
  <c r="K244" i="38"/>
  <c r="J244" i="38"/>
  <c r="I244" i="38"/>
  <c r="H244" i="38"/>
  <c r="G244" i="38"/>
  <c r="F244" i="38"/>
  <c r="AC243" i="38"/>
  <c r="AB243" i="38"/>
  <c r="AA243" i="38"/>
  <c r="Z243" i="38"/>
  <c r="Y243" i="38"/>
  <c r="X243" i="38"/>
  <c r="W243" i="38"/>
  <c r="V243" i="38"/>
  <c r="U243" i="38"/>
  <c r="T243" i="38"/>
  <c r="S243" i="38"/>
  <c r="R243" i="38"/>
  <c r="Q243" i="38"/>
  <c r="P243" i="38"/>
  <c r="O243" i="38"/>
  <c r="N243" i="38"/>
  <c r="M243" i="38"/>
  <c r="L243" i="38"/>
  <c r="K243" i="38"/>
  <c r="J243" i="38"/>
  <c r="I243" i="38"/>
  <c r="H243" i="38"/>
  <c r="G243" i="38"/>
  <c r="F243" i="38"/>
  <c r="E243" i="38"/>
  <c r="AC242" i="38"/>
  <c r="AB242" i="38"/>
  <c r="AA242" i="38"/>
  <c r="Z242" i="38"/>
  <c r="Y242" i="38"/>
  <c r="X242" i="38"/>
  <c r="W242" i="38"/>
  <c r="V242" i="38"/>
  <c r="U242" i="38"/>
  <c r="T242" i="38"/>
  <c r="S242" i="38"/>
  <c r="R242" i="38"/>
  <c r="Q242" i="38"/>
  <c r="P242" i="38"/>
  <c r="O242" i="38"/>
  <c r="N242" i="38"/>
  <c r="M242" i="38"/>
  <c r="L242" i="38"/>
  <c r="K242" i="38"/>
  <c r="J242" i="38"/>
  <c r="I242" i="38"/>
  <c r="H242" i="38"/>
  <c r="G242" i="38"/>
  <c r="F242" i="38"/>
  <c r="E242" i="38"/>
  <c r="AD245" i="21"/>
  <c r="AC245" i="21"/>
  <c r="E245" i="21"/>
  <c r="AD244" i="21"/>
  <c r="AC244" i="21"/>
  <c r="AB244" i="21"/>
  <c r="AA244" i="21"/>
  <c r="Z244" i="21"/>
  <c r="Y244" i="21"/>
  <c r="X244" i="21"/>
  <c r="W244" i="21"/>
  <c r="V244" i="21"/>
  <c r="U244" i="21"/>
  <c r="T244" i="21"/>
  <c r="S244" i="21"/>
  <c r="R244" i="21"/>
  <c r="Q244" i="21"/>
  <c r="P244" i="21"/>
  <c r="O244" i="21"/>
  <c r="N244" i="21"/>
  <c r="M244" i="21"/>
  <c r="L244" i="21"/>
  <c r="K244" i="21"/>
  <c r="J244" i="21"/>
  <c r="I244" i="21"/>
  <c r="H244" i="21"/>
  <c r="G244" i="21"/>
  <c r="F244" i="21"/>
  <c r="AD243" i="21"/>
  <c r="AC243" i="21"/>
  <c r="AB243" i="21"/>
  <c r="AA243" i="21"/>
  <c r="Z243" i="21"/>
  <c r="Y243" i="21"/>
  <c r="X243" i="21"/>
  <c r="W243" i="21"/>
  <c r="V243" i="21"/>
  <c r="U243" i="21"/>
  <c r="T243" i="21"/>
  <c r="S243" i="21"/>
  <c r="R243" i="21"/>
  <c r="Q243" i="21"/>
  <c r="P243" i="21"/>
  <c r="O243" i="21"/>
  <c r="N243" i="21"/>
  <c r="M243" i="21"/>
  <c r="L243" i="21"/>
  <c r="K243" i="21"/>
  <c r="J243" i="21"/>
  <c r="I243" i="21"/>
  <c r="H243" i="21"/>
  <c r="G243" i="21"/>
  <c r="F243" i="21"/>
  <c r="E243" i="21"/>
  <c r="AD242" i="21"/>
  <c r="AC242" i="21"/>
  <c r="AB242" i="21"/>
  <c r="AA242" i="21"/>
  <c r="Z242" i="21"/>
  <c r="Y242" i="21"/>
  <c r="X242" i="21"/>
  <c r="W242" i="21"/>
  <c r="V242" i="21"/>
  <c r="U242" i="21"/>
  <c r="T242" i="21"/>
  <c r="S242" i="21"/>
  <c r="R242" i="21"/>
  <c r="Q242" i="21"/>
  <c r="P242" i="21"/>
  <c r="O242" i="21"/>
  <c r="N242" i="21"/>
  <c r="M242" i="21"/>
  <c r="L242" i="21"/>
  <c r="K242" i="21"/>
  <c r="J242" i="21"/>
  <c r="I242" i="21"/>
  <c r="H242" i="21"/>
  <c r="G242" i="21"/>
  <c r="F242" i="21"/>
  <c r="E242" i="21"/>
  <c r="AC243" i="24"/>
  <c r="AD245" i="24"/>
  <c r="AC245" i="24"/>
  <c r="E245" i="24"/>
  <c r="AD244" i="24"/>
  <c r="AC244" i="24"/>
  <c r="AB244" i="24"/>
  <c r="AA244" i="24"/>
  <c r="Z244" i="24"/>
  <c r="Y244" i="24"/>
  <c r="X244" i="24"/>
  <c r="W244" i="24"/>
  <c r="V244" i="24"/>
  <c r="U244" i="24"/>
  <c r="T244" i="24"/>
  <c r="S244" i="24"/>
  <c r="R244" i="24"/>
  <c r="Q244" i="24"/>
  <c r="P244" i="24"/>
  <c r="O244" i="24"/>
  <c r="N244" i="24"/>
  <c r="M244" i="24"/>
  <c r="L244" i="24"/>
  <c r="K244" i="24"/>
  <c r="J244" i="24"/>
  <c r="I244" i="24"/>
  <c r="H244" i="24"/>
  <c r="G244" i="24"/>
  <c r="F244" i="24"/>
  <c r="AD243" i="24"/>
  <c r="AB243" i="24"/>
  <c r="AA243" i="24"/>
  <c r="Z243" i="24"/>
  <c r="Y243" i="24"/>
  <c r="X243" i="24"/>
  <c r="W243" i="24"/>
  <c r="V243" i="24"/>
  <c r="U243" i="24"/>
  <c r="T243" i="24"/>
  <c r="S243" i="24"/>
  <c r="R243" i="24"/>
  <c r="Q243" i="24"/>
  <c r="P243" i="24"/>
  <c r="O243" i="24"/>
  <c r="N243" i="24"/>
  <c r="M243" i="24"/>
  <c r="L243" i="24"/>
  <c r="K243" i="24"/>
  <c r="J243" i="24"/>
  <c r="I243" i="24"/>
  <c r="H243" i="24"/>
  <c r="G243" i="24"/>
  <c r="F243" i="24"/>
  <c r="E243" i="24"/>
  <c r="AD242" i="24"/>
  <c r="AC242" i="24"/>
  <c r="AB242" i="24"/>
  <c r="AA242" i="24"/>
  <c r="Z242" i="24"/>
  <c r="Y242" i="24"/>
  <c r="X242" i="24"/>
  <c r="W242" i="24"/>
  <c r="V242" i="24"/>
  <c r="U242" i="24"/>
  <c r="T242" i="24"/>
  <c r="S242" i="24"/>
  <c r="R242" i="24"/>
  <c r="Q242" i="24"/>
  <c r="P242" i="24"/>
  <c r="O242" i="24"/>
  <c r="N242" i="24"/>
  <c r="M242" i="24"/>
  <c r="L242" i="24"/>
  <c r="K242" i="24"/>
  <c r="J242" i="24"/>
  <c r="I242" i="24"/>
  <c r="H242" i="24"/>
  <c r="G242" i="24"/>
  <c r="F242" i="24"/>
  <c r="E242" i="24"/>
  <c r="E245" i="37"/>
  <c r="AB244" i="37"/>
  <c r="AA244" i="37"/>
  <c r="Z244" i="37"/>
  <c r="Y244" i="37"/>
  <c r="X244" i="37"/>
  <c r="W244" i="37"/>
  <c r="V244" i="37"/>
  <c r="U244" i="37"/>
  <c r="T244" i="37"/>
  <c r="S244" i="37"/>
  <c r="R244" i="37"/>
  <c r="Q244" i="37"/>
  <c r="P244" i="37"/>
  <c r="O244" i="37"/>
  <c r="N244" i="37"/>
  <c r="M244" i="37"/>
  <c r="L244" i="37"/>
  <c r="K244" i="37"/>
  <c r="J244" i="37"/>
  <c r="I244" i="37"/>
  <c r="H244" i="37"/>
  <c r="G244" i="37"/>
  <c r="F244" i="37"/>
  <c r="AB243" i="37"/>
  <c r="AA243" i="37"/>
  <c r="Z243" i="37"/>
  <c r="Y243" i="37"/>
  <c r="X243" i="37"/>
  <c r="W243" i="37"/>
  <c r="V243" i="37"/>
  <c r="U243" i="37"/>
  <c r="T243" i="37"/>
  <c r="S243" i="37"/>
  <c r="R243" i="37"/>
  <c r="Q243" i="37"/>
  <c r="P243" i="37"/>
  <c r="O243" i="37"/>
  <c r="N243" i="37"/>
  <c r="M243" i="37"/>
  <c r="L243" i="37"/>
  <c r="K243" i="37"/>
  <c r="J243" i="37"/>
  <c r="I243" i="37"/>
  <c r="H243" i="37"/>
  <c r="G243" i="37"/>
  <c r="F243" i="37"/>
  <c r="E243" i="37"/>
  <c r="AB242" i="37"/>
  <c r="AA242" i="37"/>
  <c r="Z242" i="37"/>
  <c r="Y242" i="37"/>
  <c r="X242" i="37"/>
  <c r="W242" i="37"/>
  <c r="V242" i="37"/>
  <c r="U242" i="37"/>
  <c r="T242" i="37"/>
  <c r="S242" i="37"/>
  <c r="R242" i="37"/>
  <c r="Q242" i="37"/>
  <c r="P242" i="37"/>
  <c r="O242" i="37"/>
  <c r="N242" i="37"/>
  <c r="M242" i="37"/>
  <c r="L242" i="37"/>
  <c r="K242" i="37"/>
  <c r="J242" i="37"/>
  <c r="I242" i="37"/>
  <c r="H242" i="37"/>
  <c r="G242" i="37"/>
  <c r="F242" i="37"/>
  <c r="E242" i="37"/>
  <c r="E245" i="41"/>
  <c r="AB244" i="41"/>
  <c r="AA244" i="41"/>
  <c r="Z244" i="41"/>
  <c r="Y244" i="41"/>
  <c r="X244" i="41"/>
  <c r="W244" i="41"/>
  <c r="V244" i="41"/>
  <c r="U244" i="41"/>
  <c r="T244" i="41"/>
  <c r="S244" i="41"/>
  <c r="R244" i="41"/>
  <c r="Q244" i="41"/>
  <c r="P244" i="41"/>
  <c r="O244" i="41"/>
  <c r="N244" i="41"/>
  <c r="M244" i="41"/>
  <c r="L244" i="41"/>
  <c r="K244" i="41"/>
  <c r="J244" i="41"/>
  <c r="I244" i="41"/>
  <c r="H244" i="41"/>
  <c r="G244" i="41"/>
  <c r="F244" i="41"/>
  <c r="AB243" i="41"/>
  <c r="AA243" i="41"/>
  <c r="Z243" i="41"/>
  <c r="Y243" i="41"/>
  <c r="X243" i="41"/>
  <c r="W243" i="41"/>
  <c r="V243" i="41"/>
  <c r="U243" i="41"/>
  <c r="T243" i="41"/>
  <c r="S243" i="41"/>
  <c r="R243" i="41"/>
  <c r="Q243" i="41"/>
  <c r="P243" i="41"/>
  <c r="O243" i="41"/>
  <c r="N243" i="41"/>
  <c r="M243" i="41"/>
  <c r="L243" i="41"/>
  <c r="K243" i="41"/>
  <c r="J243" i="41"/>
  <c r="I243" i="41"/>
  <c r="H243" i="41"/>
  <c r="G243" i="41"/>
  <c r="F243" i="41"/>
  <c r="E243" i="41"/>
  <c r="AB242" i="41"/>
  <c r="AA242" i="41"/>
  <c r="Z242" i="41"/>
  <c r="Y242" i="41"/>
  <c r="X242" i="41"/>
  <c r="W242" i="41"/>
  <c r="V242" i="41"/>
  <c r="U242" i="41"/>
  <c r="T242" i="41"/>
  <c r="S242" i="41"/>
  <c r="R242" i="41"/>
  <c r="Q242" i="41"/>
  <c r="P242" i="41"/>
  <c r="O242" i="41"/>
  <c r="N242" i="41"/>
  <c r="M242" i="41"/>
  <c r="L242" i="41"/>
  <c r="K242" i="41"/>
  <c r="J242" i="41"/>
  <c r="I242" i="41"/>
  <c r="H242" i="41"/>
  <c r="G242" i="41"/>
  <c r="F242" i="41"/>
  <c r="E242" i="41"/>
  <c r="N245" i="35"/>
  <c r="N244" i="35"/>
  <c r="W245" i="33"/>
  <c r="K207" i="21"/>
  <c r="H208" i="24"/>
  <c r="AB207" i="24"/>
  <c r="C206" i="39"/>
  <c r="C205" i="39"/>
  <c r="C204" i="39"/>
  <c r="AB209" i="41"/>
  <c r="AB208" i="41"/>
  <c r="AB207" i="41"/>
  <c r="AH209" i="35"/>
  <c r="AH210" i="35"/>
  <c r="AH211" i="35"/>
  <c r="N210" i="35"/>
  <c r="N209" i="35"/>
  <c r="C206" i="38"/>
  <c r="C205" i="38"/>
  <c r="C204" i="38"/>
  <c r="C203" i="38"/>
  <c r="C202" i="38"/>
  <c r="C201" i="38"/>
  <c r="C200" i="38"/>
  <c r="C199" i="38"/>
  <c r="C198" i="38"/>
  <c r="C197" i="38"/>
  <c r="C196" i="38"/>
  <c r="C195" i="38"/>
  <c r="C194" i="38"/>
  <c r="C193" i="38"/>
  <c r="C192" i="38"/>
  <c r="C191" i="38"/>
  <c r="C190" i="38"/>
  <c r="C189" i="38"/>
  <c r="C188" i="38"/>
  <c r="C187" i="38"/>
  <c r="C186" i="38"/>
  <c r="C185" i="38"/>
  <c r="C184" i="38"/>
  <c r="C183" i="38"/>
  <c r="C182" i="38"/>
  <c r="C181" i="38"/>
  <c r="C180" i="38"/>
  <c r="C179" i="38"/>
  <c r="C178" i="38"/>
  <c r="C177" i="38"/>
  <c r="C171" i="39"/>
  <c r="D171" i="39"/>
  <c r="E171" i="39"/>
  <c r="F171" i="39"/>
  <c r="G171" i="39"/>
  <c r="H171" i="39"/>
  <c r="C172" i="39"/>
  <c r="D172" i="39"/>
  <c r="E172" i="39"/>
  <c r="F172" i="39"/>
  <c r="G172" i="39"/>
  <c r="H172" i="39"/>
  <c r="C173" i="39"/>
  <c r="D173" i="39"/>
  <c r="E173" i="39"/>
  <c r="F173" i="39"/>
  <c r="G173" i="39"/>
  <c r="H173" i="39"/>
  <c r="AB175" i="41"/>
  <c r="AB174" i="41"/>
  <c r="AB173" i="41"/>
  <c r="N141" i="35"/>
  <c r="N176" i="35"/>
  <c r="N175" i="35"/>
  <c r="S175" i="36"/>
  <c r="I174" i="21"/>
  <c r="G418" i="33"/>
  <c r="AJ417" i="33"/>
  <c r="AI417" i="33"/>
  <c r="AH417" i="33"/>
  <c r="AG417" i="33"/>
  <c r="AF417" i="33"/>
  <c r="AE417" i="33"/>
  <c r="AD417" i="33"/>
  <c r="AC417" i="33"/>
  <c r="AB417" i="33"/>
  <c r="AA417" i="33"/>
  <c r="Z417" i="33"/>
  <c r="Y417" i="33"/>
  <c r="X417" i="33"/>
  <c r="U417" i="33"/>
  <c r="T417" i="33"/>
  <c r="S417" i="33"/>
  <c r="R417" i="33"/>
  <c r="Q417" i="33"/>
  <c r="P417" i="33"/>
  <c r="O417" i="33"/>
  <c r="M417" i="33"/>
  <c r="L417" i="33"/>
  <c r="K417" i="33"/>
  <c r="I417" i="33"/>
  <c r="H417" i="33"/>
  <c r="G417" i="33"/>
  <c r="AK416" i="33"/>
  <c r="AJ416" i="33"/>
  <c r="AI416" i="33"/>
  <c r="AH416" i="33"/>
  <c r="AG416" i="33"/>
  <c r="AF416" i="33"/>
  <c r="AE416" i="33"/>
  <c r="AD416" i="33"/>
  <c r="AC416" i="33"/>
  <c r="AB416" i="33"/>
  <c r="AA416" i="33"/>
  <c r="Z416" i="33"/>
  <c r="Y416" i="33"/>
  <c r="X416" i="33"/>
  <c r="W416" i="33"/>
  <c r="V416" i="33"/>
  <c r="U416" i="33"/>
  <c r="T416" i="33"/>
  <c r="S416" i="33"/>
  <c r="R416" i="33"/>
  <c r="Q416" i="33"/>
  <c r="P416" i="33"/>
  <c r="O416" i="33"/>
  <c r="M416" i="33"/>
  <c r="L416" i="33"/>
  <c r="K416" i="33"/>
  <c r="I416" i="33"/>
  <c r="H416" i="33"/>
  <c r="G416" i="33"/>
  <c r="F416" i="33"/>
  <c r="AK415" i="33"/>
  <c r="AJ415" i="33"/>
  <c r="AI415" i="33"/>
  <c r="AH415" i="33"/>
  <c r="AG415" i="33"/>
  <c r="AF415" i="33"/>
  <c r="AE415" i="33"/>
  <c r="AD415" i="33"/>
  <c r="AC415" i="33"/>
  <c r="AB415" i="33"/>
  <c r="AA415" i="33"/>
  <c r="Z415" i="33"/>
  <c r="Y415" i="33"/>
  <c r="X415" i="33"/>
  <c r="W415" i="33"/>
  <c r="V415" i="33"/>
  <c r="U415" i="33"/>
  <c r="T415" i="33"/>
  <c r="S415" i="33"/>
  <c r="R415" i="33"/>
  <c r="Q415" i="33"/>
  <c r="P415" i="33"/>
  <c r="O415" i="33"/>
  <c r="M415" i="33"/>
  <c r="L415" i="33"/>
  <c r="K415" i="33"/>
  <c r="I415" i="33"/>
  <c r="H415" i="33"/>
  <c r="G415" i="33"/>
  <c r="F415" i="33"/>
  <c r="G418" i="35"/>
  <c r="AJ417" i="35"/>
  <c r="AI417" i="35"/>
  <c r="AH417" i="35"/>
  <c r="AG417" i="35"/>
  <c r="AF417" i="35"/>
  <c r="AE417" i="35"/>
  <c r="AD417" i="35"/>
  <c r="AC417" i="35"/>
  <c r="AB417" i="35"/>
  <c r="AA417" i="35"/>
  <c r="Z417" i="35"/>
  <c r="Y417" i="35"/>
  <c r="X417" i="35"/>
  <c r="U417" i="35"/>
  <c r="T417" i="35"/>
  <c r="S417" i="35"/>
  <c r="R417" i="35"/>
  <c r="Q417" i="35"/>
  <c r="P417" i="35"/>
  <c r="O417" i="35"/>
  <c r="M417" i="35"/>
  <c r="L417" i="35"/>
  <c r="K417" i="35"/>
  <c r="I417" i="35"/>
  <c r="H417" i="35"/>
  <c r="G417" i="35"/>
  <c r="AK416" i="35"/>
  <c r="AJ416" i="35"/>
  <c r="AI416" i="35"/>
  <c r="AH416" i="35"/>
  <c r="AG416" i="35"/>
  <c r="AF416" i="35"/>
  <c r="AE416" i="35"/>
  <c r="AD416" i="35"/>
  <c r="AC416" i="35"/>
  <c r="AB416" i="35"/>
  <c r="AA416" i="35"/>
  <c r="Z416" i="35"/>
  <c r="Y416" i="35"/>
  <c r="X416" i="35"/>
  <c r="W416" i="35"/>
  <c r="V416" i="35"/>
  <c r="U416" i="35"/>
  <c r="T416" i="35"/>
  <c r="S416" i="35"/>
  <c r="R416" i="35"/>
  <c r="Q416" i="35"/>
  <c r="P416" i="35"/>
  <c r="O416" i="35"/>
  <c r="M416" i="35"/>
  <c r="L416" i="35"/>
  <c r="K416" i="35"/>
  <c r="I416" i="35"/>
  <c r="H416" i="35"/>
  <c r="G416" i="35"/>
  <c r="F416" i="35"/>
  <c r="AK415" i="35"/>
  <c r="AJ415" i="35"/>
  <c r="AI415" i="35"/>
  <c r="AH415" i="35"/>
  <c r="AG415" i="35"/>
  <c r="AF415" i="35"/>
  <c r="AE415" i="35"/>
  <c r="AD415" i="35"/>
  <c r="AC415" i="35"/>
  <c r="AB415" i="35"/>
  <c r="AA415" i="35"/>
  <c r="Z415" i="35"/>
  <c r="Y415" i="35"/>
  <c r="X415" i="35"/>
  <c r="W415" i="35"/>
  <c r="V415" i="35"/>
  <c r="U415" i="35"/>
  <c r="T415" i="35"/>
  <c r="S415" i="35"/>
  <c r="R415" i="35"/>
  <c r="Q415" i="35"/>
  <c r="P415" i="35"/>
  <c r="O415" i="35"/>
  <c r="M415" i="35"/>
  <c r="L415" i="35"/>
  <c r="K415" i="35"/>
  <c r="I415" i="35"/>
  <c r="H415" i="35"/>
  <c r="G415" i="35"/>
  <c r="F415" i="35"/>
  <c r="E416" i="36"/>
  <c r="AB415" i="36"/>
  <c r="AA415" i="36"/>
  <c r="Z415" i="36"/>
  <c r="Y415" i="36"/>
  <c r="X415" i="36"/>
  <c r="W415" i="36"/>
  <c r="V415" i="36"/>
  <c r="U415" i="36"/>
  <c r="T415" i="36"/>
  <c r="S415" i="36"/>
  <c r="R415" i="36"/>
  <c r="Q415" i="36"/>
  <c r="P415" i="36"/>
  <c r="O415" i="36"/>
  <c r="N415" i="36"/>
  <c r="M415" i="36"/>
  <c r="L415" i="36"/>
  <c r="K415" i="36"/>
  <c r="J415" i="36"/>
  <c r="I415" i="36"/>
  <c r="H415" i="36"/>
  <c r="G415" i="36"/>
  <c r="F415" i="36"/>
  <c r="AB414" i="36"/>
  <c r="AA414" i="36"/>
  <c r="Z414" i="36"/>
  <c r="Y414" i="36"/>
  <c r="X414" i="36"/>
  <c r="W414" i="36"/>
  <c r="V414" i="36"/>
  <c r="U414" i="36"/>
  <c r="T414" i="36"/>
  <c r="S414" i="36"/>
  <c r="R414" i="36"/>
  <c r="Q414" i="36"/>
  <c r="P414" i="36"/>
  <c r="O414" i="36"/>
  <c r="N414" i="36"/>
  <c r="M414" i="36"/>
  <c r="L414" i="36"/>
  <c r="K414" i="36"/>
  <c r="J414" i="36"/>
  <c r="I414" i="36"/>
  <c r="H414" i="36"/>
  <c r="G414" i="36"/>
  <c r="F414" i="36"/>
  <c r="E414" i="36"/>
  <c r="AB413" i="36"/>
  <c r="AA413" i="36"/>
  <c r="Z413" i="36"/>
  <c r="Y413" i="36"/>
  <c r="X413" i="36"/>
  <c r="W413" i="36"/>
  <c r="V413" i="36"/>
  <c r="U413" i="36"/>
  <c r="T413" i="36"/>
  <c r="S413" i="36"/>
  <c r="R413" i="36"/>
  <c r="Q413" i="36"/>
  <c r="P413" i="36"/>
  <c r="O413" i="36"/>
  <c r="N413" i="36"/>
  <c r="M413" i="36"/>
  <c r="L413" i="36"/>
  <c r="K413" i="36"/>
  <c r="J413" i="36"/>
  <c r="I413" i="36"/>
  <c r="H413" i="36"/>
  <c r="G413" i="36"/>
  <c r="F413" i="36"/>
  <c r="E413" i="36"/>
  <c r="C377" i="38"/>
  <c r="C376" i="38"/>
  <c r="C375" i="38"/>
  <c r="C374" i="38"/>
  <c r="C373" i="38"/>
  <c r="C372" i="38"/>
  <c r="C371" i="38"/>
  <c r="C370" i="38"/>
  <c r="C369" i="38"/>
  <c r="C368" i="38"/>
  <c r="C367" i="38"/>
  <c r="C366" i="38"/>
  <c r="C365" i="38"/>
  <c r="C364" i="38"/>
  <c r="C363" i="38"/>
  <c r="C362" i="38"/>
  <c r="C361" i="38"/>
  <c r="C360" i="38"/>
  <c r="C359" i="38"/>
  <c r="C358" i="38"/>
  <c r="C357" i="38"/>
  <c r="C356" i="38"/>
  <c r="C355" i="38"/>
  <c r="C354" i="38"/>
  <c r="C353" i="38"/>
  <c r="C352" i="38"/>
  <c r="C351" i="38"/>
  <c r="C350" i="38"/>
  <c r="E416" i="38"/>
  <c r="AB415" i="38"/>
  <c r="AA415" i="38"/>
  <c r="Z415" i="38"/>
  <c r="Y415" i="38"/>
  <c r="X415" i="38"/>
  <c r="W415" i="38"/>
  <c r="V415" i="38"/>
  <c r="U415" i="38"/>
  <c r="T415" i="38"/>
  <c r="S415" i="38"/>
  <c r="R415" i="38"/>
  <c r="Q415" i="38"/>
  <c r="P415" i="38"/>
  <c r="O415" i="38"/>
  <c r="N415" i="38"/>
  <c r="M415" i="38"/>
  <c r="L415" i="38"/>
  <c r="K415" i="38"/>
  <c r="J415" i="38"/>
  <c r="I415" i="38"/>
  <c r="G415" i="38"/>
  <c r="F415" i="38"/>
  <c r="AF414" i="38"/>
  <c r="AE414" i="38"/>
  <c r="AD414" i="38"/>
  <c r="AB414" i="38"/>
  <c r="AA414" i="38"/>
  <c r="Z414" i="38"/>
  <c r="Y414" i="38"/>
  <c r="X414" i="38"/>
  <c r="W414" i="38"/>
  <c r="V414" i="38"/>
  <c r="U414" i="38"/>
  <c r="T414" i="38"/>
  <c r="S414" i="38"/>
  <c r="R414" i="38"/>
  <c r="Q414" i="38"/>
  <c r="P414" i="38"/>
  <c r="O414" i="38"/>
  <c r="N414" i="38"/>
  <c r="M414" i="38"/>
  <c r="L414" i="38"/>
  <c r="K414" i="38"/>
  <c r="J414" i="38"/>
  <c r="I414" i="38"/>
  <c r="H414" i="38"/>
  <c r="G414" i="38"/>
  <c r="F414" i="38"/>
  <c r="E414" i="38"/>
  <c r="AF413" i="38"/>
  <c r="AE413" i="38"/>
  <c r="AD413" i="38"/>
  <c r="C412" i="38"/>
  <c r="C411" i="38"/>
  <c r="C410" i="38"/>
  <c r="C409" i="38"/>
  <c r="C408" i="38"/>
  <c r="C407" i="38"/>
  <c r="C406" i="38"/>
  <c r="C405" i="38"/>
  <c r="C404" i="38"/>
  <c r="C403" i="38"/>
  <c r="C402" i="38"/>
  <c r="C401" i="38"/>
  <c r="C400" i="38"/>
  <c r="C399" i="38"/>
  <c r="C398" i="38"/>
  <c r="C397" i="38"/>
  <c r="C396" i="38"/>
  <c r="C395" i="38"/>
  <c r="C394" i="38"/>
  <c r="C393" i="38"/>
  <c r="C392" i="38"/>
  <c r="C391" i="38"/>
  <c r="C390" i="38"/>
  <c r="C389" i="38"/>
  <c r="C388" i="38"/>
  <c r="C387" i="38"/>
  <c r="C386" i="38"/>
  <c r="C385" i="38"/>
  <c r="C384" i="38"/>
  <c r="C383" i="38"/>
  <c r="C382" i="38"/>
  <c r="AF312" i="38"/>
  <c r="AE312" i="38"/>
  <c r="AD312" i="38"/>
  <c r="AF311" i="38"/>
  <c r="AE311" i="38"/>
  <c r="AD311" i="38"/>
  <c r="C310" i="38"/>
  <c r="C309" i="38"/>
  <c r="C308" i="38"/>
  <c r="C307" i="38"/>
  <c r="C306" i="38"/>
  <c r="C305" i="38"/>
  <c r="C304" i="38"/>
  <c r="C303" i="38"/>
  <c r="C302" i="38"/>
  <c r="C301" i="38"/>
  <c r="C300" i="38"/>
  <c r="C299" i="38"/>
  <c r="C298" i="38"/>
  <c r="C297" i="38"/>
  <c r="C296" i="38"/>
  <c r="C295" i="38"/>
  <c r="C294" i="38"/>
  <c r="C293" i="38"/>
  <c r="C292" i="38"/>
  <c r="C291" i="38"/>
  <c r="C290" i="38"/>
  <c r="C289" i="38"/>
  <c r="C288" i="38"/>
  <c r="C287" i="38"/>
  <c r="C286" i="38"/>
  <c r="C285" i="38"/>
  <c r="C284" i="38"/>
  <c r="C283" i="38"/>
  <c r="C282" i="38"/>
  <c r="C281" i="38"/>
  <c r="C280" i="38"/>
  <c r="AF277" i="38"/>
  <c r="AE277" i="38"/>
  <c r="AD277" i="38"/>
  <c r="AF276" i="38"/>
  <c r="AE276" i="38"/>
  <c r="AD276" i="38"/>
  <c r="AF243" i="38"/>
  <c r="AE243" i="38"/>
  <c r="AD243" i="38"/>
  <c r="AF242" i="38"/>
  <c r="AE242" i="38"/>
  <c r="AD242" i="38"/>
  <c r="C241" i="38"/>
  <c r="C240" i="38"/>
  <c r="C239" i="38"/>
  <c r="C238" i="38"/>
  <c r="C237" i="38"/>
  <c r="C236" i="38"/>
  <c r="C235" i="38"/>
  <c r="C234" i="38"/>
  <c r="C233" i="38"/>
  <c r="C232" i="38"/>
  <c r="C231" i="38"/>
  <c r="C230" i="38"/>
  <c r="C229" i="38"/>
  <c r="C228" i="38"/>
  <c r="C227" i="38"/>
  <c r="C226" i="38"/>
  <c r="C225" i="38"/>
  <c r="C224" i="38"/>
  <c r="C223" i="38"/>
  <c r="C222" i="38"/>
  <c r="C221" i="38"/>
  <c r="C220" i="38"/>
  <c r="C219" i="38"/>
  <c r="C218" i="38"/>
  <c r="C217" i="38"/>
  <c r="C216" i="38"/>
  <c r="C215" i="38"/>
  <c r="C214" i="38"/>
  <c r="C213" i="38"/>
  <c r="C212" i="38"/>
  <c r="C211" i="38"/>
  <c r="AC176" i="38"/>
  <c r="E176" i="38"/>
  <c r="AC175" i="38"/>
  <c r="AB175" i="38"/>
  <c r="AA175" i="38"/>
  <c r="Z175" i="38"/>
  <c r="Y175" i="38"/>
  <c r="X175" i="38"/>
  <c r="W175" i="38"/>
  <c r="V175" i="38"/>
  <c r="U175" i="38"/>
  <c r="T175" i="38"/>
  <c r="S175" i="38"/>
  <c r="R175" i="38"/>
  <c r="Q175" i="38"/>
  <c r="P175" i="38"/>
  <c r="O175" i="38"/>
  <c r="N175" i="38"/>
  <c r="M175" i="38"/>
  <c r="L175" i="38"/>
  <c r="K175" i="38"/>
  <c r="J175" i="38"/>
  <c r="I175" i="38"/>
  <c r="H175" i="38"/>
  <c r="G175" i="38"/>
  <c r="F175" i="38"/>
  <c r="AF174" i="38"/>
  <c r="AE174" i="38"/>
  <c r="AD174" i="38"/>
  <c r="AC174" i="38"/>
  <c r="AB174" i="38"/>
  <c r="AA174" i="38"/>
  <c r="Z174" i="38"/>
  <c r="Y174" i="38"/>
  <c r="X174" i="38"/>
  <c r="W174" i="38"/>
  <c r="V174" i="38"/>
  <c r="U174" i="38"/>
  <c r="T174" i="38"/>
  <c r="S174" i="38"/>
  <c r="R174" i="38"/>
  <c r="Q174" i="38"/>
  <c r="P174" i="38"/>
  <c r="O174" i="38"/>
  <c r="N174" i="38"/>
  <c r="M174" i="38"/>
  <c r="L174" i="38"/>
  <c r="K174" i="38"/>
  <c r="J174" i="38"/>
  <c r="I174" i="38"/>
  <c r="H174" i="38"/>
  <c r="G174" i="38"/>
  <c r="F174" i="38"/>
  <c r="E174" i="38"/>
  <c r="AF173" i="38"/>
  <c r="AE173" i="38"/>
  <c r="AD173" i="38"/>
  <c r="AC173" i="38"/>
  <c r="AB173" i="38"/>
  <c r="AA173" i="38"/>
  <c r="Z173" i="38"/>
  <c r="Y173" i="38"/>
  <c r="X173" i="38"/>
  <c r="W173" i="38"/>
  <c r="V173" i="38"/>
  <c r="U173" i="38"/>
  <c r="T173" i="38"/>
  <c r="S173" i="38"/>
  <c r="R173" i="38"/>
  <c r="Q173" i="38"/>
  <c r="P173" i="38"/>
  <c r="O173" i="38"/>
  <c r="N173" i="38"/>
  <c r="M173" i="38"/>
  <c r="L173" i="38"/>
  <c r="K173" i="38"/>
  <c r="J173" i="38"/>
  <c r="I173" i="38"/>
  <c r="H173" i="38"/>
  <c r="G173" i="38"/>
  <c r="F173" i="38"/>
  <c r="E173" i="38"/>
  <c r="C172" i="38"/>
  <c r="C171" i="38"/>
  <c r="C170" i="38"/>
  <c r="C169" i="38"/>
  <c r="C168" i="38"/>
  <c r="C167" i="38"/>
  <c r="C166" i="38"/>
  <c r="C165" i="38"/>
  <c r="C164" i="38"/>
  <c r="C163" i="38"/>
  <c r="C162" i="38"/>
  <c r="C161" i="38"/>
  <c r="C160" i="38"/>
  <c r="C159" i="38"/>
  <c r="C158" i="38"/>
  <c r="C157" i="38"/>
  <c r="C156" i="38"/>
  <c r="C155" i="38"/>
  <c r="C154" i="38"/>
  <c r="C153" i="38"/>
  <c r="C152" i="38"/>
  <c r="C151" i="38"/>
  <c r="C150" i="38"/>
  <c r="C149" i="38"/>
  <c r="C148" i="38"/>
  <c r="C147" i="38"/>
  <c r="C146" i="38"/>
  <c r="C145" i="38"/>
  <c r="C144" i="38"/>
  <c r="C143" i="38"/>
  <c r="C142" i="38"/>
  <c r="AC210" i="38"/>
  <c r="E210" i="38"/>
  <c r="AC209" i="38"/>
  <c r="AB209" i="38"/>
  <c r="AA209" i="38"/>
  <c r="Z209" i="38"/>
  <c r="Y209" i="38"/>
  <c r="X209" i="38"/>
  <c r="W209" i="38"/>
  <c r="V209" i="38"/>
  <c r="U209" i="38"/>
  <c r="T209" i="38"/>
  <c r="S209" i="38"/>
  <c r="R209" i="38"/>
  <c r="Q209" i="38"/>
  <c r="P209" i="38"/>
  <c r="O209" i="38"/>
  <c r="N209" i="38"/>
  <c r="M209" i="38"/>
  <c r="L209" i="38"/>
  <c r="K209" i="38"/>
  <c r="J209" i="38"/>
  <c r="I209" i="38"/>
  <c r="H209" i="38"/>
  <c r="G209" i="38"/>
  <c r="F209" i="38"/>
  <c r="AF208" i="38"/>
  <c r="AE208" i="38"/>
  <c r="AD208" i="38"/>
  <c r="AC208" i="38"/>
  <c r="AB208" i="38"/>
  <c r="AA208" i="38"/>
  <c r="Z208" i="38"/>
  <c r="Y208" i="38"/>
  <c r="X208" i="38"/>
  <c r="W208" i="38"/>
  <c r="V208" i="38"/>
  <c r="U208" i="38"/>
  <c r="T208" i="38"/>
  <c r="S208" i="38"/>
  <c r="R208" i="38"/>
  <c r="Q208" i="38"/>
  <c r="P208" i="38"/>
  <c r="O208" i="38"/>
  <c r="N208" i="38"/>
  <c r="M208" i="38"/>
  <c r="L208" i="38"/>
  <c r="K208" i="38"/>
  <c r="J208" i="38"/>
  <c r="I208" i="38"/>
  <c r="H208" i="38"/>
  <c r="G208" i="38"/>
  <c r="F208" i="38"/>
  <c r="E208" i="38"/>
  <c r="AF207" i="38"/>
  <c r="AE207" i="38"/>
  <c r="AD207" i="38"/>
  <c r="AC207" i="38"/>
  <c r="AB207" i="38"/>
  <c r="AA207" i="38"/>
  <c r="Z207" i="38"/>
  <c r="Y207" i="38"/>
  <c r="X207" i="38"/>
  <c r="W207" i="38"/>
  <c r="V207" i="38"/>
  <c r="U207" i="38"/>
  <c r="T207" i="38"/>
  <c r="S207" i="38"/>
  <c r="R207" i="38"/>
  <c r="Q207" i="38"/>
  <c r="P207" i="38"/>
  <c r="O207" i="38"/>
  <c r="N207" i="38"/>
  <c r="M207" i="38"/>
  <c r="L207" i="38"/>
  <c r="K207" i="38"/>
  <c r="J207" i="38"/>
  <c r="I207" i="38"/>
  <c r="H207" i="38"/>
  <c r="G207" i="38"/>
  <c r="F207" i="38"/>
  <c r="E207" i="38"/>
  <c r="C150" i="33"/>
  <c r="G178" i="33"/>
  <c r="AJ177" i="33"/>
  <c r="AI177" i="33"/>
  <c r="AH177" i="33"/>
  <c r="AG177" i="33"/>
  <c r="AF177" i="33"/>
  <c r="AE177" i="33"/>
  <c r="AD177" i="33"/>
  <c r="AC177" i="33"/>
  <c r="AB177" i="33"/>
  <c r="AA177" i="33"/>
  <c r="Z177" i="33"/>
  <c r="Y177" i="33"/>
  <c r="X177" i="33"/>
  <c r="U177" i="33"/>
  <c r="T177" i="33"/>
  <c r="S177" i="33"/>
  <c r="R177" i="33"/>
  <c r="Q177" i="33"/>
  <c r="P177" i="33"/>
  <c r="O177" i="33"/>
  <c r="M177" i="33"/>
  <c r="L177" i="33"/>
  <c r="K177" i="33"/>
  <c r="I177" i="33"/>
  <c r="H177" i="33"/>
  <c r="G177" i="33"/>
  <c r="AK176" i="33"/>
  <c r="AJ176" i="33"/>
  <c r="AI176" i="33"/>
  <c r="AH176" i="33"/>
  <c r="AG176" i="33"/>
  <c r="AF176" i="33"/>
  <c r="AE176" i="33"/>
  <c r="AD176" i="33"/>
  <c r="AC176" i="33"/>
  <c r="AB176" i="33"/>
  <c r="AA176" i="33"/>
  <c r="Z176" i="33"/>
  <c r="Y176" i="33"/>
  <c r="X176" i="33"/>
  <c r="W176" i="33"/>
  <c r="V176" i="33"/>
  <c r="U176" i="33"/>
  <c r="T176" i="33"/>
  <c r="S176" i="33"/>
  <c r="R176" i="33"/>
  <c r="Q176" i="33"/>
  <c r="P176" i="33"/>
  <c r="O176" i="33"/>
  <c r="M176" i="33"/>
  <c r="L176" i="33"/>
  <c r="K176" i="33"/>
  <c r="I176" i="33"/>
  <c r="H176" i="33"/>
  <c r="G176" i="33"/>
  <c r="F176" i="33"/>
  <c r="AK175" i="33"/>
  <c r="AJ175" i="33"/>
  <c r="AI175" i="33"/>
  <c r="AH175" i="33"/>
  <c r="AG175" i="33"/>
  <c r="AF175" i="33"/>
  <c r="AE175" i="33"/>
  <c r="AD175" i="33"/>
  <c r="AC175" i="33"/>
  <c r="AB175" i="33"/>
  <c r="AA175" i="33"/>
  <c r="Z175" i="33"/>
  <c r="Y175" i="33"/>
  <c r="X175" i="33"/>
  <c r="W175" i="33"/>
  <c r="V175" i="33"/>
  <c r="U175" i="33"/>
  <c r="T175" i="33"/>
  <c r="S175" i="33"/>
  <c r="R175" i="33"/>
  <c r="Q175" i="33"/>
  <c r="P175" i="33"/>
  <c r="O175" i="33"/>
  <c r="M175" i="33"/>
  <c r="L175" i="33"/>
  <c r="K175" i="33"/>
  <c r="I175" i="33"/>
  <c r="H175" i="33"/>
  <c r="G175" i="33"/>
  <c r="F175" i="33"/>
  <c r="G212" i="33"/>
  <c r="AJ211" i="33"/>
  <c r="AI211" i="33"/>
  <c r="AH211" i="33"/>
  <c r="AG211" i="33"/>
  <c r="AF211" i="33"/>
  <c r="AE211" i="33"/>
  <c r="AD211" i="33"/>
  <c r="AC211" i="33"/>
  <c r="AB211" i="33"/>
  <c r="AA211" i="33"/>
  <c r="Z211" i="33"/>
  <c r="Y211" i="33"/>
  <c r="X211" i="33"/>
  <c r="U211" i="33"/>
  <c r="T211" i="33"/>
  <c r="S211" i="33"/>
  <c r="R211" i="33"/>
  <c r="Q211" i="33"/>
  <c r="P211" i="33"/>
  <c r="O211" i="33"/>
  <c r="M211" i="33"/>
  <c r="L211" i="33"/>
  <c r="K211" i="33"/>
  <c r="I211" i="33"/>
  <c r="H211" i="33"/>
  <c r="G211" i="33"/>
  <c r="AK210" i="33"/>
  <c r="AJ210" i="33"/>
  <c r="AI210" i="33"/>
  <c r="AH210" i="33"/>
  <c r="AG210" i="33"/>
  <c r="AF210" i="33"/>
  <c r="AE210" i="33"/>
  <c r="AD210" i="33"/>
  <c r="AC210" i="33"/>
  <c r="AB210" i="33"/>
  <c r="AA210" i="33"/>
  <c r="Z210" i="33"/>
  <c r="Y210" i="33"/>
  <c r="X210" i="33"/>
  <c r="W210" i="33"/>
  <c r="V210" i="33"/>
  <c r="U210" i="33"/>
  <c r="T210" i="33"/>
  <c r="S210" i="33"/>
  <c r="R210" i="33"/>
  <c r="Q210" i="33"/>
  <c r="P210" i="33"/>
  <c r="O210" i="33"/>
  <c r="M210" i="33"/>
  <c r="L210" i="33"/>
  <c r="K210" i="33"/>
  <c r="I210" i="33"/>
  <c r="H210" i="33"/>
  <c r="G210" i="33"/>
  <c r="F210" i="33"/>
  <c r="AK209" i="33"/>
  <c r="AJ209" i="33"/>
  <c r="AI209" i="33"/>
  <c r="AH209" i="33"/>
  <c r="AG209" i="33"/>
  <c r="AF209" i="33"/>
  <c r="AE209" i="33"/>
  <c r="AD209" i="33"/>
  <c r="AC209" i="33"/>
  <c r="AB209" i="33"/>
  <c r="AA209" i="33"/>
  <c r="Z209" i="33"/>
  <c r="Y209" i="33"/>
  <c r="X209" i="33"/>
  <c r="W209" i="33"/>
  <c r="V209" i="33"/>
  <c r="U209" i="33"/>
  <c r="T209" i="33"/>
  <c r="S209" i="33"/>
  <c r="R209" i="33"/>
  <c r="Q209" i="33"/>
  <c r="P209" i="33"/>
  <c r="O209" i="33"/>
  <c r="M209" i="33"/>
  <c r="L209" i="33"/>
  <c r="K209" i="33"/>
  <c r="I209" i="33"/>
  <c r="H209" i="33"/>
  <c r="G209" i="33"/>
  <c r="F209" i="33"/>
  <c r="H107" i="33"/>
  <c r="AD141" i="24"/>
  <c r="AC141" i="24"/>
  <c r="AD140" i="24"/>
  <c r="AC140" i="24"/>
  <c r="AD139" i="24"/>
  <c r="AC139" i="24"/>
  <c r="AD138" i="24"/>
  <c r="AC138" i="24"/>
  <c r="E139" i="39"/>
  <c r="E138" i="39"/>
  <c r="E137" i="39"/>
  <c r="D139" i="39"/>
  <c r="D138" i="39"/>
  <c r="D137" i="39"/>
  <c r="C139" i="39"/>
  <c r="C138" i="39"/>
  <c r="C137" i="39"/>
  <c r="AC141" i="36"/>
  <c r="AC36" i="38"/>
  <c r="AC37" i="38"/>
  <c r="AC72" i="38"/>
  <c r="AC106" i="38"/>
  <c r="AC141" i="38"/>
  <c r="AB140" i="41"/>
  <c r="Z139" i="41"/>
  <c r="AB139" i="41"/>
  <c r="AB138" i="41"/>
  <c r="V141" i="35"/>
  <c r="N140" i="35"/>
  <c r="W141" i="33"/>
  <c r="W140" i="33"/>
  <c r="V141" i="33"/>
  <c r="V72" i="33"/>
  <c r="W72" i="33"/>
  <c r="V106" i="33"/>
  <c r="W106" i="33"/>
  <c r="G74" i="33"/>
  <c r="C35" i="35"/>
  <c r="C34" i="35"/>
  <c r="C33" i="35"/>
  <c r="C32" i="35"/>
  <c r="C31" i="35"/>
  <c r="C30" i="35"/>
  <c r="C29" i="35"/>
  <c r="C28" i="35"/>
  <c r="C27" i="35"/>
  <c r="C26" i="35"/>
  <c r="C25" i="35"/>
  <c r="C24" i="35"/>
  <c r="C23" i="35"/>
  <c r="C22" i="35"/>
  <c r="C21" i="35"/>
  <c r="C20" i="35"/>
  <c r="C19" i="35"/>
  <c r="C18" i="35"/>
  <c r="C17" i="35"/>
  <c r="C16" i="35"/>
  <c r="C15" i="35"/>
  <c r="C14" i="35"/>
  <c r="C13" i="35"/>
  <c r="C12" i="35"/>
  <c r="C11" i="35"/>
  <c r="C10" i="35"/>
  <c r="C9" i="35"/>
  <c r="C8" i="35"/>
  <c r="C7" i="35"/>
  <c r="C6" i="35"/>
  <c r="C104" i="35"/>
  <c r="C103" i="35"/>
  <c r="C102" i="35"/>
  <c r="C101" i="35"/>
  <c r="C100" i="35"/>
  <c r="C99" i="35"/>
  <c r="C98" i="35"/>
  <c r="C97" i="35"/>
  <c r="C96" i="35"/>
  <c r="C95" i="35"/>
  <c r="C94" i="35"/>
  <c r="C93" i="35"/>
  <c r="C92" i="35"/>
  <c r="C91" i="35"/>
  <c r="C90" i="35"/>
  <c r="C89" i="35"/>
  <c r="C88" i="35"/>
  <c r="C87" i="35"/>
  <c r="C86" i="35"/>
  <c r="C85" i="35"/>
  <c r="C84" i="35"/>
  <c r="C83" i="35"/>
  <c r="C82" i="35"/>
  <c r="C81" i="35"/>
  <c r="C80" i="35"/>
  <c r="C79" i="35"/>
  <c r="C78" i="35"/>
  <c r="C77" i="35"/>
  <c r="C76" i="35"/>
  <c r="C75" i="35"/>
  <c r="C208" i="35"/>
  <c r="C207" i="35"/>
  <c r="C206" i="35"/>
  <c r="C205" i="35"/>
  <c r="C204" i="35"/>
  <c r="C203" i="35"/>
  <c r="C202" i="35"/>
  <c r="C201" i="35"/>
  <c r="C200" i="35"/>
  <c r="C199" i="35"/>
  <c r="C198" i="35"/>
  <c r="C197" i="35"/>
  <c r="C196" i="35"/>
  <c r="C195" i="35"/>
  <c r="C194" i="35"/>
  <c r="C193" i="35"/>
  <c r="C192" i="35"/>
  <c r="C191" i="35"/>
  <c r="C190" i="35"/>
  <c r="C189" i="35"/>
  <c r="C188" i="35"/>
  <c r="C187" i="35"/>
  <c r="C186" i="35"/>
  <c r="C185" i="35"/>
  <c r="C184" i="35"/>
  <c r="C183" i="35"/>
  <c r="C182" i="35"/>
  <c r="C181" i="35"/>
  <c r="C180" i="35"/>
  <c r="C179" i="35"/>
  <c r="C277" i="35"/>
  <c r="C276" i="35"/>
  <c r="C275" i="35"/>
  <c r="C274" i="35"/>
  <c r="C273" i="35"/>
  <c r="C272" i="35"/>
  <c r="C271" i="35"/>
  <c r="C270" i="35"/>
  <c r="C269" i="35"/>
  <c r="C268" i="35"/>
  <c r="C267" i="35"/>
  <c r="C266" i="35"/>
  <c r="C265" i="35"/>
  <c r="C264" i="35"/>
  <c r="C263" i="35"/>
  <c r="C262" i="35"/>
  <c r="C261" i="35"/>
  <c r="C260" i="35"/>
  <c r="C259" i="35"/>
  <c r="C258" i="35"/>
  <c r="C257" i="35"/>
  <c r="C256" i="35"/>
  <c r="C255" i="35"/>
  <c r="C254" i="35"/>
  <c r="C253" i="35"/>
  <c r="C252" i="35"/>
  <c r="C251" i="35"/>
  <c r="C250" i="35"/>
  <c r="C249" i="35"/>
  <c r="C248" i="35"/>
  <c r="C379" i="35"/>
  <c r="C378" i="35"/>
  <c r="C377" i="35"/>
  <c r="C376" i="35"/>
  <c r="C375" i="35"/>
  <c r="C374" i="35"/>
  <c r="C373" i="35"/>
  <c r="C372" i="35"/>
  <c r="C371" i="35"/>
  <c r="C370" i="35"/>
  <c r="C369" i="35"/>
  <c r="C368" i="35"/>
  <c r="C367" i="35"/>
  <c r="C366" i="35"/>
  <c r="C365" i="35"/>
  <c r="C364" i="35"/>
  <c r="C363" i="35"/>
  <c r="C362" i="35"/>
  <c r="C361" i="35"/>
  <c r="C360" i="35"/>
  <c r="C359" i="35"/>
  <c r="C358" i="35"/>
  <c r="C357" i="35"/>
  <c r="C356" i="35"/>
  <c r="C355" i="35"/>
  <c r="C354" i="35"/>
  <c r="C353" i="35"/>
  <c r="C352" i="35"/>
  <c r="C414" i="35"/>
  <c r="C413" i="35"/>
  <c r="C412" i="35"/>
  <c r="C411" i="35"/>
  <c r="C410" i="35"/>
  <c r="C409" i="35"/>
  <c r="C408" i="35"/>
  <c r="C407" i="35"/>
  <c r="C406" i="35"/>
  <c r="C405" i="35"/>
  <c r="C404" i="35"/>
  <c r="C403" i="35"/>
  <c r="C402" i="35"/>
  <c r="C401" i="35"/>
  <c r="C400" i="35"/>
  <c r="C399" i="35"/>
  <c r="C398" i="35"/>
  <c r="C397" i="35"/>
  <c r="C396" i="35"/>
  <c r="C395" i="35"/>
  <c r="C394" i="35"/>
  <c r="C393" i="35"/>
  <c r="C392" i="35"/>
  <c r="C391" i="35"/>
  <c r="C390" i="35"/>
  <c r="C389" i="35"/>
  <c r="C388" i="35"/>
  <c r="C387" i="35"/>
  <c r="C386" i="35"/>
  <c r="C385" i="35"/>
  <c r="C384" i="35"/>
  <c r="C347" i="35"/>
  <c r="C346" i="35"/>
  <c r="C345" i="35"/>
  <c r="C344" i="35"/>
  <c r="C343" i="35"/>
  <c r="C342" i="35"/>
  <c r="C341" i="35"/>
  <c r="C340" i="35"/>
  <c r="C339" i="35"/>
  <c r="C338" i="35"/>
  <c r="C337" i="35"/>
  <c r="C336" i="35"/>
  <c r="C335" i="35"/>
  <c r="C334" i="35"/>
  <c r="C333" i="35"/>
  <c r="C332" i="35"/>
  <c r="C331" i="35"/>
  <c r="C330" i="35"/>
  <c r="C329" i="35"/>
  <c r="C328" i="35"/>
  <c r="C327" i="35"/>
  <c r="C326" i="35"/>
  <c r="C325" i="35"/>
  <c r="C324" i="35"/>
  <c r="C323" i="35"/>
  <c r="C322" i="35"/>
  <c r="C321" i="35"/>
  <c r="C320" i="35"/>
  <c r="C319" i="35"/>
  <c r="C318" i="35"/>
  <c r="C317" i="35"/>
  <c r="C312" i="35"/>
  <c r="C311" i="35"/>
  <c r="C310" i="35"/>
  <c r="C309" i="35"/>
  <c r="C308" i="35"/>
  <c r="C307" i="35"/>
  <c r="C306" i="35"/>
  <c r="C305" i="35"/>
  <c r="C304" i="35"/>
  <c r="C303" i="35"/>
  <c r="C302" i="35"/>
  <c r="C301" i="35"/>
  <c r="C300" i="35"/>
  <c r="C299" i="35"/>
  <c r="C298" i="35"/>
  <c r="C297" i="35"/>
  <c r="C296" i="35"/>
  <c r="C295" i="35"/>
  <c r="C294" i="35"/>
  <c r="C293" i="35"/>
  <c r="C292" i="35"/>
  <c r="C291" i="35"/>
  <c r="C290" i="35"/>
  <c r="C289" i="35"/>
  <c r="C288" i="35"/>
  <c r="C287" i="35"/>
  <c r="C286" i="35"/>
  <c r="C285" i="35"/>
  <c r="C284" i="35"/>
  <c r="C283" i="35"/>
  <c r="C282" i="35"/>
  <c r="C243" i="35"/>
  <c r="C242" i="35"/>
  <c r="C241" i="35"/>
  <c r="C240" i="35"/>
  <c r="C239" i="35"/>
  <c r="C238" i="35"/>
  <c r="C237" i="35"/>
  <c r="C236" i="35"/>
  <c r="C235" i="35"/>
  <c r="C234" i="35"/>
  <c r="C233" i="35"/>
  <c r="C232" i="35"/>
  <c r="C231" i="35"/>
  <c r="C230" i="35"/>
  <c r="C229" i="35"/>
  <c r="C228" i="35"/>
  <c r="C227" i="35"/>
  <c r="C226" i="35"/>
  <c r="C225" i="35"/>
  <c r="C224" i="35"/>
  <c r="C223" i="35"/>
  <c r="C222" i="35"/>
  <c r="C221" i="35"/>
  <c r="C220" i="35"/>
  <c r="C219" i="35"/>
  <c r="C218" i="35"/>
  <c r="C217" i="35"/>
  <c r="C216" i="35"/>
  <c r="C215" i="35"/>
  <c r="C214" i="35"/>
  <c r="C213" i="35"/>
  <c r="C174" i="35"/>
  <c r="C173" i="35"/>
  <c r="C172" i="35"/>
  <c r="C171" i="35"/>
  <c r="C170" i="35"/>
  <c r="C169" i="35"/>
  <c r="C168" i="35"/>
  <c r="C167" i="35"/>
  <c r="C166" i="35"/>
  <c r="C165" i="35"/>
  <c r="C164" i="35"/>
  <c r="C163" i="35"/>
  <c r="C162" i="35"/>
  <c r="C161" i="35"/>
  <c r="C160" i="35"/>
  <c r="C159" i="35"/>
  <c r="C158" i="35"/>
  <c r="C157" i="35"/>
  <c r="C156" i="35"/>
  <c r="C155" i="35"/>
  <c r="C154" i="35"/>
  <c r="C153" i="35"/>
  <c r="C152" i="35"/>
  <c r="C151" i="35"/>
  <c r="C150" i="35"/>
  <c r="C149" i="35"/>
  <c r="C148" i="35"/>
  <c r="C147" i="35"/>
  <c r="C146" i="35"/>
  <c r="C145" i="35"/>
  <c r="C144" i="35"/>
  <c r="C139" i="35"/>
  <c r="C138" i="35"/>
  <c r="C137" i="35"/>
  <c r="C136" i="35"/>
  <c r="C135" i="35"/>
  <c r="C134" i="35"/>
  <c r="C133" i="35"/>
  <c r="C132" i="35"/>
  <c r="C131" i="35"/>
  <c r="C130" i="35"/>
  <c r="C129" i="35"/>
  <c r="C128" i="35"/>
  <c r="C127" i="35"/>
  <c r="C126" i="35"/>
  <c r="C125" i="35"/>
  <c r="C124" i="35"/>
  <c r="C123" i="35"/>
  <c r="C122" i="35"/>
  <c r="C121" i="35"/>
  <c r="C120" i="35"/>
  <c r="C119" i="35"/>
  <c r="C118" i="35"/>
  <c r="C117" i="35"/>
  <c r="C116" i="35"/>
  <c r="C115" i="35"/>
  <c r="C114" i="35"/>
  <c r="C113" i="35"/>
  <c r="C112" i="35"/>
  <c r="C111" i="35"/>
  <c r="C110" i="35"/>
  <c r="C109" i="35"/>
  <c r="C70" i="35"/>
  <c r="C69" i="35"/>
  <c r="C68" i="35"/>
  <c r="C67" i="35"/>
  <c r="C66" i="35"/>
  <c r="C65" i="35"/>
  <c r="C64" i="35"/>
  <c r="C63" i="35"/>
  <c r="C62" i="35"/>
  <c r="C61" i="35"/>
  <c r="C60" i="35"/>
  <c r="C59" i="35"/>
  <c r="C58" i="35"/>
  <c r="C57" i="35"/>
  <c r="C56" i="35"/>
  <c r="C55" i="35"/>
  <c r="C54" i="35"/>
  <c r="C53" i="35"/>
  <c r="C52" i="35"/>
  <c r="C51" i="35"/>
  <c r="C50" i="35"/>
  <c r="C49" i="35"/>
  <c r="C48" i="35"/>
  <c r="C47" i="35"/>
  <c r="C46" i="35"/>
  <c r="C45" i="35"/>
  <c r="C44" i="35"/>
  <c r="C43" i="35"/>
  <c r="C42" i="35"/>
  <c r="C41" i="35"/>
  <c r="C40" i="35"/>
  <c r="C414" i="33"/>
  <c r="C413" i="33"/>
  <c r="C412" i="33"/>
  <c r="C411" i="33"/>
  <c r="C410" i="33"/>
  <c r="C409" i="33"/>
  <c r="C408" i="33"/>
  <c r="C407" i="33"/>
  <c r="C406" i="33"/>
  <c r="C405" i="33"/>
  <c r="C404" i="33"/>
  <c r="C403" i="33"/>
  <c r="C402" i="33"/>
  <c r="C401" i="33"/>
  <c r="C400" i="33"/>
  <c r="C399" i="33"/>
  <c r="C398" i="33"/>
  <c r="C397" i="33"/>
  <c r="C396" i="33"/>
  <c r="C395" i="33"/>
  <c r="C394" i="33"/>
  <c r="C393" i="33"/>
  <c r="C392" i="33"/>
  <c r="C391" i="33"/>
  <c r="C390" i="33"/>
  <c r="C389" i="33"/>
  <c r="C388" i="33"/>
  <c r="C387" i="33"/>
  <c r="C386" i="33"/>
  <c r="C385" i="33"/>
  <c r="C384" i="33"/>
  <c r="C379" i="33"/>
  <c r="C378" i="33"/>
  <c r="C377" i="33"/>
  <c r="C376" i="33"/>
  <c r="C375" i="33"/>
  <c r="C374" i="33"/>
  <c r="C373" i="33"/>
  <c r="C372" i="33"/>
  <c r="C371" i="33"/>
  <c r="C370" i="33"/>
  <c r="C369" i="33"/>
  <c r="C368" i="33"/>
  <c r="C367" i="33"/>
  <c r="C366" i="33"/>
  <c r="C365" i="33"/>
  <c r="C364" i="33"/>
  <c r="C363" i="33"/>
  <c r="C362" i="33"/>
  <c r="C361" i="33"/>
  <c r="C360" i="33"/>
  <c r="C359" i="33"/>
  <c r="C358" i="33"/>
  <c r="C357" i="33"/>
  <c r="C356" i="33"/>
  <c r="C355" i="33"/>
  <c r="C354" i="33"/>
  <c r="C353" i="33"/>
  <c r="C352" i="33"/>
  <c r="C347" i="33"/>
  <c r="C346" i="33"/>
  <c r="C345" i="33"/>
  <c r="C344" i="33"/>
  <c r="C343" i="33"/>
  <c r="C342" i="33"/>
  <c r="C341" i="33"/>
  <c r="C340" i="33"/>
  <c r="C339" i="33"/>
  <c r="C338" i="33"/>
  <c r="C337" i="33"/>
  <c r="C336" i="33"/>
  <c r="C335" i="33"/>
  <c r="C334" i="33"/>
  <c r="C333" i="33"/>
  <c r="C332" i="33"/>
  <c r="C331" i="33"/>
  <c r="C330" i="33"/>
  <c r="C329" i="33"/>
  <c r="C328" i="33"/>
  <c r="C327" i="33"/>
  <c r="C326" i="33"/>
  <c r="C325" i="33"/>
  <c r="C324" i="33"/>
  <c r="C323" i="33"/>
  <c r="C322" i="33"/>
  <c r="C321" i="33"/>
  <c r="C320" i="33"/>
  <c r="C319" i="33"/>
  <c r="C318" i="33"/>
  <c r="C317" i="33"/>
  <c r="C312" i="33"/>
  <c r="C311" i="33"/>
  <c r="C310" i="33"/>
  <c r="C309" i="33"/>
  <c r="C308" i="33"/>
  <c r="C307" i="33"/>
  <c r="C306" i="33"/>
  <c r="C305" i="33"/>
  <c r="C304" i="33"/>
  <c r="C303" i="33"/>
  <c r="C302" i="33"/>
  <c r="C301" i="33"/>
  <c r="C300" i="33"/>
  <c r="C299" i="33"/>
  <c r="C298" i="33"/>
  <c r="C297" i="33"/>
  <c r="C296" i="33"/>
  <c r="C295" i="33"/>
  <c r="C294" i="33"/>
  <c r="C293" i="33"/>
  <c r="C292" i="33"/>
  <c r="C291" i="33"/>
  <c r="C290" i="33"/>
  <c r="C289" i="33"/>
  <c r="C288" i="33"/>
  <c r="C287" i="33"/>
  <c r="C286" i="33"/>
  <c r="C285" i="33"/>
  <c r="C284" i="33"/>
  <c r="C283" i="33"/>
  <c r="C282" i="33"/>
  <c r="C243" i="33"/>
  <c r="C277" i="33"/>
  <c r="C276" i="33"/>
  <c r="C275" i="33"/>
  <c r="C274" i="33"/>
  <c r="C273" i="33"/>
  <c r="C272" i="33"/>
  <c r="C271" i="33"/>
  <c r="C270" i="33"/>
  <c r="C269" i="33"/>
  <c r="C268" i="33"/>
  <c r="C267" i="33"/>
  <c r="C266" i="33"/>
  <c r="C265" i="33"/>
  <c r="C264" i="33"/>
  <c r="C263" i="33"/>
  <c r="C262" i="33"/>
  <c r="C261" i="33"/>
  <c r="C260" i="33"/>
  <c r="C259" i="33"/>
  <c r="C258" i="33"/>
  <c r="C257" i="33"/>
  <c r="C256" i="33"/>
  <c r="C255" i="33"/>
  <c r="C254" i="33"/>
  <c r="C253" i="33"/>
  <c r="C252" i="33"/>
  <c r="C251" i="33"/>
  <c r="C250" i="33"/>
  <c r="C249" i="33"/>
  <c r="C248" i="33"/>
  <c r="C242" i="33"/>
  <c r="C241" i="33"/>
  <c r="C240" i="33"/>
  <c r="C239" i="33"/>
  <c r="C238" i="33"/>
  <c r="C237" i="33"/>
  <c r="C236" i="33"/>
  <c r="C235" i="33"/>
  <c r="C234" i="33"/>
  <c r="C233" i="33"/>
  <c r="C232" i="33"/>
  <c r="C231" i="33"/>
  <c r="C230" i="33"/>
  <c r="C229" i="33"/>
  <c r="C228" i="33"/>
  <c r="C227" i="33"/>
  <c r="C226" i="33"/>
  <c r="C225" i="33"/>
  <c r="C224" i="33"/>
  <c r="C223" i="33"/>
  <c r="C222" i="33"/>
  <c r="C221" i="33"/>
  <c r="C220" i="33"/>
  <c r="C219" i="33"/>
  <c r="C218" i="33"/>
  <c r="C217" i="33"/>
  <c r="C216" i="33"/>
  <c r="C215" i="33"/>
  <c r="C214" i="33"/>
  <c r="C213" i="33"/>
  <c r="C208" i="33"/>
  <c r="C207" i="33"/>
  <c r="C206" i="33"/>
  <c r="C205" i="33"/>
  <c r="C204" i="33"/>
  <c r="C203" i="33"/>
  <c r="C202" i="33"/>
  <c r="C201" i="33"/>
  <c r="C200" i="33"/>
  <c r="C199" i="33"/>
  <c r="C198" i="33"/>
  <c r="C197" i="33"/>
  <c r="C196" i="33"/>
  <c r="C195" i="33"/>
  <c r="C194" i="33"/>
  <c r="C193" i="33"/>
  <c r="C192" i="33"/>
  <c r="C191" i="33"/>
  <c r="C190" i="33"/>
  <c r="C189" i="33"/>
  <c r="C188" i="33"/>
  <c r="C187" i="33"/>
  <c r="C186" i="33"/>
  <c r="C185" i="33"/>
  <c r="C184" i="33"/>
  <c r="C183" i="33"/>
  <c r="C182" i="33"/>
  <c r="C181" i="33"/>
  <c r="C180" i="33"/>
  <c r="C179" i="33"/>
  <c r="C174" i="33"/>
  <c r="C173" i="33"/>
  <c r="C172" i="33"/>
  <c r="C171" i="33"/>
  <c r="C170" i="33"/>
  <c r="C169" i="33"/>
  <c r="C168" i="33"/>
  <c r="C167" i="33"/>
  <c r="C166" i="33"/>
  <c r="C165" i="33"/>
  <c r="C164" i="33"/>
  <c r="C163" i="33"/>
  <c r="C162" i="33"/>
  <c r="C161" i="33"/>
  <c r="C160" i="33"/>
  <c r="C159" i="33"/>
  <c r="C158" i="33"/>
  <c r="C157" i="33"/>
  <c r="C156" i="33"/>
  <c r="C155" i="33"/>
  <c r="C154" i="33"/>
  <c r="C153" i="33"/>
  <c r="C152" i="33"/>
  <c r="C151" i="33"/>
  <c r="C149" i="33"/>
  <c r="C148" i="33"/>
  <c r="C147" i="33"/>
  <c r="C146" i="33"/>
  <c r="C145" i="33"/>
  <c r="C144" i="33"/>
  <c r="C35" i="33"/>
  <c r="C34" i="33"/>
  <c r="C33" i="33"/>
  <c r="C32" i="33"/>
  <c r="C31" i="33"/>
  <c r="C30" i="33"/>
  <c r="C29" i="33"/>
  <c r="C28" i="33"/>
  <c r="C27" i="33"/>
  <c r="C26" i="33"/>
  <c r="C25" i="33"/>
  <c r="C24" i="33"/>
  <c r="C23" i="33"/>
  <c r="C22" i="33"/>
  <c r="C21" i="33"/>
  <c r="C20" i="33"/>
  <c r="C19" i="33"/>
  <c r="C18" i="33"/>
  <c r="C17" i="33"/>
  <c r="C16" i="33"/>
  <c r="C15" i="33"/>
  <c r="C14" i="33"/>
  <c r="C13" i="33"/>
  <c r="C12" i="33"/>
  <c r="C11" i="33"/>
  <c r="C10" i="33"/>
  <c r="C9" i="33"/>
  <c r="C8" i="33"/>
  <c r="C7" i="33"/>
  <c r="C6" i="33"/>
  <c r="C70" i="33"/>
  <c r="C69" i="33"/>
  <c r="C68" i="33"/>
  <c r="C67" i="33"/>
  <c r="C66" i="33"/>
  <c r="C65" i="33"/>
  <c r="C64" i="33"/>
  <c r="C63" i="33"/>
  <c r="C62" i="33"/>
  <c r="C61" i="33"/>
  <c r="C60" i="33"/>
  <c r="C59" i="33"/>
  <c r="C58" i="33"/>
  <c r="C57" i="33"/>
  <c r="C56" i="33"/>
  <c r="C55" i="33"/>
  <c r="C54" i="33"/>
  <c r="C53" i="33"/>
  <c r="C52" i="33"/>
  <c r="C51" i="33"/>
  <c r="C50" i="33"/>
  <c r="C49" i="33"/>
  <c r="C48" i="33"/>
  <c r="C47" i="33"/>
  <c r="C46" i="33"/>
  <c r="C45" i="33"/>
  <c r="C44" i="33"/>
  <c r="C43" i="33"/>
  <c r="C42" i="33"/>
  <c r="C41" i="33"/>
  <c r="C40" i="33"/>
  <c r="C104" i="33"/>
  <c r="C103" i="33"/>
  <c r="C102" i="33"/>
  <c r="C101" i="33"/>
  <c r="C100" i="33"/>
  <c r="C99" i="33"/>
  <c r="C98" i="33"/>
  <c r="C97" i="33"/>
  <c r="C96" i="33"/>
  <c r="C95" i="33"/>
  <c r="C94" i="33"/>
  <c r="C93" i="33"/>
  <c r="C92" i="33"/>
  <c r="C91" i="33"/>
  <c r="C90" i="33"/>
  <c r="C89" i="33"/>
  <c r="C88" i="33"/>
  <c r="C87" i="33"/>
  <c r="C86" i="33"/>
  <c r="C85" i="33"/>
  <c r="C84" i="33"/>
  <c r="C83" i="33"/>
  <c r="C82" i="33"/>
  <c r="C81" i="33"/>
  <c r="C80" i="33"/>
  <c r="C79" i="33"/>
  <c r="C78" i="33"/>
  <c r="C77" i="33"/>
  <c r="C76" i="33"/>
  <c r="C75" i="33"/>
  <c r="C109" i="33"/>
  <c r="C139" i="33"/>
  <c r="C138" i="33"/>
  <c r="C137" i="33"/>
  <c r="C136" i="33"/>
  <c r="C135" i="33"/>
  <c r="C134" i="33"/>
  <c r="C133" i="33"/>
  <c r="C132" i="33"/>
  <c r="C131" i="33"/>
  <c r="C130" i="33"/>
  <c r="C129" i="33"/>
  <c r="C128" i="33"/>
  <c r="C127" i="33"/>
  <c r="C126" i="33"/>
  <c r="C125" i="33"/>
  <c r="C124" i="33"/>
  <c r="C123" i="33"/>
  <c r="C122" i="33"/>
  <c r="C121" i="33"/>
  <c r="C120" i="33"/>
  <c r="C119" i="33"/>
  <c r="C118" i="33"/>
  <c r="C117" i="33"/>
  <c r="C116" i="33"/>
  <c r="C115" i="33"/>
  <c r="C114" i="33"/>
  <c r="C113" i="33"/>
  <c r="C112" i="33"/>
  <c r="C111" i="33"/>
  <c r="C110" i="33"/>
  <c r="C412" i="24"/>
  <c r="C411" i="24"/>
  <c r="C410" i="24"/>
  <c r="C409" i="24"/>
  <c r="C408" i="24"/>
  <c r="C407" i="24"/>
  <c r="C406" i="24"/>
  <c r="C405" i="24"/>
  <c r="C404" i="24"/>
  <c r="C403" i="24"/>
  <c r="C402" i="24"/>
  <c r="C401" i="24"/>
  <c r="C400" i="24"/>
  <c r="C399" i="24"/>
  <c r="C398" i="24"/>
  <c r="C397" i="24"/>
  <c r="C396" i="24"/>
  <c r="C395" i="24"/>
  <c r="C394" i="24"/>
  <c r="C393" i="24"/>
  <c r="C392" i="24"/>
  <c r="C391" i="24"/>
  <c r="C390" i="24"/>
  <c r="C389" i="24"/>
  <c r="C388" i="24"/>
  <c r="C387" i="24"/>
  <c r="C386" i="24"/>
  <c r="C385" i="24"/>
  <c r="C384" i="24"/>
  <c r="C383" i="24"/>
  <c r="C382" i="24"/>
  <c r="AD381" i="24"/>
  <c r="AC381" i="24"/>
  <c r="E381" i="24"/>
  <c r="AD380" i="24"/>
  <c r="AC380" i="24"/>
  <c r="AB380" i="24"/>
  <c r="AA380" i="24"/>
  <c r="Z380" i="24"/>
  <c r="Y380" i="24"/>
  <c r="X380" i="24"/>
  <c r="W380" i="24"/>
  <c r="V380" i="24"/>
  <c r="U380" i="24"/>
  <c r="T380" i="24"/>
  <c r="S380" i="24"/>
  <c r="R380" i="24"/>
  <c r="Q380" i="24"/>
  <c r="P380" i="24"/>
  <c r="O380" i="24"/>
  <c r="N380" i="24"/>
  <c r="M380" i="24"/>
  <c r="L380" i="24"/>
  <c r="K380" i="24"/>
  <c r="J380" i="24"/>
  <c r="I380" i="24"/>
  <c r="H380" i="24"/>
  <c r="G380" i="24"/>
  <c r="F380" i="24"/>
  <c r="AD379" i="24"/>
  <c r="AC379" i="24"/>
  <c r="AB379" i="24"/>
  <c r="AA379" i="24"/>
  <c r="Z379" i="24"/>
  <c r="Y379" i="24"/>
  <c r="X379" i="24"/>
  <c r="W379" i="24"/>
  <c r="V379" i="24"/>
  <c r="U379" i="24"/>
  <c r="T379" i="24"/>
  <c r="S379" i="24"/>
  <c r="R379" i="24"/>
  <c r="Q379" i="24"/>
  <c r="P379" i="24"/>
  <c r="O379" i="24"/>
  <c r="N379" i="24"/>
  <c r="M379" i="24"/>
  <c r="L379" i="24"/>
  <c r="K379" i="24"/>
  <c r="J379" i="24"/>
  <c r="I379" i="24"/>
  <c r="H379" i="24"/>
  <c r="G379" i="24"/>
  <c r="F379" i="24"/>
  <c r="E379" i="24"/>
  <c r="AD378" i="24"/>
  <c r="AC378" i="24"/>
  <c r="AB378" i="24"/>
  <c r="AA378" i="24"/>
  <c r="Z378" i="24"/>
  <c r="Y378" i="24"/>
  <c r="X378" i="24"/>
  <c r="W378" i="24"/>
  <c r="V378" i="24"/>
  <c r="U378" i="24"/>
  <c r="T378" i="24"/>
  <c r="S378" i="24"/>
  <c r="R378" i="24"/>
  <c r="Q378" i="24"/>
  <c r="P378" i="24"/>
  <c r="O378" i="24"/>
  <c r="N378" i="24"/>
  <c r="M378" i="24"/>
  <c r="L378" i="24"/>
  <c r="K378" i="24"/>
  <c r="J378" i="24"/>
  <c r="I378" i="24"/>
  <c r="H378" i="24"/>
  <c r="G378" i="24"/>
  <c r="F378" i="24"/>
  <c r="E378" i="24"/>
  <c r="C377" i="24"/>
  <c r="C376" i="24"/>
  <c r="C375" i="24"/>
  <c r="C374" i="24"/>
  <c r="C373" i="24"/>
  <c r="C372" i="24"/>
  <c r="C371" i="24"/>
  <c r="C370" i="24"/>
  <c r="C369" i="24"/>
  <c r="C368" i="24"/>
  <c r="C367" i="24"/>
  <c r="C366" i="24"/>
  <c r="C365" i="24"/>
  <c r="C364" i="24"/>
  <c r="C363" i="24"/>
  <c r="C362" i="24"/>
  <c r="C361" i="24"/>
  <c r="C360" i="24"/>
  <c r="C359" i="24"/>
  <c r="C358" i="24"/>
  <c r="C357" i="24"/>
  <c r="C356" i="24"/>
  <c r="C355" i="24"/>
  <c r="C354" i="24"/>
  <c r="C353" i="24"/>
  <c r="C352" i="24"/>
  <c r="C351" i="24"/>
  <c r="C350" i="24"/>
  <c r="C345" i="24"/>
  <c r="C344" i="24"/>
  <c r="C343" i="24"/>
  <c r="C342" i="24"/>
  <c r="C341" i="24"/>
  <c r="C340" i="24"/>
  <c r="C339" i="24"/>
  <c r="C338" i="24"/>
  <c r="C337" i="24"/>
  <c r="C336" i="24"/>
  <c r="C335" i="24"/>
  <c r="C334" i="24"/>
  <c r="C333" i="24"/>
  <c r="C332" i="24"/>
  <c r="C331" i="24"/>
  <c r="C330" i="24"/>
  <c r="C329" i="24"/>
  <c r="C328" i="24"/>
  <c r="C327" i="24"/>
  <c r="C326" i="24"/>
  <c r="C325" i="24"/>
  <c r="C324" i="24"/>
  <c r="C323" i="24"/>
  <c r="C322" i="24"/>
  <c r="C321" i="24"/>
  <c r="C320" i="24"/>
  <c r="C319" i="24"/>
  <c r="C318" i="24"/>
  <c r="C317" i="24"/>
  <c r="C316" i="24"/>
  <c r="C315" i="24"/>
  <c r="AE314" i="24"/>
  <c r="AE313" i="24"/>
  <c r="AE312" i="24"/>
  <c r="AE311" i="24"/>
  <c r="C310" i="24"/>
  <c r="C309" i="24"/>
  <c r="C308" i="24"/>
  <c r="C307" i="24"/>
  <c r="C306" i="24"/>
  <c r="C305" i="24"/>
  <c r="C304" i="24"/>
  <c r="C303" i="24"/>
  <c r="C302" i="24"/>
  <c r="C301" i="24"/>
  <c r="C300" i="24"/>
  <c r="C299" i="24"/>
  <c r="C298" i="24"/>
  <c r="C297" i="24"/>
  <c r="C296" i="24"/>
  <c r="C295" i="24"/>
  <c r="C294" i="24"/>
  <c r="C293" i="24"/>
  <c r="C292" i="24"/>
  <c r="C291" i="24"/>
  <c r="C290" i="24"/>
  <c r="C289" i="24"/>
  <c r="C288" i="24"/>
  <c r="C287" i="24"/>
  <c r="C286" i="24"/>
  <c r="C285" i="24"/>
  <c r="C284" i="24"/>
  <c r="C283" i="24"/>
  <c r="C282" i="24"/>
  <c r="C281" i="24"/>
  <c r="C280" i="24"/>
  <c r="AF277" i="24"/>
  <c r="AE277" i="24"/>
  <c r="AF276" i="24"/>
  <c r="AE276" i="24"/>
  <c r="C275" i="24"/>
  <c r="C274" i="24"/>
  <c r="C273" i="24"/>
  <c r="C272" i="24"/>
  <c r="C271" i="24"/>
  <c r="C270" i="24"/>
  <c r="C269" i="24"/>
  <c r="C268" i="24"/>
  <c r="C267" i="24"/>
  <c r="C266" i="24"/>
  <c r="C265" i="24"/>
  <c r="C264" i="24"/>
  <c r="C263" i="24"/>
  <c r="C262" i="24"/>
  <c r="C261" i="24"/>
  <c r="C260" i="24"/>
  <c r="C259" i="24"/>
  <c r="C258" i="24"/>
  <c r="C257" i="24"/>
  <c r="C256" i="24"/>
  <c r="C255" i="24"/>
  <c r="C254" i="24"/>
  <c r="C253" i="24"/>
  <c r="C252" i="24"/>
  <c r="C251" i="24"/>
  <c r="C250" i="24"/>
  <c r="C249" i="24"/>
  <c r="C248" i="24"/>
  <c r="C247" i="24"/>
  <c r="C246" i="24"/>
  <c r="AF243" i="24"/>
  <c r="AE243" i="24"/>
  <c r="AF242" i="24"/>
  <c r="AE242" i="24"/>
  <c r="C241" i="24"/>
  <c r="C240" i="24"/>
  <c r="C239" i="24"/>
  <c r="C238" i="24"/>
  <c r="C237" i="24"/>
  <c r="C236" i="24"/>
  <c r="C235" i="24"/>
  <c r="C234" i="24"/>
  <c r="C233" i="24"/>
  <c r="C232" i="24"/>
  <c r="C231" i="24"/>
  <c r="C230" i="24"/>
  <c r="C229" i="24"/>
  <c r="C228" i="24"/>
  <c r="C227" i="24"/>
  <c r="C226" i="24"/>
  <c r="C225" i="24"/>
  <c r="C224" i="24"/>
  <c r="C223" i="24"/>
  <c r="C222" i="24"/>
  <c r="C221" i="24"/>
  <c r="C220" i="24"/>
  <c r="C219" i="24"/>
  <c r="C218" i="24"/>
  <c r="C217" i="24"/>
  <c r="C216" i="24"/>
  <c r="C215" i="24"/>
  <c r="C214" i="24"/>
  <c r="C213" i="24"/>
  <c r="C212" i="24"/>
  <c r="C211" i="24"/>
  <c r="AC210" i="24"/>
  <c r="E210" i="24"/>
  <c r="AD209" i="24"/>
  <c r="AC209" i="24"/>
  <c r="AB209" i="24"/>
  <c r="AA209" i="24"/>
  <c r="Z209" i="24"/>
  <c r="Y209" i="24"/>
  <c r="X209" i="24"/>
  <c r="W209" i="24"/>
  <c r="V209" i="24"/>
  <c r="U209" i="24"/>
  <c r="T209" i="24"/>
  <c r="S209" i="24"/>
  <c r="R209" i="24"/>
  <c r="Q209" i="24"/>
  <c r="P209" i="24"/>
  <c r="O209" i="24"/>
  <c r="N209" i="24"/>
  <c r="M209" i="24"/>
  <c r="L209" i="24"/>
  <c r="K209" i="24"/>
  <c r="J209" i="24"/>
  <c r="I209" i="24"/>
  <c r="H209" i="24"/>
  <c r="G209" i="24"/>
  <c r="F209" i="24"/>
  <c r="AF208" i="24"/>
  <c r="AE208" i="24"/>
  <c r="AD208" i="24"/>
  <c r="AC208" i="24"/>
  <c r="AB208" i="24"/>
  <c r="AA208" i="24"/>
  <c r="Z208" i="24"/>
  <c r="Y208" i="24"/>
  <c r="X208" i="24"/>
  <c r="W208" i="24"/>
  <c r="V208" i="24"/>
  <c r="U208" i="24"/>
  <c r="T208" i="24"/>
  <c r="S208" i="24"/>
  <c r="R208" i="24"/>
  <c r="Q208" i="24"/>
  <c r="P208" i="24"/>
  <c r="O208" i="24"/>
  <c r="N208" i="24"/>
  <c r="M208" i="24"/>
  <c r="L208" i="24"/>
  <c r="K208" i="24"/>
  <c r="J208" i="24"/>
  <c r="I208" i="24"/>
  <c r="G208" i="24"/>
  <c r="F208" i="24"/>
  <c r="E208" i="24"/>
  <c r="AF207" i="24"/>
  <c r="AE207" i="24"/>
  <c r="AD207" i="24"/>
  <c r="AC207" i="24"/>
  <c r="AA207" i="24"/>
  <c r="Z207" i="24"/>
  <c r="Y207" i="24"/>
  <c r="X207" i="24"/>
  <c r="W207" i="24"/>
  <c r="V207" i="24"/>
  <c r="U207" i="24"/>
  <c r="T207" i="24"/>
  <c r="S207" i="24"/>
  <c r="R207" i="24"/>
  <c r="Q207" i="24"/>
  <c r="P207" i="24"/>
  <c r="O207" i="24"/>
  <c r="N207" i="24"/>
  <c r="M207" i="24"/>
  <c r="L207" i="24"/>
  <c r="K207" i="24"/>
  <c r="J207" i="24"/>
  <c r="I207" i="24"/>
  <c r="H207" i="24"/>
  <c r="G207" i="24"/>
  <c r="F207" i="24"/>
  <c r="E207" i="24"/>
  <c r="C206" i="24"/>
  <c r="C205" i="24"/>
  <c r="C204" i="24"/>
  <c r="C203" i="24"/>
  <c r="C202" i="24"/>
  <c r="C201" i="24"/>
  <c r="C200" i="24"/>
  <c r="C199" i="24"/>
  <c r="C198" i="24"/>
  <c r="C197" i="24"/>
  <c r="C196" i="24"/>
  <c r="C195" i="24"/>
  <c r="C194" i="24"/>
  <c r="C193" i="24"/>
  <c r="C192" i="24"/>
  <c r="C191" i="24"/>
  <c r="C190" i="24"/>
  <c r="C189" i="24"/>
  <c r="C188" i="24"/>
  <c r="C187" i="24"/>
  <c r="C186" i="24"/>
  <c r="C185" i="24"/>
  <c r="C184" i="24"/>
  <c r="C183" i="24"/>
  <c r="C182" i="24"/>
  <c r="C181" i="24"/>
  <c r="C180" i="24"/>
  <c r="C179" i="24"/>
  <c r="C178" i="24"/>
  <c r="C177" i="24"/>
  <c r="AC176" i="24"/>
  <c r="E176" i="24"/>
  <c r="AD175" i="24"/>
  <c r="AD210" i="24"/>
  <c r="AC175" i="24"/>
  <c r="AB175" i="24"/>
  <c r="AA175" i="24"/>
  <c r="Z175" i="24"/>
  <c r="Y175" i="24"/>
  <c r="X175" i="24"/>
  <c r="W175" i="24"/>
  <c r="V175" i="24"/>
  <c r="U175" i="24"/>
  <c r="T175" i="24"/>
  <c r="S175" i="24"/>
  <c r="R175" i="24"/>
  <c r="Q175" i="24"/>
  <c r="P175" i="24"/>
  <c r="O175" i="24"/>
  <c r="N175" i="24"/>
  <c r="M175" i="24"/>
  <c r="L175" i="24"/>
  <c r="K175" i="24"/>
  <c r="J175" i="24"/>
  <c r="I175" i="24"/>
  <c r="H175" i="24"/>
  <c r="G175" i="24"/>
  <c r="F175" i="24"/>
  <c r="AF174" i="24"/>
  <c r="AE174" i="24"/>
  <c r="AD174" i="24"/>
  <c r="AC174" i="24"/>
  <c r="AB174" i="24"/>
  <c r="AA174" i="24"/>
  <c r="Z174" i="24"/>
  <c r="Y174" i="24"/>
  <c r="X174" i="24"/>
  <c r="W174" i="24"/>
  <c r="V174" i="24"/>
  <c r="U174" i="24"/>
  <c r="T174" i="24"/>
  <c r="S174" i="24"/>
  <c r="R174" i="24"/>
  <c r="Q174" i="24"/>
  <c r="P174" i="24"/>
  <c r="O174" i="24"/>
  <c r="N174" i="24"/>
  <c r="M174" i="24"/>
  <c r="L174" i="24"/>
  <c r="K174" i="24"/>
  <c r="J174" i="24"/>
  <c r="I174" i="24"/>
  <c r="H174" i="24"/>
  <c r="G174" i="24"/>
  <c r="F174" i="24"/>
  <c r="E174" i="24"/>
  <c r="AF173" i="24"/>
  <c r="AE173" i="24"/>
  <c r="AD173" i="24"/>
  <c r="AC173" i="24"/>
  <c r="AB173" i="24"/>
  <c r="AA173" i="24"/>
  <c r="Z173" i="24"/>
  <c r="Y173" i="24"/>
  <c r="X173" i="24"/>
  <c r="W173" i="24"/>
  <c r="V173" i="24"/>
  <c r="U173" i="24"/>
  <c r="T173" i="24"/>
  <c r="S173" i="24"/>
  <c r="R173" i="24"/>
  <c r="Q173" i="24"/>
  <c r="P173" i="24"/>
  <c r="O173" i="24"/>
  <c r="N173" i="24"/>
  <c r="M173" i="24"/>
  <c r="L173" i="24"/>
  <c r="K173" i="24"/>
  <c r="J173" i="24"/>
  <c r="I173" i="24"/>
  <c r="H173" i="24"/>
  <c r="G173" i="24"/>
  <c r="F173" i="24"/>
  <c r="E173" i="24"/>
  <c r="C172" i="24"/>
  <c r="C171" i="24"/>
  <c r="C170" i="24"/>
  <c r="C169" i="24"/>
  <c r="C168" i="24"/>
  <c r="C167" i="24"/>
  <c r="C166" i="24"/>
  <c r="C165" i="24"/>
  <c r="C164" i="24"/>
  <c r="C163" i="24"/>
  <c r="C162" i="24"/>
  <c r="C161" i="24"/>
  <c r="C160" i="24"/>
  <c r="C159" i="24"/>
  <c r="C158" i="24"/>
  <c r="C157" i="24"/>
  <c r="C156" i="24"/>
  <c r="C155" i="24"/>
  <c r="C154" i="24"/>
  <c r="C153" i="24"/>
  <c r="C152" i="24"/>
  <c r="C151" i="24"/>
  <c r="C150" i="24"/>
  <c r="C149" i="24"/>
  <c r="C148" i="24"/>
  <c r="C147" i="24"/>
  <c r="C146" i="24"/>
  <c r="C145" i="24"/>
  <c r="C144" i="24"/>
  <c r="C143" i="24"/>
  <c r="C142" i="24"/>
  <c r="AD176" i="24"/>
  <c r="E141" i="24"/>
  <c r="AB140" i="24"/>
  <c r="AA140" i="24"/>
  <c r="Z140" i="24"/>
  <c r="Y140" i="24"/>
  <c r="X140" i="24"/>
  <c r="W140" i="24"/>
  <c r="V140" i="24"/>
  <c r="U140" i="24"/>
  <c r="T140" i="24"/>
  <c r="S140" i="24"/>
  <c r="R140" i="24"/>
  <c r="Q140" i="24"/>
  <c r="P140" i="24"/>
  <c r="O140" i="24"/>
  <c r="N140" i="24"/>
  <c r="M140" i="24"/>
  <c r="L140" i="24"/>
  <c r="K140" i="24"/>
  <c r="J140" i="24"/>
  <c r="I140" i="24"/>
  <c r="H140" i="24"/>
  <c r="G140" i="24"/>
  <c r="F140" i="24"/>
  <c r="AF139" i="24"/>
  <c r="AE139" i="24"/>
  <c r="AB139" i="24"/>
  <c r="AA139" i="24"/>
  <c r="Z139" i="24"/>
  <c r="Y139" i="24"/>
  <c r="X139" i="24"/>
  <c r="W139" i="24"/>
  <c r="V139" i="24"/>
  <c r="U139" i="24"/>
  <c r="T139" i="24"/>
  <c r="S139" i="24"/>
  <c r="R139" i="24"/>
  <c r="Q139" i="24"/>
  <c r="P139" i="24"/>
  <c r="O139" i="24"/>
  <c r="N139" i="24"/>
  <c r="M139" i="24"/>
  <c r="L139" i="24"/>
  <c r="K139" i="24"/>
  <c r="J139" i="24"/>
  <c r="I139" i="24"/>
  <c r="H139" i="24"/>
  <c r="G139" i="24"/>
  <c r="F139" i="24"/>
  <c r="E139" i="24"/>
  <c r="AF138" i="24"/>
  <c r="AE138" i="24"/>
  <c r="AB138" i="24"/>
  <c r="AA138" i="24"/>
  <c r="Z138" i="24"/>
  <c r="Y138" i="24"/>
  <c r="X138" i="24"/>
  <c r="W138" i="24"/>
  <c r="V138" i="24"/>
  <c r="U138" i="24"/>
  <c r="T138" i="24"/>
  <c r="S138" i="24"/>
  <c r="R138" i="24"/>
  <c r="Q138" i="24"/>
  <c r="P138" i="24"/>
  <c r="O138" i="24"/>
  <c r="N138" i="24"/>
  <c r="M138" i="24"/>
  <c r="L138" i="24"/>
  <c r="K138" i="24"/>
  <c r="J138" i="24"/>
  <c r="I138" i="24"/>
  <c r="H138" i="24"/>
  <c r="G138" i="24"/>
  <c r="F138" i="24"/>
  <c r="E138" i="24"/>
  <c r="C137" i="24"/>
  <c r="C136" i="24"/>
  <c r="C135" i="24"/>
  <c r="C134" i="24"/>
  <c r="C133" i="24"/>
  <c r="C132" i="24"/>
  <c r="C131" i="24"/>
  <c r="C130" i="24"/>
  <c r="C129" i="24"/>
  <c r="C128" i="24"/>
  <c r="C127" i="24"/>
  <c r="C126" i="24"/>
  <c r="C125" i="24"/>
  <c r="C124" i="24"/>
  <c r="C123" i="24"/>
  <c r="C122" i="24"/>
  <c r="C121" i="24"/>
  <c r="C120" i="24"/>
  <c r="C119" i="24"/>
  <c r="C118" i="24"/>
  <c r="C117" i="24"/>
  <c r="C116" i="24"/>
  <c r="C115" i="24"/>
  <c r="C114" i="24"/>
  <c r="C113" i="24"/>
  <c r="C112" i="24"/>
  <c r="C111" i="24"/>
  <c r="C110" i="24"/>
  <c r="C109" i="24"/>
  <c r="C108" i="24"/>
  <c r="C107" i="24"/>
  <c r="AD106" i="21"/>
  <c r="AD37" i="21"/>
  <c r="AC37" i="21"/>
  <c r="AD72" i="21"/>
  <c r="AC72" i="21"/>
  <c r="AD36" i="21"/>
  <c r="AC36" i="21"/>
  <c r="AD35" i="21"/>
  <c r="AC35" i="21"/>
  <c r="AD34" i="21"/>
  <c r="AC34" i="21"/>
  <c r="AC106" i="21"/>
  <c r="AD105" i="21"/>
  <c r="AC105" i="21"/>
  <c r="AD104" i="21"/>
  <c r="AC104" i="21"/>
  <c r="AD103" i="21"/>
  <c r="AC103" i="21"/>
  <c r="AD141" i="21"/>
  <c r="AC210" i="21"/>
  <c r="AD209" i="21"/>
  <c r="AC209" i="21"/>
  <c r="AD208" i="21"/>
  <c r="AC208" i="21"/>
  <c r="AD207" i="21"/>
  <c r="AC207" i="21"/>
  <c r="AD71" i="21"/>
  <c r="AC71" i="21"/>
  <c r="AD70" i="21"/>
  <c r="AC70" i="21"/>
  <c r="AD69" i="21"/>
  <c r="AC69" i="21"/>
  <c r="AC138" i="21"/>
  <c r="AC141" i="21"/>
  <c r="AD140" i="21"/>
  <c r="AC140" i="21"/>
  <c r="AD139" i="21"/>
  <c r="AC139" i="21"/>
  <c r="AD138" i="21"/>
  <c r="AC176" i="21"/>
  <c r="AD175" i="21"/>
  <c r="AD210" i="21"/>
  <c r="AC175" i="21"/>
  <c r="AD174" i="21"/>
  <c r="AC174" i="21"/>
  <c r="AD173" i="21"/>
  <c r="AC173" i="21"/>
  <c r="C412" i="21"/>
  <c r="C411" i="21"/>
  <c r="C410" i="21"/>
  <c r="C409" i="21"/>
  <c r="C408" i="21"/>
  <c r="C407" i="21"/>
  <c r="C406" i="21"/>
  <c r="C405" i="21"/>
  <c r="C404" i="21"/>
  <c r="C403" i="21"/>
  <c r="C402" i="21"/>
  <c r="C401" i="21"/>
  <c r="C400" i="21"/>
  <c r="C399" i="21"/>
  <c r="C398" i="21"/>
  <c r="C397" i="21"/>
  <c r="C396" i="21"/>
  <c r="C395" i="21"/>
  <c r="C394" i="21"/>
  <c r="C393" i="21"/>
  <c r="C392" i="21"/>
  <c r="C391" i="21"/>
  <c r="C390" i="21"/>
  <c r="C389" i="21"/>
  <c r="C388" i="21"/>
  <c r="C387" i="21"/>
  <c r="C386" i="21"/>
  <c r="C385" i="21"/>
  <c r="C384" i="21"/>
  <c r="C383" i="21"/>
  <c r="C382" i="21"/>
  <c r="E381" i="21"/>
  <c r="AB380" i="21"/>
  <c r="AA380" i="21"/>
  <c r="Z380" i="21"/>
  <c r="Y380" i="21"/>
  <c r="X380" i="21"/>
  <c r="W380" i="21"/>
  <c r="V380" i="21"/>
  <c r="U380" i="21"/>
  <c r="T380" i="21"/>
  <c r="S380" i="21"/>
  <c r="R380" i="21"/>
  <c r="Q380" i="21"/>
  <c r="P380" i="21"/>
  <c r="O380" i="21"/>
  <c r="N380" i="21"/>
  <c r="M380" i="21"/>
  <c r="L380" i="21"/>
  <c r="K380" i="21"/>
  <c r="J380" i="21"/>
  <c r="I380" i="21"/>
  <c r="H380" i="21"/>
  <c r="G380" i="21"/>
  <c r="F380" i="21"/>
  <c r="AB379" i="21"/>
  <c r="AA379" i="21"/>
  <c r="Z379" i="21"/>
  <c r="Y379" i="21"/>
  <c r="X379" i="21"/>
  <c r="W379" i="21"/>
  <c r="V379" i="21"/>
  <c r="U379" i="21"/>
  <c r="T379" i="21"/>
  <c r="S379" i="21"/>
  <c r="R379" i="21"/>
  <c r="Q379" i="21"/>
  <c r="P379" i="21"/>
  <c r="O379" i="21"/>
  <c r="N379" i="21"/>
  <c r="M379" i="21"/>
  <c r="L379" i="21"/>
  <c r="K379" i="21"/>
  <c r="J379" i="21"/>
  <c r="I379" i="21"/>
  <c r="H379" i="21"/>
  <c r="G379" i="21"/>
  <c r="F379" i="21"/>
  <c r="E379" i="21"/>
  <c r="AB378" i="21"/>
  <c r="AA378" i="21"/>
  <c r="Z378" i="21"/>
  <c r="Y378" i="21"/>
  <c r="X378" i="21"/>
  <c r="W378" i="21"/>
  <c r="V378" i="21"/>
  <c r="U378" i="21"/>
  <c r="T378" i="21"/>
  <c r="S378" i="21"/>
  <c r="R378" i="21"/>
  <c r="Q378" i="21"/>
  <c r="P378" i="21"/>
  <c r="O378" i="21"/>
  <c r="N378" i="21"/>
  <c r="M378" i="21"/>
  <c r="L378" i="21"/>
  <c r="K378" i="21"/>
  <c r="J378" i="21"/>
  <c r="I378" i="21"/>
  <c r="H378" i="21"/>
  <c r="G378" i="21"/>
  <c r="F378" i="21"/>
  <c r="E378" i="21"/>
  <c r="C377" i="21"/>
  <c r="C376" i="21"/>
  <c r="C375" i="21"/>
  <c r="C374" i="21"/>
  <c r="C373" i="21"/>
  <c r="C372" i="21"/>
  <c r="C371" i="21"/>
  <c r="C370" i="21"/>
  <c r="C369" i="21"/>
  <c r="C368" i="21"/>
  <c r="C367" i="21"/>
  <c r="C366" i="21"/>
  <c r="C365" i="21"/>
  <c r="C364" i="21"/>
  <c r="C363" i="21"/>
  <c r="C362" i="21"/>
  <c r="C361" i="21"/>
  <c r="C360" i="21"/>
  <c r="C359" i="21"/>
  <c r="C358" i="21"/>
  <c r="C357" i="21"/>
  <c r="C356" i="21"/>
  <c r="C355" i="21"/>
  <c r="C354" i="21"/>
  <c r="C353" i="21"/>
  <c r="C352" i="21"/>
  <c r="C351" i="21"/>
  <c r="C350" i="21"/>
  <c r="E349" i="21"/>
  <c r="AB348" i="21"/>
  <c r="AA348" i="21"/>
  <c r="Z348" i="21"/>
  <c r="Y348" i="21"/>
  <c r="X348" i="21"/>
  <c r="W348" i="21"/>
  <c r="V348" i="21"/>
  <c r="U348" i="21"/>
  <c r="T348" i="21"/>
  <c r="S348" i="21"/>
  <c r="R348" i="21"/>
  <c r="Q348" i="21"/>
  <c r="P348" i="21"/>
  <c r="O348" i="21"/>
  <c r="N348" i="21"/>
  <c r="M348" i="21"/>
  <c r="L348" i="21"/>
  <c r="K348" i="21"/>
  <c r="J348" i="21"/>
  <c r="I348" i="21"/>
  <c r="H348" i="21"/>
  <c r="G348" i="21"/>
  <c r="F348" i="21"/>
  <c r="AB347" i="21"/>
  <c r="AA347" i="21"/>
  <c r="Z347" i="21"/>
  <c r="Y347" i="21"/>
  <c r="X347" i="21"/>
  <c r="W347" i="21"/>
  <c r="V347" i="21"/>
  <c r="U347" i="21"/>
  <c r="T347" i="21"/>
  <c r="S347" i="21"/>
  <c r="R347" i="21"/>
  <c r="Q347" i="21"/>
  <c r="P347" i="21"/>
  <c r="O347" i="21"/>
  <c r="N347" i="21"/>
  <c r="M347" i="21"/>
  <c r="L347" i="21"/>
  <c r="K347" i="21"/>
  <c r="J347" i="21"/>
  <c r="I347" i="21"/>
  <c r="H347" i="21"/>
  <c r="G347" i="21"/>
  <c r="F347" i="21"/>
  <c r="E347" i="21"/>
  <c r="AB346" i="21"/>
  <c r="AA346" i="21"/>
  <c r="Z346" i="21"/>
  <c r="Y346" i="21"/>
  <c r="X346" i="21"/>
  <c r="W346" i="21"/>
  <c r="V346" i="21"/>
  <c r="U346" i="21"/>
  <c r="T346" i="21"/>
  <c r="S346" i="21"/>
  <c r="R346" i="21"/>
  <c r="Q346" i="21"/>
  <c r="P346" i="21"/>
  <c r="O346" i="21"/>
  <c r="N346" i="21"/>
  <c r="M346" i="21"/>
  <c r="L346" i="21"/>
  <c r="K346" i="21"/>
  <c r="J346" i="21"/>
  <c r="I346" i="21"/>
  <c r="H346" i="21"/>
  <c r="G346" i="21"/>
  <c r="F346" i="21"/>
  <c r="E346" i="21"/>
  <c r="C345" i="21"/>
  <c r="C344" i="21"/>
  <c r="C343" i="21"/>
  <c r="C342" i="21"/>
  <c r="C341" i="21"/>
  <c r="C340" i="21"/>
  <c r="C339" i="21"/>
  <c r="C338" i="21"/>
  <c r="C337" i="21"/>
  <c r="C336" i="21"/>
  <c r="C335" i="21"/>
  <c r="C334" i="21"/>
  <c r="C333" i="21"/>
  <c r="C332" i="21"/>
  <c r="C331" i="21"/>
  <c r="C330" i="21"/>
  <c r="C329" i="21"/>
  <c r="C328" i="21"/>
  <c r="C327" i="21"/>
  <c r="C326" i="21"/>
  <c r="C325" i="21"/>
  <c r="C324" i="21"/>
  <c r="C323" i="21"/>
  <c r="C322" i="21"/>
  <c r="C321" i="21"/>
  <c r="C320" i="21"/>
  <c r="C319" i="21"/>
  <c r="C318" i="21"/>
  <c r="C317" i="21"/>
  <c r="C316" i="21"/>
  <c r="C315" i="21"/>
  <c r="C310" i="21"/>
  <c r="C309" i="21"/>
  <c r="C308" i="21"/>
  <c r="C307" i="21"/>
  <c r="C306" i="21"/>
  <c r="C305" i="21"/>
  <c r="C304" i="21"/>
  <c r="C303" i="21"/>
  <c r="C302" i="21"/>
  <c r="C301" i="21"/>
  <c r="C300" i="21"/>
  <c r="C299" i="21"/>
  <c r="C298" i="21"/>
  <c r="C297" i="21"/>
  <c r="C296" i="21"/>
  <c r="C295" i="21"/>
  <c r="C294" i="21"/>
  <c r="C293" i="21"/>
  <c r="C292" i="21"/>
  <c r="C291" i="21"/>
  <c r="C290" i="21"/>
  <c r="C289" i="21"/>
  <c r="C288" i="21"/>
  <c r="C287" i="21"/>
  <c r="C286" i="21"/>
  <c r="C285" i="21"/>
  <c r="C284" i="21"/>
  <c r="C283" i="21"/>
  <c r="C282" i="21"/>
  <c r="C281" i="21"/>
  <c r="C280" i="21"/>
  <c r="C275" i="21"/>
  <c r="C274" i="21"/>
  <c r="C273" i="21"/>
  <c r="C272" i="21"/>
  <c r="C271" i="21"/>
  <c r="C270" i="21"/>
  <c r="C269" i="21"/>
  <c r="C268" i="21"/>
  <c r="C267" i="21"/>
  <c r="C266" i="21"/>
  <c r="C265" i="21"/>
  <c r="C264" i="21"/>
  <c r="C263" i="21"/>
  <c r="C262" i="21"/>
  <c r="C261" i="21"/>
  <c r="C260" i="21"/>
  <c r="C259" i="21"/>
  <c r="C258" i="21"/>
  <c r="C257" i="21"/>
  <c r="C256" i="21"/>
  <c r="C255" i="21"/>
  <c r="C254" i="21"/>
  <c r="C253" i="21"/>
  <c r="C252" i="21"/>
  <c r="C251" i="21"/>
  <c r="C250" i="21"/>
  <c r="C249" i="21"/>
  <c r="C248" i="21"/>
  <c r="C247" i="21"/>
  <c r="C246" i="21"/>
  <c r="C241" i="21"/>
  <c r="C240" i="21"/>
  <c r="C239" i="21"/>
  <c r="C238" i="21"/>
  <c r="C237" i="21"/>
  <c r="C236" i="21"/>
  <c r="C235" i="21"/>
  <c r="C234" i="21"/>
  <c r="C233" i="21"/>
  <c r="C232" i="21"/>
  <c r="C231" i="21"/>
  <c r="C230" i="21"/>
  <c r="C229" i="21"/>
  <c r="C228" i="21"/>
  <c r="C227" i="21"/>
  <c r="C226" i="21"/>
  <c r="C225" i="21"/>
  <c r="C224" i="21"/>
  <c r="C223" i="21"/>
  <c r="C222" i="21"/>
  <c r="C221" i="21"/>
  <c r="C220" i="21"/>
  <c r="C219" i="21"/>
  <c r="C218" i="21"/>
  <c r="C217" i="21"/>
  <c r="C216" i="21"/>
  <c r="C215" i="21"/>
  <c r="C214" i="21"/>
  <c r="C213" i="21"/>
  <c r="C212" i="21"/>
  <c r="C211" i="21"/>
  <c r="E210" i="21"/>
  <c r="AB209" i="21"/>
  <c r="AA209" i="21"/>
  <c r="Z209" i="21"/>
  <c r="Y209" i="21"/>
  <c r="X209" i="21"/>
  <c r="W209" i="21"/>
  <c r="V209" i="21"/>
  <c r="U209" i="21"/>
  <c r="T209" i="21"/>
  <c r="S209" i="21"/>
  <c r="R209" i="21"/>
  <c r="Q209" i="21"/>
  <c r="P209" i="21"/>
  <c r="O209" i="21"/>
  <c r="N209" i="21"/>
  <c r="M209" i="21"/>
  <c r="L209" i="21"/>
  <c r="K209" i="21"/>
  <c r="J209" i="21"/>
  <c r="I209" i="21"/>
  <c r="H209" i="21"/>
  <c r="G209" i="21"/>
  <c r="F209" i="21"/>
  <c r="AB208" i="21"/>
  <c r="AA208" i="21"/>
  <c r="Z208" i="21"/>
  <c r="Y208" i="21"/>
  <c r="X208" i="21"/>
  <c r="W208" i="21"/>
  <c r="V208" i="21"/>
  <c r="U208" i="21"/>
  <c r="T208" i="21"/>
  <c r="S208" i="21"/>
  <c r="R208" i="21"/>
  <c r="Q208" i="21"/>
  <c r="P208" i="21"/>
  <c r="O208" i="21"/>
  <c r="N208" i="21"/>
  <c r="M208" i="21"/>
  <c r="L208" i="21"/>
  <c r="K208" i="21"/>
  <c r="J208" i="21"/>
  <c r="I208" i="21"/>
  <c r="H208" i="21"/>
  <c r="G208" i="21"/>
  <c r="F208" i="21"/>
  <c r="E208" i="21"/>
  <c r="AB207" i="21"/>
  <c r="AA207" i="21"/>
  <c r="Z207" i="21"/>
  <c r="Y207" i="21"/>
  <c r="X207" i="21"/>
  <c r="W207" i="21"/>
  <c r="V207" i="21"/>
  <c r="U207" i="21"/>
  <c r="T207" i="21"/>
  <c r="S207" i="21"/>
  <c r="R207" i="21"/>
  <c r="Q207" i="21"/>
  <c r="P207" i="21"/>
  <c r="O207" i="21"/>
  <c r="N207" i="21"/>
  <c r="M207" i="21"/>
  <c r="L207" i="21"/>
  <c r="J207" i="21"/>
  <c r="I207" i="21"/>
  <c r="H207" i="21"/>
  <c r="G207" i="21"/>
  <c r="F207" i="21"/>
  <c r="E207" i="21"/>
  <c r="C206" i="21"/>
  <c r="C205" i="21"/>
  <c r="C204" i="21"/>
  <c r="C203" i="21"/>
  <c r="C202" i="21"/>
  <c r="C201" i="21"/>
  <c r="C200" i="21"/>
  <c r="C199" i="21"/>
  <c r="C198" i="21"/>
  <c r="C197" i="21"/>
  <c r="C196" i="21"/>
  <c r="C195" i="21"/>
  <c r="C194" i="21"/>
  <c r="C193" i="21"/>
  <c r="C192" i="21"/>
  <c r="C191" i="21"/>
  <c r="C190" i="21"/>
  <c r="C189" i="21"/>
  <c r="C188" i="21"/>
  <c r="C187" i="21"/>
  <c r="C186" i="21"/>
  <c r="C185" i="21"/>
  <c r="C184" i="21"/>
  <c r="C183" i="21"/>
  <c r="C182" i="21"/>
  <c r="C181" i="21"/>
  <c r="C180" i="21"/>
  <c r="C179" i="21"/>
  <c r="C178" i="21"/>
  <c r="C177" i="21"/>
  <c r="E176" i="21"/>
  <c r="AB175" i="21"/>
  <c r="AA175" i="21"/>
  <c r="Z175" i="21"/>
  <c r="Y175" i="21"/>
  <c r="X175" i="21"/>
  <c r="W175" i="21"/>
  <c r="V175" i="21"/>
  <c r="U175" i="21"/>
  <c r="T175" i="21"/>
  <c r="S175" i="21"/>
  <c r="R175" i="21"/>
  <c r="Q175" i="21"/>
  <c r="P175" i="21"/>
  <c r="O175" i="21"/>
  <c r="N175" i="21"/>
  <c r="M175" i="21"/>
  <c r="L175" i="21"/>
  <c r="K175" i="21"/>
  <c r="J175" i="21"/>
  <c r="I175" i="21"/>
  <c r="H175" i="21"/>
  <c r="G175" i="21"/>
  <c r="F175" i="21"/>
  <c r="AB174" i="21"/>
  <c r="AA174" i="21"/>
  <c r="Z174" i="21"/>
  <c r="Y174" i="21"/>
  <c r="X174" i="21"/>
  <c r="W174" i="21"/>
  <c r="V174" i="21"/>
  <c r="U174" i="21"/>
  <c r="T174" i="21"/>
  <c r="S174" i="21"/>
  <c r="R174" i="21"/>
  <c r="Q174" i="21"/>
  <c r="P174" i="21"/>
  <c r="O174" i="21"/>
  <c r="N174" i="21"/>
  <c r="M174" i="21"/>
  <c r="L174" i="21"/>
  <c r="K174" i="21"/>
  <c r="J174" i="21"/>
  <c r="H174" i="21"/>
  <c r="G174" i="21"/>
  <c r="F174" i="21"/>
  <c r="E174" i="21"/>
  <c r="AB173" i="21"/>
  <c r="AA173" i="21"/>
  <c r="Z173" i="21"/>
  <c r="Y173" i="21"/>
  <c r="X173" i="21"/>
  <c r="W173" i="21"/>
  <c r="V173" i="21"/>
  <c r="U173" i="21"/>
  <c r="T173" i="21"/>
  <c r="S173" i="21"/>
  <c r="R173" i="21"/>
  <c r="Q173" i="21"/>
  <c r="P173" i="21"/>
  <c r="O173" i="21"/>
  <c r="N173" i="21"/>
  <c r="M173" i="21"/>
  <c r="L173" i="21"/>
  <c r="K173" i="21"/>
  <c r="J173" i="21"/>
  <c r="I173" i="21"/>
  <c r="H173" i="21"/>
  <c r="G173" i="21"/>
  <c r="F173" i="21"/>
  <c r="E173" i="21"/>
  <c r="C172" i="21"/>
  <c r="C171" i="21"/>
  <c r="C170" i="21"/>
  <c r="C169" i="21"/>
  <c r="C168" i="21"/>
  <c r="C167" i="21"/>
  <c r="C166" i="21"/>
  <c r="C165" i="21"/>
  <c r="C164" i="21"/>
  <c r="C163" i="21"/>
  <c r="C162" i="21"/>
  <c r="C161" i="21"/>
  <c r="C160" i="21"/>
  <c r="C159" i="21"/>
  <c r="C158" i="21"/>
  <c r="C157" i="21"/>
  <c r="C156" i="21"/>
  <c r="C155" i="21"/>
  <c r="C154" i="21"/>
  <c r="C153" i="21"/>
  <c r="C152" i="21"/>
  <c r="C151" i="21"/>
  <c r="C150" i="21"/>
  <c r="C149" i="21"/>
  <c r="C148" i="21"/>
  <c r="C147" i="21"/>
  <c r="C146" i="21"/>
  <c r="C145" i="21"/>
  <c r="C144" i="21"/>
  <c r="C143" i="21"/>
  <c r="C142" i="21"/>
  <c r="E141" i="21"/>
  <c r="AB140" i="21"/>
  <c r="AA140" i="21"/>
  <c r="Z140" i="21"/>
  <c r="Y140" i="21"/>
  <c r="X140" i="21"/>
  <c r="W140" i="21"/>
  <c r="V140" i="21"/>
  <c r="U140" i="21"/>
  <c r="T140" i="21"/>
  <c r="S140" i="21"/>
  <c r="R140" i="21"/>
  <c r="Q140" i="21"/>
  <c r="P140" i="21"/>
  <c r="O140" i="21"/>
  <c r="N140" i="21"/>
  <c r="M140" i="21"/>
  <c r="L140" i="21"/>
  <c r="K140" i="21"/>
  <c r="J140" i="21"/>
  <c r="I140" i="21"/>
  <c r="H140" i="21"/>
  <c r="G140" i="21"/>
  <c r="F140" i="21"/>
  <c r="AB139" i="21"/>
  <c r="AA139" i="21"/>
  <c r="Z139" i="21"/>
  <c r="Y139" i="21"/>
  <c r="X139" i="21"/>
  <c r="W139" i="21"/>
  <c r="V139" i="21"/>
  <c r="U139" i="21"/>
  <c r="T139" i="21"/>
  <c r="S139" i="21"/>
  <c r="R139" i="21"/>
  <c r="Q139" i="21"/>
  <c r="P139" i="21"/>
  <c r="O139" i="21"/>
  <c r="N139" i="21"/>
  <c r="M139" i="21"/>
  <c r="L139" i="21"/>
  <c r="K139" i="21"/>
  <c r="J139" i="21"/>
  <c r="I139" i="21"/>
  <c r="H139" i="21"/>
  <c r="G139" i="21"/>
  <c r="F139" i="21"/>
  <c r="E139" i="21"/>
  <c r="AB138" i="21"/>
  <c r="AA138" i="21"/>
  <c r="Z138" i="21"/>
  <c r="Y138" i="21"/>
  <c r="X138" i="21"/>
  <c r="W138" i="21"/>
  <c r="V138" i="21"/>
  <c r="U138" i="21"/>
  <c r="T138" i="21"/>
  <c r="S138" i="21"/>
  <c r="R138" i="21"/>
  <c r="Q138" i="21"/>
  <c r="P138" i="21"/>
  <c r="O138" i="21"/>
  <c r="N138" i="21"/>
  <c r="M138" i="21"/>
  <c r="L138" i="21"/>
  <c r="K138" i="21"/>
  <c r="J138" i="21"/>
  <c r="I138" i="21"/>
  <c r="H138" i="21"/>
  <c r="G138" i="21"/>
  <c r="F138" i="21"/>
  <c r="E138" i="21"/>
  <c r="C137" i="21"/>
  <c r="C136" i="21"/>
  <c r="C135" i="21"/>
  <c r="C134" i="21"/>
  <c r="C133" i="21"/>
  <c r="C132" i="21"/>
  <c r="C131" i="21"/>
  <c r="C130" i="21"/>
  <c r="C129" i="21"/>
  <c r="C128" i="21"/>
  <c r="C127" i="21"/>
  <c r="C126" i="21"/>
  <c r="C125" i="21"/>
  <c r="C124" i="21"/>
  <c r="C123" i="21"/>
  <c r="C122" i="21"/>
  <c r="C121" i="21"/>
  <c r="C120" i="21"/>
  <c r="C119" i="21"/>
  <c r="C118" i="21"/>
  <c r="C117" i="21"/>
  <c r="C116" i="21"/>
  <c r="C115" i="21"/>
  <c r="C114" i="21"/>
  <c r="C113" i="21"/>
  <c r="C112" i="21"/>
  <c r="C111" i="21"/>
  <c r="C110" i="21"/>
  <c r="C109" i="21"/>
  <c r="C108" i="21"/>
  <c r="C107" i="21"/>
  <c r="Z378" i="37"/>
  <c r="AC381" i="37"/>
  <c r="E381" i="37"/>
  <c r="AC380" i="37"/>
  <c r="AB380" i="37"/>
  <c r="AA380" i="37"/>
  <c r="Z380" i="37"/>
  <c r="Y380" i="37"/>
  <c r="X380" i="37"/>
  <c r="W380" i="37"/>
  <c r="V380" i="37"/>
  <c r="U380" i="37"/>
  <c r="T380" i="37"/>
  <c r="S380" i="37"/>
  <c r="R380" i="37"/>
  <c r="Q380" i="37"/>
  <c r="P380" i="37"/>
  <c r="O380" i="37"/>
  <c r="N380" i="37"/>
  <c r="M380" i="37"/>
  <c r="L380" i="37"/>
  <c r="K380" i="37"/>
  <c r="J380" i="37"/>
  <c r="I380" i="37"/>
  <c r="H380" i="37"/>
  <c r="G380" i="37"/>
  <c r="F380" i="37"/>
  <c r="AC379" i="37"/>
  <c r="AB379" i="37"/>
  <c r="AA379" i="37"/>
  <c r="Z379" i="37"/>
  <c r="Y379" i="37"/>
  <c r="X379" i="37"/>
  <c r="W379" i="37"/>
  <c r="V379" i="37"/>
  <c r="U379" i="37"/>
  <c r="T379" i="37"/>
  <c r="S379" i="37"/>
  <c r="R379" i="37"/>
  <c r="Q379" i="37"/>
  <c r="P379" i="37"/>
  <c r="O379" i="37"/>
  <c r="N379" i="37"/>
  <c r="M379" i="37"/>
  <c r="L379" i="37"/>
  <c r="K379" i="37"/>
  <c r="J379" i="37"/>
  <c r="I379" i="37"/>
  <c r="H379" i="37"/>
  <c r="G379" i="37"/>
  <c r="F379" i="37"/>
  <c r="E379" i="37"/>
  <c r="AC378" i="37"/>
  <c r="AB378" i="37"/>
  <c r="AA378" i="37"/>
  <c r="Y378" i="37"/>
  <c r="X378" i="37"/>
  <c r="W378" i="37"/>
  <c r="V378" i="37"/>
  <c r="U378" i="37"/>
  <c r="T378" i="37"/>
  <c r="S378" i="37"/>
  <c r="R378" i="37"/>
  <c r="Q378" i="37"/>
  <c r="P378" i="37"/>
  <c r="O378" i="37"/>
  <c r="N378" i="37"/>
  <c r="M378" i="37"/>
  <c r="L378" i="37"/>
  <c r="K378" i="37"/>
  <c r="J378" i="37"/>
  <c r="I378" i="37"/>
  <c r="H378" i="37"/>
  <c r="G378" i="37"/>
  <c r="F378" i="37"/>
  <c r="E378" i="37"/>
  <c r="AC279" i="37"/>
  <c r="E279" i="37"/>
  <c r="AC278" i="37"/>
  <c r="AB278" i="37"/>
  <c r="AA278" i="37"/>
  <c r="Z278" i="37"/>
  <c r="Y278" i="37"/>
  <c r="X278" i="37"/>
  <c r="W278" i="37"/>
  <c r="V278" i="37"/>
  <c r="U278" i="37"/>
  <c r="T278" i="37"/>
  <c r="S278" i="37"/>
  <c r="R278" i="37"/>
  <c r="Q278" i="37"/>
  <c r="P278" i="37"/>
  <c r="O278" i="37"/>
  <c r="N278" i="37"/>
  <c r="M278" i="37"/>
  <c r="L278" i="37"/>
  <c r="K278" i="37"/>
  <c r="J278" i="37"/>
  <c r="I278" i="37"/>
  <c r="H278" i="37"/>
  <c r="G278" i="37"/>
  <c r="F278" i="37"/>
  <c r="AC277" i="37"/>
  <c r="AB277" i="37"/>
  <c r="AA277" i="37"/>
  <c r="Z277" i="37"/>
  <c r="Y277" i="37"/>
  <c r="X277" i="37"/>
  <c r="W277" i="37"/>
  <c r="V277" i="37"/>
  <c r="U277" i="37"/>
  <c r="T277" i="37"/>
  <c r="S277" i="37"/>
  <c r="R277" i="37"/>
  <c r="Q277" i="37"/>
  <c r="P277" i="37"/>
  <c r="O277" i="37"/>
  <c r="N277" i="37"/>
  <c r="M277" i="37"/>
  <c r="L277" i="37"/>
  <c r="K277" i="37"/>
  <c r="J277" i="37"/>
  <c r="I277" i="37"/>
  <c r="H277" i="37"/>
  <c r="G277" i="37"/>
  <c r="F277" i="37"/>
  <c r="E277" i="37"/>
  <c r="AC276" i="37"/>
  <c r="AB276" i="37"/>
  <c r="AA276" i="37"/>
  <c r="Z276" i="37"/>
  <c r="Y276" i="37"/>
  <c r="X276" i="37"/>
  <c r="W276" i="37"/>
  <c r="V276" i="37"/>
  <c r="U276" i="37"/>
  <c r="T276" i="37"/>
  <c r="S276" i="37"/>
  <c r="R276" i="37"/>
  <c r="Q276" i="37"/>
  <c r="P276" i="37"/>
  <c r="O276" i="37"/>
  <c r="N276" i="37"/>
  <c r="M276" i="37"/>
  <c r="L276" i="37"/>
  <c r="K276" i="37"/>
  <c r="J276" i="37"/>
  <c r="I276" i="37"/>
  <c r="H276" i="37"/>
  <c r="G276" i="37"/>
  <c r="F276" i="37"/>
  <c r="E276" i="37"/>
  <c r="AC210" i="37"/>
  <c r="E210" i="37"/>
  <c r="AC209" i="37"/>
  <c r="AB209" i="37"/>
  <c r="AA209" i="37"/>
  <c r="Z209" i="37"/>
  <c r="Y209" i="37"/>
  <c r="X209" i="37"/>
  <c r="W209" i="37"/>
  <c r="V209" i="37"/>
  <c r="U209" i="37"/>
  <c r="T209" i="37"/>
  <c r="S209" i="37"/>
  <c r="R209" i="37"/>
  <c r="Q209" i="37"/>
  <c r="P209" i="37"/>
  <c r="O209" i="37"/>
  <c r="N209" i="37"/>
  <c r="M209" i="37"/>
  <c r="L209" i="37"/>
  <c r="K209" i="37"/>
  <c r="J209" i="37"/>
  <c r="I209" i="37"/>
  <c r="H209" i="37"/>
  <c r="G209" i="37"/>
  <c r="F209" i="37"/>
  <c r="AC208" i="37"/>
  <c r="AB208" i="37"/>
  <c r="AA208" i="37"/>
  <c r="Z208" i="37"/>
  <c r="Y208" i="37"/>
  <c r="X208" i="37"/>
  <c r="W208" i="37"/>
  <c r="V208" i="37"/>
  <c r="U208" i="37"/>
  <c r="T208" i="37"/>
  <c r="S208" i="37"/>
  <c r="R208" i="37"/>
  <c r="Q208" i="37"/>
  <c r="P208" i="37"/>
  <c r="O208" i="37"/>
  <c r="N208" i="37"/>
  <c r="M208" i="37"/>
  <c r="L208" i="37"/>
  <c r="K208" i="37"/>
  <c r="J208" i="37"/>
  <c r="I208" i="37"/>
  <c r="H208" i="37"/>
  <c r="G208" i="37"/>
  <c r="F208" i="37"/>
  <c r="E208" i="37"/>
  <c r="AC207" i="37"/>
  <c r="AB207" i="37"/>
  <c r="AA207" i="37"/>
  <c r="Z207" i="37"/>
  <c r="Y207" i="37"/>
  <c r="X207" i="37"/>
  <c r="W207" i="37"/>
  <c r="V207" i="37"/>
  <c r="U207" i="37"/>
  <c r="T207" i="37"/>
  <c r="S207" i="37"/>
  <c r="R207" i="37"/>
  <c r="Q207" i="37"/>
  <c r="P207" i="37"/>
  <c r="O207" i="37"/>
  <c r="N207" i="37"/>
  <c r="M207" i="37"/>
  <c r="L207" i="37"/>
  <c r="K207" i="37"/>
  <c r="J207" i="37"/>
  <c r="I207" i="37"/>
  <c r="H207" i="37"/>
  <c r="G207" i="37"/>
  <c r="F207" i="37"/>
  <c r="E207" i="37"/>
  <c r="AC106" i="37"/>
  <c r="E106" i="37"/>
  <c r="AC105" i="37"/>
  <c r="AB105" i="37"/>
  <c r="AA105" i="37"/>
  <c r="Z105" i="37"/>
  <c r="Y105" i="37"/>
  <c r="X105" i="37"/>
  <c r="W105" i="37"/>
  <c r="V105" i="37"/>
  <c r="U105" i="37"/>
  <c r="T105" i="37"/>
  <c r="S105" i="37"/>
  <c r="R105" i="37"/>
  <c r="Q105" i="37"/>
  <c r="P105" i="37"/>
  <c r="O105" i="37"/>
  <c r="N105" i="37"/>
  <c r="M105" i="37"/>
  <c r="L105" i="37"/>
  <c r="K105" i="37"/>
  <c r="J105" i="37"/>
  <c r="I105" i="37"/>
  <c r="H105" i="37"/>
  <c r="G105" i="37"/>
  <c r="F105" i="37"/>
  <c r="AC104" i="37"/>
  <c r="AB104" i="37"/>
  <c r="AA104" i="37"/>
  <c r="Z104" i="37"/>
  <c r="Y104" i="37"/>
  <c r="X104" i="37"/>
  <c r="W104" i="37"/>
  <c r="V104" i="37"/>
  <c r="U104" i="37"/>
  <c r="T104" i="37"/>
  <c r="S104" i="37"/>
  <c r="R104" i="37"/>
  <c r="Q104" i="37"/>
  <c r="P104" i="37"/>
  <c r="O104" i="37"/>
  <c r="N104" i="37"/>
  <c r="M104" i="37"/>
  <c r="L104" i="37"/>
  <c r="K104" i="37"/>
  <c r="J104" i="37"/>
  <c r="I104" i="37"/>
  <c r="H104" i="37"/>
  <c r="G104" i="37"/>
  <c r="F104" i="37"/>
  <c r="E104" i="37"/>
  <c r="AC103" i="37"/>
  <c r="AB103" i="37"/>
  <c r="AA103" i="37"/>
  <c r="Z103" i="37"/>
  <c r="Y103" i="37"/>
  <c r="X103" i="37"/>
  <c r="W103" i="37"/>
  <c r="V103" i="37"/>
  <c r="U103" i="37"/>
  <c r="T103" i="37"/>
  <c r="S103" i="37"/>
  <c r="R103" i="37"/>
  <c r="Q103" i="37"/>
  <c r="P103" i="37"/>
  <c r="O103" i="37"/>
  <c r="N103" i="37"/>
  <c r="M103" i="37"/>
  <c r="L103" i="37"/>
  <c r="K103" i="37"/>
  <c r="J103" i="37"/>
  <c r="I103" i="37"/>
  <c r="H103" i="37"/>
  <c r="G103" i="37"/>
  <c r="F103" i="37"/>
  <c r="E103" i="37"/>
  <c r="AC245" i="37"/>
  <c r="AC244" i="37"/>
  <c r="AC243" i="37"/>
  <c r="AC242" i="37"/>
  <c r="AC176" i="37"/>
  <c r="E176" i="37"/>
  <c r="AC175" i="37"/>
  <c r="AB175" i="37"/>
  <c r="AA175" i="37"/>
  <c r="Z175" i="37"/>
  <c r="Y175" i="37"/>
  <c r="X175" i="37"/>
  <c r="W175" i="37"/>
  <c r="V175" i="37"/>
  <c r="U175" i="37"/>
  <c r="T175" i="37"/>
  <c r="S175" i="37"/>
  <c r="R175" i="37"/>
  <c r="Q175" i="37"/>
  <c r="P175" i="37"/>
  <c r="O175" i="37"/>
  <c r="N175" i="37"/>
  <c r="M175" i="37"/>
  <c r="L175" i="37"/>
  <c r="K175" i="37"/>
  <c r="J175" i="37"/>
  <c r="I175" i="37"/>
  <c r="H175" i="37"/>
  <c r="G175" i="37"/>
  <c r="F175" i="37"/>
  <c r="AC174" i="37"/>
  <c r="AB174" i="37"/>
  <c r="AA174" i="37"/>
  <c r="Z174" i="37"/>
  <c r="Y174" i="37"/>
  <c r="X174" i="37"/>
  <c r="W174" i="37"/>
  <c r="V174" i="37"/>
  <c r="U174" i="37"/>
  <c r="T174" i="37"/>
  <c r="S174" i="37"/>
  <c r="R174" i="37"/>
  <c r="Q174" i="37"/>
  <c r="P174" i="37"/>
  <c r="O174" i="37"/>
  <c r="N174" i="37"/>
  <c r="M174" i="37"/>
  <c r="L174" i="37"/>
  <c r="K174" i="37"/>
  <c r="J174" i="37"/>
  <c r="I174" i="37"/>
  <c r="H174" i="37"/>
  <c r="G174" i="37"/>
  <c r="F174" i="37"/>
  <c r="E174" i="37"/>
  <c r="AC173" i="37"/>
  <c r="AB173" i="37"/>
  <c r="AA173" i="37"/>
  <c r="Z173" i="37"/>
  <c r="Y173" i="37"/>
  <c r="X173" i="37"/>
  <c r="W173" i="37"/>
  <c r="V173" i="37"/>
  <c r="U173" i="37"/>
  <c r="T173" i="37"/>
  <c r="S173" i="37"/>
  <c r="R173" i="37"/>
  <c r="Q173" i="37"/>
  <c r="P173" i="37"/>
  <c r="O173" i="37"/>
  <c r="N173" i="37"/>
  <c r="M173" i="37"/>
  <c r="L173" i="37"/>
  <c r="K173" i="37"/>
  <c r="J173" i="37"/>
  <c r="I173" i="37"/>
  <c r="H173" i="37"/>
  <c r="G173" i="37"/>
  <c r="F173" i="37"/>
  <c r="E173" i="37"/>
  <c r="AC141" i="37"/>
  <c r="E141" i="37"/>
  <c r="AC140" i="37"/>
  <c r="AB140" i="37"/>
  <c r="AA140" i="37"/>
  <c r="Z140" i="37"/>
  <c r="Y140" i="37"/>
  <c r="X140" i="37"/>
  <c r="W140" i="37"/>
  <c r="V140" i="37"/>
  <c r="U140" i="37"/>
  <c r="T140" i="37"/>
  <c r="S140" i="37"/>
  <c r="R140" i="37"/>
  <c r="Q140" i="37"/>
  <c r="P140" i="37"/>
  <c r="O140" i="37"/>
  <c r="N140" i="37"/>
  <c r="M140" i="37"/>
  <c r="L140" i="37"/>
  <c r="K140" i="37"/>
  <c r="J140" i="37"/>
  <c r="I140" i="37"/>
  <c r="H140" i="37"/>
  <c r="G140" i="37"/>
  <c r="F140" i="37"/>
  <c r="AC139" i="37"/>
  <c r="AB139" i="37"/>
  <c r="AA139" i="37"/>
  <c r="Z139" i="37"/>
  <c r="Y139" i="37"/>
  <c r="X139" i="37"/>
  <c r="W139" i="37"/>
  <c r="V139" i="37"/>
  <c r="U139" i="37"/>
  <c r="T139" i="37"/>
  <c r="S139" i="37"/>
  <c r="R139" i="37"/>
  <c r="Q139" i="37"/>
  <c r="P139" i="37"/>
  <c r="O139" i="37"/>
  <c r="N139" i="37"/>
  <c r="M139" i="37"/>
  <c r="L139" i="37"/>
  <c r="K139" i="37"/>
  <c r="J139" i="37"/>
  <c r="I139" i="37"/>
  <c r="H139" i="37"/>
  <c r="G139" i="37"/>
  <c r="F139" i="37"/>
  <c r="E139" i="37"/>
  <c r="AC138" i="37"/>
  <c r="AB138" i="37"/>
  <c r="AA138" i="37"/>
  <c r="Z138" i="37"/>
  <c r="Y138" i="37"/>
  <c r="X138" i="37"/>
  <c r="W138" i="37"/>
  <c r="V138" i="37"/>
  <c r="U138" i="37"/>
  <c r="T138" i="37"/>
  <c r="S138" i="37"/>
  <c r="R138" i="37"/>
  <c r="Q138" i="37"/>
  <c r="P138" i="37"/>
  <c r="O138" i="37"/>
  <c r="N138" i="37"/>
  <c r="M138" i="37"/>
  <c r="L138" i="37"/>
  <c r="K138" i="37"/>
  <c r="J138" i="37"/>
  <c r="I138" i="37"/>
  <c r="H138" i="37"/>
  <c r="G138" i="37"/>
  <c r="F138" i="37"/>
  <c r="E138" i="37"/>
  <c r="AC72" i="37"/>
  <c r="E72" i="37"/>
  <c r="AC71" i="37"/>
  <c r="AB71" i="37"/>
  <c r="AA71" i="37"/>
  <c r="Z71" i="37"/>
  <c r="Y71" i="37"/>
  <c r="X71" i="37"/>
  <c r="W71" i="37"/>
  <c r="V71" i="37"/>
  <c r="U71" i="37"/>
  <c r="T71" i="37"/>
  <c r="S71" i="37"/>
  <c r="R71" i="37"/>
  <c r="Q71" i="37"/>
  <c r="P71" i="37"/>
  <c r="O71" i="37"/>
  <c r="N71" i="37"/>
  <c r="M71" i="37"/>
  <c r="L71" i="37"/>
  <c r="K71" i="37"/>
  <c r="J71" i="37"/>
  <c r="I71" i="37"/>
  <c r="H71" i="37"/>
  <c r="G71" i="37"/>
  <c r="F71" i="37"/>
  <c r="AC70" i="37"/>
  <c r="AB70" i="37"/>
  <c r="AA70" i="37"/>
  <c r="Z70" i="37"/>
  <c r="Y70" i="37"/>
  <c r="X70" i="37"/>
  <c r="W70" i="37"/>
  <c r="V70" i="37"/>
  <c r="U70" i="37"/>
  <c r="T70" i="37"/>
  <c r="S70" i="37"/>
  <c r="R70" i="37"/>
  <c r="Q70" i="37"/>
  <c r="P70" i="37"/>
  <c r="O70" i="37"/>
  <c r="N70" i="37"/>
  <c r="M70" i="37"/>
  <c r="L70" i="37"/>
  <c r="K70" i="37"/>
  <c r="J70" i="37"/>
  <c r="I70" i="37"/>
  <c r="H70" i="37"/>
  <c r="G70" i="37"/>
  <c r="F70" i="37"/>
  <c r="E70" i="37"/>
  <c r="AC69" i="37"/>
  <c r="AB69" i="37"/>
  <c r="AA69" i="37"/>
  <c r="Z69" i="37"/>
  <c r="Y69" i="37"/>
  <c r="X69" i="37"/>
  <c r="W69" i="37"/>
  <c r="V69" i="37"/>
  <c r="U69" i="37"/>
  <c r="T69" i="37"/>
  <c r="S69" i="37"/>
  <c r="R69" i="37"/>
  <c r="Q69" i="37"/>
  <c r="P69" i="37"/>
  <c r="O69" i="37"/>
  <c r="N69" i="37"/>
  <c r="M69" i="37"/>
  <c r="L69" i="37"/>
  <c r="K69" i="37"/>
  <c r="J69" i="37"/>
  <c r="I69" i="37"/>
  <c r="H69" i="37"/>
  <c r="G69" i="37"/>
  <c r="F69" i="37"/>
  <c r="E69" i="37"/>
  <c r="AC37" i="37"/>
  <c r="E37" i="37"/>
  <c r="AC36" i="37"/>
  <c r="AB36" i="37"/>
  <c r="AA36" i="37"/>
  <c r="Z36" i="37"/>
  <c r="Y36" i="37"/>
  <c r="X36" i="37"/>
  <c r="W36" i="37"/>
  <c r="V36" i="37"/>
  <c r="U36" i="37"/>
  <c r="T36" i="37"/>
  <c r="S36" i="37"/>
  <c r="R36" i="37"/>
  <c r="Q36" i="37"/>
  <c r="P36" i="37"/>
  <c r="O36" i="37"/>
  <c r="N36" i="37"/>
  <c r="M36" i="37"/>
  <c r="L36" i="37"/>
  <c r="K36" i="37"/>
  <c r="J36" i="37"/>
  <c r="I36" i="37"/>
  <c r="H36" i="37"/>
  <c r="G36" i="37"/>
  <c r="F36" i="37"/>
  <c r="AC35" i="37"/>
  <c r="AB35" i="37"/>
  <c r="AA35" i="37"/>
  <c r="Z35" i="37"/>
  <c r="Y35" i="37"/>
  <c r="X35" i="37"/>
  <c r="W35" i="37"/>
  <c r="V35" i="37"/>
  <c r="U35" i="37"/>
  <c r="T35" i="37"/>
  <c r="S35" i="37"/>
  <c r="R35" i="37"/>
  <c r="Q35" i="37"/>
  <c r="P35" i="37"/>
  <c r="O35" i="37"/>
  <c r="N35" i="37"/>
  <c r="M35" i="37"/>
  <c r="L35" i="37"/>
  <c r="K35" i="37"/>
  <c r="J35" i="37"/>
  <c r="I35" i="37"/>
  <c r="H35" i="37"/>
  <c r="G35" i="37"/>
  <c r="F35" i="37"/>
  <c r="E35" i="37"/>
  <c r="AC34" i="37"/>
  <c r="AB34" i="37"/>
  <c r="AA34" i="37"/>
  <c r="Z34" i="37"/>
  <c r="Y34" i="37"/>
  <c r="X34" i="37"/>
  <c r="W34" i="37"/>
  <c r="V34" i="37"/>
  <c r="U34" i="37"/>
  <c r="T34" i="37"/>
  <c r="S34" i="37"/>
  <c r="R34" i="37"/>
  <c r="Q34" i="37"/>
  <c r="P34" i="37"/>
  <c r="O34" i="37"/>
  <c r="N34" i="37"/>
  <c r="M34" i="37"/>
  <c r="L34" i="37"/>
  <c r="K34" i="37"/>
  <c r="J34" i="37"/>
  <c r="I34" i="37"/>
  <c r="H34" i="37"/>
  <c r="G34" i="37"/>
  <c r="F34" i="37"/>
  <c r="E34" i="37"/>
  <c r="AC37" i="36"/>
  <c r="E37" i="36"/>
  <c r="AD36" i="36"/>
  <c r="AC36" i="36"/>
  <c r="AB36" i="36"/>
  <c r="AA36" i="36"/>
  <c r="Z36" i="36"/>
  <c r="Y36" i="36"/>
  <c r="X36" i="36"/>
  <c r="W36" i="36"/>
  <c r="V36" i="36"/>
  <c r="U36" i="36"/>
  <c r="T36" i="36"/>
  <c r="S36" i="36"/>
  <c r="R36" i="36"/>
  <c r="Q36" i="36"/>
  <c r="P36" i="36"/>
  <c r="O36" i="36"/>
  <c r="N36" i="36"/>
  <c r="M36" i="36"/>
  <c r="L36" i="36"/>
  <c r="K36" i="36"/>
  <c r="J36" i="36"/>
  <c r="I36" i="36"/>
  <c r="H36" i="36"/>
  <c r="G36" i="36"/>
  <c r="F36" i="36"/>
  <c r="AD35" i="36"/>
  <c r="AC35" i="36"/>
  <c r="AB35" i="36"/>
  <c r="AA35" i="36"/>
  <c r="Z35" i="36"/>
  <c r="Y35" i="36"/>
  <c r="X35" i="36"/>
  <c r="W35" i="36"/>
  <c r="V35" i="36"/>
  <c r="U35" i="36"/>
  <c r="T35" i="36"/>
  <c r="S35" i="36"/>
  <c r="R35" i="36"/>
  <c r="Q35" i="36"/>
  <c r="P35" i="36"/>
  <c r="O35" i="36"/>
  <c r="N35" i="36"/>
  <c r="M35" i="36"/>
  <c r="L35" i="36"/>
  <c r="K35" i="36"/>
  <c r="J35" i="36"/>
  <c r="I35" i="36"/>
  <c r="H35" i="36"/>
  <c r="G35" i="36"/>
  <c r="F35" i="36"/>
  <c r="E35" i="36"/>
  <c r="AD34" i="36"/>
  <c r="AC34" i="36"/>
  <c r="AB34" i="36"/>
  <c r="AA34" i="36"/>
  <c r="Z34" i="36"/>
  <c r="Y34" i="36"/>
  <c r="X34" i="36"/>
  <c r="W34" i="36"/>
  <c r="V34" i="36"/>
  <c r="U34" i="36"/>
  <c r="T34" i="36"/>
  <c r="S34" i="36"/>
  <c r="R34" i="36"/>
  <c r="Q34" i="36"/>
  <c r="P34" i="36"/>
  <c r="O34" i="36"/>
  <c r="N34" i="36"/>
  <c r="M34" i="36"/>
  <c r="L34" i="36"/>
  <c r="K34" i="36"/>
  <c r="J34" i="36"/>
  <c r="I34" i="36"/>
  <c r="H34" i="36"/>
  <c r="G34" i="36"/>
  <c r="F34" i="36"/>
  <c r="E34" i="36"/>
  <c r="C412" i="37"/>
  <c r="C411" i="37"/>
  <c r="C410" i="37"/>
  <c r="C409" i="37"/>
  <c r="C408" i="37"/>
  <c r="C407" i="37"/>
  <c r="C406" i="37"/>
  <c r="C405" i="37"/>
  <c r="C404" i="37"/>
  <c r="C403" i="37"/>
  <c r="C402" i="37"/>
  <c r="C401" i="37"/>
  <c r="C400" i="37"/>
  <c r="C399" i="37"/>
  <c r="C398" i="37"/>
  <c r="C397" i="37"/>
  <c r="C396" i="37"/>
  <c r="C395" i="37"/>
  <c r="C394" i="37"/>
  <c r="C393" i="37"/>
  <c r="C392" i="37"/>
  <c r="C391" i="37"/>
  <c r="C390" i="37"/>
  <c r="C389" i="37"/>
  <c r="C388" i="37"/>
  <c r="C387" i="37"/>
  <c r="C386" i="37"/>
  <c r="C385" i="37"/>
  <c r="C384" i="37"/>
  <c r="C383" i="37"/>
  <c r="C382" i="37"/>
  <c r="C377" i="37"/>
  <c r="C376" i="37"/>
  <c r="C375" i="37"/>
  <c r="C374" i="37"/>
  <c r="C373" i="37"/>
  <c r="C372" i="37"/>
  <c r="C371" i="37"/>
  <c r="C370" i="37"/>
  <c r="C369" i="37"/>
  <c r="C368" i="37"/>
  <c r="C367" i="37"/>
  <c r="C366" i="37"/>
  <c r="C365" i="37"/>
  <c r="C364" i="37"/>
  <c r="C363" i="37"/>
  <c r="C362" i="37"/>
  <c r="C361" i="37"/>
  <c r="C360" i="37"/>
  <c r="C359" i="37"/>
  <c r="C358" i="37"/>
  <c r="C357" i="37"/>
  <c r="C356" i="37"/>
  <c r="C355" i="37"/>
  <c r="C354" i="37"/>
  <c r="C353" i="37"/>
  <c r="C352" i="37"/>
  <c r="C351" i="37"/>
  <c r="C350" i="37"/>
  <c r="C345" i="37"/>
  <c r="C344" i="37"/>
  <c r="C343" i="37"/>
  <c r="C342" i="37"/>
  <c r="C341" i="37"/>
  <c r="C340" i="37"/>
  <c r="C339" i="37"/>
  <c r="C338" i="37"/>
  <c r="C337" i="37"/>
  <c r="C336" i="37"/>
  <c r="C335" i="37"/>
  <c r="C334" i="37"/>
  <c r="C333" i="37"/>
  <c r="C332" i="37"/>
  <c r="C331" i="37"/>
  <c r="C330" i="37"/>
  <c r="C329" i="37"/>
  <c r="C328" i="37"/>
  <c r="C327" i="37"/>
  <c r="C326" i="37"/>
  <c r="C325" i="37"/>
  <c r="C324" i="37"/>
  <c r="C323" i="37"/>
  <c r="C322" i="37"/>
  <c r="C321" i="37"/>
  <c r="C320" i="37"/>
  <c r="C319" i="37"/>
  <c r="C318" i="37"/>
  <c r="C317" i="37"/>
  <c r="C316" i="37"/>
  <c r="C315" i="37"/>
  <c r="C310" i="37"/>
  <c r="C309" i="37"/>
  <c r="C308" i="37"/>
  <c r="C307" i="37"/>
  <c r="C306" i="37"/>
  <c r="C305" i="37"/>
  <c r="C304" i="37"/>
  <c r="C303" i="37"/>
  <c r="C302" i="37"/>
  <c r="C301" i="37"/>
  <c r="C300" i="37"/>
  <c r="C299" i="37"/>
  <c r="C298" i="37"/>
  <c r="C297" i="37"/>
  <c r="C296" i="37"/>
  <c r="C295" i="37"/>
  <c r="C294" i="37"/>
  <c r="C293" i="37"/>
  <c r="C292" i="37"/>
  <c r="C291" i="37"/>
  <c r="C290" i="37"/>
  <c r="C289" i="37"/>
  <c r="C288" i="37"/>
  <c r="C287" i="37"/>
  <c r="C286" i="37"/>
  <c r="C285" i="37"/>
  <c r="C284" i="37"/>
  <c r="C283" i="37"/>
  <c r="C282" i="37"/>
  <c r="C281" i="37"/>
  <c r="C280" i="37"/>
  <c r="C275" i="37"/>
  <c r="C274" i="37"/>
  <c r="C273" i="37"/>
  <c r="C272" i="37"/>
  <c r="C271" i="37"/>
  <c r="C270" i="37"/>
  <c r="C269" i="37"/>
  <c r="C268" i="37"/>
  <c r="C267" i="37"/>
  <c r="C266" i="37"/>
  <c r="C265" i="37"/>
  <c r="C264" i="37"/>
  <c r="C263" i="37"/>
  <c r="C262" i="37"/>
  <c r="C261" i="37"/>
  <c r="C260" i="37"/>
  <c r="C259" i="37"/>
  <c r="C258" i="37"/>
  <c r="C257" i="37"/>
  <c r="C256" i="37"/>
  <c r="C255" i="37"/>
  <c r="C254" i="37"/>
  <c r="C253" i="37"/>
  <c r="C252" i="37"/>
  <c r="C251" i="37"/>
  <c r="C250" i="37"/>
  <c r="C249" i="37"/>
  <c r="C248" i="37"/>
  <c r="C247" i="37"/>
  <c r="C246" i="37"/>
  <c r="C241" i="37"/>
  <c r="C240" i="37"/>
  <c r="C239" i="37"/>
  <c r="C238" i="37"/>
  <c r="C237" i="37"/>
  <c r="C236" i="37"/>
  <c r="C235" i="37"/>
  <c r="C234" i="37"/>
  <c r="C233" i="37"/>
  <c r="C232" i="37"/>
  <c r="C231" i="37"/>
  <c r="C230" i="37"/>
  <c r="C229" i="37"/>
  <c r="C228" i="37"/>
  <c r="C227" i="37"/>
  <c r="C226" i="37"/>
  <c r="C225" i="37"/>
  <c r="C224" i="37"/>
  <c r="C223" i="37"/>
  <c r="C222" i="37"/>
  <c r="C221" i="37"/>
  <c r="C220" i="37"/>
  <c r="C219" i="37"/>
  <c r="C218" i="37"/>
  <c r="C217" i="37"/>
  <c r="C216" i="37"/>
  <c r="C215" i="37"/>
  <c r="C214" i="37"/>
  <c r="C213" i="37"/>
  <c r="C212" i="37"/>
  <c r="C211" i="37"/>
  <c r="C206" i="37"/>
  <c r="C205" i="37"/>
  <c r="C204" i="37"/>
  <c r="C203" i="37"/>
  <c r="C202" i="37"/>
  <c r="C201" i="37"/>
  <c r="C200" i="37"/>
  <c r="C199" i="37"/>
  <c r="C198" i="37"/>
  <c r="C197" i="37"/>
  <c r="C196" i="37"/>
  <c r="C195" i="37"/>
  <c r="C194" i="37"/>
  <c r="C193" i="37"/>
  <c r="C192" i="37"/>
  <c r="C191" i="37"/>
  <c r="C190" i="37"/>
  <c r="C189" i="37"/>
  <c r="C188" i="37"/>
  <c r="C187" i="37"/>
  <c r="C186" i="37"/>
  <c r="C185" i="37"/>
  <c r="C184" i="37"/>
  <c r="C183" i="37"/>
  <c r="C182" i="37"/>
  <c r="C181" i="37"/>
  <c r="C180" i="37"/>
  <c r="C179" i="37"/>
  <c r="C178" i="37"/>
  <c r="C177" i="37"/>
  <c r="C172" i="37"/>
  <c r="C171" i="37"/>
  <c r="C170" i="37"/>
  <c r="C169" i="37"/>
  <c r="C168" i="37"/>
  <c r="C167" i="37"/>
  <c r="C166" i="37"/>
  <c r="C165" i="37"/>
  <c r="C164" i="37"/>
  <c r="C163" i="37"/>
  <c r="C162" i="37"/>
  <c r="C161" i="37"/>
  <c r="C160" i="37"/>
  <c r="C159" i="37"/>
  <c r="C158" i="37"/>
  <c r="C157" i="37"/>
  <c r="C156" i="37"/>
  <c r="C155" i="37"/>
  <c r="C154" i="37"/>
  <c r="C153" i="37"/>
  <c r="C152" i="37"/>
  <c r="C151" i="37"/>
  <c r="C150" i="37"/>
  <c r="C149" i="37"/>
  <c r="C148" i="37"/>
  <c r="C147" i="37"/>
  <c r="C146" i="37"/>
  <c r="C145" i="37"/>
  <c r="C144" i="37"/>
  <c r="C143" i="37"/>
  <c r="C142" i="37"/>
  <c r="C137" i="37"/>
  <c r="C136" i="37"/>
  <c r="C135" i="37"/>
  <c r="C134" i="37"/>
  <c r="C133" i="37"/>
  <c r="C132" i="37"/>
  <c r="C131" i="37"/>
  <c r="C130" i="37"/>
  <c r="C129" i="37"/>
  <c r="C128" i="37"/>
  <c r="C127" i="37"/>
  <c r="C126" i="37"/>
  <c r="C125" i="37"/>
  <c r="C124" i="37"/>
  <c r="C123" i="37"/>
  <c r="C122" i="37"/>
  <c r="C121" i="37"/>
  <c r="C120" i="37"/>
  <c r="C119" i="37"/>
  <c r="C118" i="37"/>
  <c r="C117" i="37"/>
  <c r="C116" i="37"/>
  <c r="C115" i="37"/>
  <c r="C114" i="37"/>
  <c r="C113" i="37"/>
  <c r="C112" i="37"/>
  <c r="C111" i="37"/>
  <c r="C110" i="37"/>
  <c r="C109" i="37"/>
  <c r="C108" i="37"/>
  <c r="C107" i="37"/>
  <c r="C102" i="37"/>
  <c r="C101" i="37"/>
  <c r="C100" i="37"/>
  <c r="C99" i="37"/>
  <c r="C98" i="37"/>
  <c r="C97" i="37"/>
  <c r="C96" i="37"/>
  <c r="C95" i="37"/>
  <c r="C94" i="37"/>
  <c r="C93" i="37"/>
  <c r="C92" i="37"/>
  <c r="C91" i="37"/>
  <c r="C90" i="37"/>
  <c r="C89" i="37"/>
  <c r="C88" i="37"/>
  <c r="C87" i="37"/>
  <c r="C86" i="37"/>
  <c r="C85" i="37"/>
  <c r="C84" i="37"/>
  <c r="C83" i="37"/>
  <c r="C82" i="37"/>
  <c r="C81" i="37"/>
  <c r="C80" i="37"/>
  <c r="C79" i="37"/>
  <c r="C78" i="37"/>
  <c r="C77" i="37"/>
  <c r="C76" i="37"/>
  <c r="C75" i="37"/>
  <c r="C74" i="37"/>
  <c r="C73" i="37"/>
  <c r="C68" i="37"/>
  <c r="C67" i="37"/>
  <c r="C66" i="37"/>
  <c r="C65" i="37"/>
  <c r="C64" i="37"/>
  <c r="C63" i="37"/>
  <c r="C62" i="37"/>
  <c r="C61" i="37"/>
  <c r="C60" i="37"/>
  <c r="C59" i="37"/>
  <c r="C58" i="37"/>
  <c r="C57" i="37"/>
  <c r="C56" i="37"/>
  <c r="C55" i="37"/>
  <c r="C54" i="37"/>
  <c r="C53" i="37"/>
  <c r="C52" i="37"/>
  <c r="C51" i="37"/>
  <c r="C50" i="37"/>
  <c r="C49" i="37"/>
  <c r="C48" i="37"/>
  <c r="C47" i="37"/>
  <c r="C46" i="37"/>
  <c r="C45" i="37"/>
  <c r="C44" i="37"/>
  <c r="C43" i="37"/>
  <c r="C42" i="37"/>
  <c r="C41" i="37"/>
  <c r="C40" i="37"/>
  <c r="C39" i="37"/>
  <c r="C38" i="37"/>
  <c r="C33" i="37"/>
  <c r="C32" i="37"/>
  <c r="C31" i="37"/>
  <c r="C30" i="37"/>
  <c r="C29" i="37"/>
  <c r="C28" i="37"/>
  <c r="C27" i="37"/>
  <c r="C26" i="37"/>
  <c r="C25" i="37"/>
  <c r="C24" i="37"/>
  <c r="C23" i="37"/>
  <c r="C22" i="37"/>
  <c r="C21" i="37"/>
  <c r="C20" i="37"/>
  <c r="C19" i="37"/>
  <c r="C18" i="37"/>
  <c r="C17" i="37"/>
  <c r="C16" i="37"/>
  <c r="C15" i="37"/>
  <c r="C14" i="37"/>
  <c r="C13" i="37"/>
  <c r="C12" i="37"/>
  <c r="C11" i="37"/>
  <c r="C10" i="37"/>
  <c r="C9" i="37"/>
  <c r="C8" i="37"/>
  <c r="C7" i="37"/>
  <c r="C6" i="37"/>
  <c r="C5" i="37"/>
  <c r="C4" i="37"/>
  <c r="AC349" i="36"/>
  <c r="E349" i="36"/>
  <c r="AC245" i="36"/>
  <c r="E245" i="36"/>
  <c r="AD244" i="36"/>
  <c r="AC244" i="36"/>
  <c r="AB244" i="36"/>
  <c r="AA244" i="36"/>
  <c r="Z244" i="36"/>
  <c r="Y244" i="36"/>
  <c r="X244" i="36"/>
  <c r="W244" i="36"/>
  <c r="V244" i="36"/>
  <c r="U244" i="36"/>
  <c r="T244" i="36"/>
  <c r="S244" i="36"/>
  <c r="R244" i="36"/>
  <c r="Q244" i="36"/>
  <c r="P244" i="36"/>
  <c r="O244" i="36"/>
  <c r="N244" i="36"/>
  <c r="M244" i="36"/>
  <c r="L244" i="36"/>
  <c r="K244" i="36"/>
  <c r="J244" i="36"/>
  <c r="I244" i="36"/>
  <c r="H244" i="36"/>
  <c r="G244" i="36"/>
  <c r="F244" i="36"/>
  <c r="AD243" i="36"/>
  <c r="AC243" i="36"/>
  <c r="AB243" i="36"/>
  <c r="AA243" i="36"/>
  <c r="Z243" i="36"/>
  <c r="Y243" i="36"/>
  <c r="X243" i="36"/>
  <c r="W243" i="36"/>
  <c r="V243" i="36"/>
  <c r="U243" i="36"/>
  <c r="T243" i="36"/>
  <c r="S243" i="36"/>
  <c r="R243" i="36"/>
  <c r="Q243" i="36"/>
  <c r="P243" i="36"/>
  <c r="O243" i="36"/>
  <c r="N243" i="36"/>
  <c r="M243" i="36"/>
  <c r="L243" i="36"/>
  <c r="K243" i="36"/>
  <c r="J243" i="36"/>
  <c r="I243" i="36"/>
  <c r="H243" i="36"/>
  <c r="G243" i="36"/>
  <c r="F243" i="36"/>
  <c r="E243" i="36"/>
  <c r="AD242" i="36"/>
  <c r="AC242" i="36"/>
  <c r="AB242" i="36"/>
  <c r="AA242" i="36"/>
  <c r="Z242" i="36"/>
  <c r="Y242" i="36"/>
  <c r="X242" i="36"/>
  <c r="W242" i="36"/>
  <c r="V242" i="36"/>
  <c r="U242" i="36"/>
  <c r="T242" i="36"/>
  <c r="S242" i="36"/>
  <c r="R242" i="36"/>
  <c r="Q242" i="36"/>
  <c r="P242" i="36"/>
  <c r="O242" i="36"/>
  <c r="N242" i="36"/>
  <c r="M242" i="36"/>
  <c r="L242" i="36"/>
  <c r="K242" i="36"/>
  <c r="J242" i="36"/>
  <c r="I242" i="36"/>
  <c r="H242" i="36"/>
  <c r="G242" i="36"/>
  <c r="F242" i="36"/>
  <c r="E242" i="36"/>
  <c r="AC176" i="36"/>
  <c r="E176" i="36"/>
  <c r="AD175" i="36"/>
  <c r="AC175" i="36"/>
  <c r="AB175" i="36"/>
  <c r="AA175" i="36"/>
  <c r="Z175" i="36"/>
  <c r="Y175" i="36"/>
  <c r="X175" i="36"/>
  <c r="W175" i="36"/>
  <c r="V175" i="36"/>
  <c r="U175" i="36"/>
  <c r="T175" i="36"/>
  <c r="R175" i="36"/>
  <c r="Q175" i="36"/>
  <c r="P175" i="36"/>
  <c r="O175" i="36"/>
  <c r="N175" i="36"/>
  <c r="M175" i="36"/>
  <c r="L175" i="36"/>
  <c r="K175" i="36"/>
  <c r="J175" i="36"/>
  <c r="I175" i="36"/>
  <c r="H175" i="36"/>
  <c r="G175" i="36"/>
  <c r="F175" i="36"/>
  <c r="AD174" i="36"/>
  <c r="AC174" i="36"/>
  <c r="AB174" i="36"/>
  <c r="AA174" i="36"/>
  <c r="Z174" i="36"/>
  <c r="Y174" i="36"/>
  <c r="X174" i="36"/>
  <c r="W174" i="36"/>
  <c r="V174" i="36"/>
  <c r="U174" i="36"/>
  <c r="T174" i="36"/>
  <c r="S174" i="36"/>
  <c r="R174" i="36"/>
  <c r="Q174" i="36"/>
  <c r="P174" i="36"/>
  <c r="O174" i="36"/>
  <c r="N174" i="36"/>
  <c r="M174" i="36"/>
  <c r="L174" i="36"/>
  <c r="K174" i="36"/>
  <c r="J174" i="36"/>
  <c r="I174" i="36"/>
  <c r="H174" i="36"/>
  <c r="G174" i="36"/>
  <c r="F174" i="36"/>
  <c r="E174" i="36"/>
  <c r="AD173" i="36"/>
  <c r="AC173" i="36"/>
  <c r="AB173" i="36"/>
  <c r="AA173" i="36"/>
  <c r="Z173" i="36"/>
  <c r="Y173" i="36"/>
  <c r="X173" i="36"/>
  <c r="W173" i="36"/>
  <c r="V173" i="36"/>
  <c r="U173" i="36"/>
  <c r="T173" i="36"/>
  <c r="S173" i="36"/>
  <c r="R173" i="36"/>
  <c r="Q173" i="36"/>
  <c r="P173" i="36"/>
  <c r="O173" i="36"/>
  <c r="N173" i="36"/>
  <c r="M173" i="36"/>
  <c r="L173" i="36"/>
  <c r="K173" i="36"/>
  <c r="J173" i="36"/>
  <c r="I173" i="36"/>
  <c r="H173" i="36"/>
  <c r="G173" i="36"/>
  <c r="F173" i="36"/>
  <c r="E173" i="36"/>
  <c r="E141" i="36"/>
  <c r="AD140" i="36"/>
  <c r="AC140" i="36"/>
  <c r="AB140" i="36"/>
  <c r="AA140" i="36"/>
  <c r="Z140" i="36"/>
  <c r="Y140" i="36"/>
  <c r="X140" i="36"/>
  <c r="W140" i="36"/>
  <c r="V140" i="36"/>
  <c r="U140" i="36"/>
  <c r="T140" i="36"/>
  <c r="S140" i="36"/>
  <c r="R140" i="36"/>
  <c r="Q140" i="36"/>
  <c r="P140" i="36"/>
  <c r="O140" i="36"/>
  <c r="N140" i="36"/>
  <c r="M140" i="36"/>
  <c r="L140" i="36"/>
  <c r="K140" i="36"/>
  <c r="J140" i="36"/>
  <c r="I140" i="36"/>
  <c r="H140" i="36"/>
  <c r="G140" i="36"/>
  <c r="F140" i="36"/>
  <c r="AD139" i="36"/>
  <c r="AC139" i="36"/>
  <c r="AB139" i="36"/>
  <c r="AA139" i="36"/>
  <c r="Z139" i="36"/>
  <c r="Y139" i="36"/>
  <c r="X139" i="36"/>
  <c r="W139" i="36"/>
  <c r="V139" i="36"/>
  <c r="U139" i="36"/>
  <c r="T139" i="36"/>
  <c r="S139" i="36"/>
  <c r="R139" i="36"/>
  <c r="Q139" i="36"/>
  <c r="P139" i="36"/>
  <c r="O139" i="36"/>
  <c r="N139" i="36"/>
  <c r="M139" i="36"/>
  <c r="L139" i="36"/>
  <c r="K139" i="36"/>
  <c r="J139" i="36"/>
  <c r="I139" i="36"/>
  <c r="H139" i="36"/>
  <c r="G139" i="36"/>
  <c r="F139" i="36"/>
  <c r="E139" i="36"/>
  <c r="AD138" i="36"/>
  <c r="AC138" i="36"/>
  <c r="AB138" i="36"/>
  <c r="AA138" i="36"/>
  <c r="Z138" i="36"/>
  <c r="Y138" i="36"/>
  <c r="X138" i="36"/>
  <c r="W138" i="36"/>
  <c r="V138" i="36"/>
  <c r="U138" i="36"/>
  <c r="T138" i="36"/>
  <c r="S138" i="36"/>
  <c r="R138" i="36"/>
  <c r="Q138" i="36"/>
  <c r="P138" i="36"/>
  <c r="O138" i="36"/>
  <c r="N138" i="36"/>
  <c r="M138" i="36"/>
  <c r="L138" i="36"/>
  <c r="K138" i="36"/>
  <c r="J138" i="36"/>
  <c r="I138" i="36"/>
  <c r="H138" i="36"/>
  <c r="G138" i="36"/>
  <c r="F138" i="36"/>
  <c r="E138" i="36"/>
  <c r="AC210" i="36"/>
  <c r="E210" i="36"/>
  <c r="AD209" i="36"/>
  <c r="AC209" i="36"/>
  <c r="AB209" i="36"/>
  <c r="AA209" i="36"/>
  <c r="Z209" i="36"/>
  <c r="Y209" i="36"/>
  <c r="X209" i="36"/>
  <c r="W209" i="36"/>
  <c r="V209" i="36"/>
  <c r="U209" i="36"/>
  <c r="T209" i="36"/>
  <c r="S209" i="36"/>
  <c r="R209" i="36"/>
  <c r="Q209" i="36"/>
  <c r="P209" i="36"/>
  <c r="O209" i="36"/>
  <c r="N209" i="36"/>
  <c r="M209" i="36"/>
  <c r="L209" i="36"/>
  <c r="K209" i="36"/>
  <c r="J209" i="36"/>
  <c r="I209" i="36"/>
  <c r="H209" i="36"/>
  <c r="G209" i="36"/>
  <c r="F209" i="36"/>
  <c r="AD208" i="36"/>
  <c r="AC208" i="36"/>
  <c r="AB208" i="36"/>
  <c r="AA208" i="36"/>
  <c r="Z208" i="36"/>
  <c r="Y208" i="36"/>
  <c r="X208" i="36"/>
  <c r="W208" i="36"/>
  <c r="V208" i="36"/>
  <c r="U208" i="36"/>
  <c r="T208" i="36"/>
  <c r="S208" i="36"/>
  <c r="R208" i="36"/>
  <c r="Q208" i="36"/>
  <c r="P208" i="36"/>
  <c r="O208" i="36"/>
  <c r="N208" i="36"/>
  <c r="M208" i="36"/>
  <c r="L208" i="36"/>
  <c r="K208" i="36"/>
  <c r="J208" i="36"/>
  <c r="I208" i="36"/>
  <c r="H208" i="36"/>
  <c r="G208" i="36"/>
  <c r="F208" i="36"/>
  <c r="E208" i="36"/>
  <c r="AD207" i="36"/>
  <c r="AC207" i="36"/>
  <c r="AB207" i="36"/>
  <c r="AA207" i="36"/>
  <c r="Z207" i="36"/>
  <c r="Y207" i="36"/>
  <c r="X207" i="36"/>
  <c r="W207" i="36"/>
  <c r="V207" i="36"/>
  <c r="U207" i="36"/>
  <c r="T207" i="36"/>
  <c r="S207" i="36"/>
  <c r="R207" i="36"/>
  <c r="Q207" i="36"/>
  <c r="P207" i="36"/>
  <c r="O207" i="36"/>
  <c r="N207" i="36"/>
  <c r="M207" i="36"/>
  <c r="L207" i="36"/>
  <c r="K207" i="36"/>
  <c r="J207" i="36"/>
  <c r="I207" i="36"/>
  <c r="H207" i="36"/>
  <c r="G207" i="36"/>
  <c r="F207" i="36"/>
  <c r="E207" i="36"/>
  <c r="AC106" i="36"/>
  <c r="E106" i="36"/>
  <c r="AD105" i="36"/>
  <c r="AC105" i="36"/>
  <c r="AB105" i="36"/>
  <c r="AA105" i="36"/>
  <c r="Z105" i="36"/>
  <c r="Y105" i="36"/>
  <c r="X105" i="36"/>
  <c r="W105" i="36"/>
  <c r="V105" i="36"/>
  <c r="U105" i="36"/>
  <c r="T105" i="36"/>
  <c r="S105" i="36"/>
  <c r="R105" i="36"/>
  <c r="Q105" i="36"/>
  <c r="P105" i="36"/>
  <c r="O105" i="36"/>
  <c r="N105" i="36"/>
  <c r="M105" i="36"/>
  <c r="L105" i="36"/>
  <c r="K105" i="36"/>
  <c r="J105" i="36"/>
  <c r="I105" i="36"/>
  <c r="H105" i="36"/>
  <c r="G105" i="36"/>
  <c r="F105" i="36"/>
  <c r="AD104" i="36"/>
  <c r="AC104" i="36"/>
  <c r="AB104" i="36"/>
  <c r="AA104" i="36"/>
  <c r="Z104" i="36"/>
  <c r="Y104" i="36"/>
  <c r="X104" i="36"/>
  <c r="W104" i="36"/>
  <c r="V104" i="36"/>
  <c r="U104" i="36"/>
  <c r="T104" i="36"/>
  <c r="S104" i="36"/>
  <c r="R104" i="36"/>
  <c r="Q104" i="36"/>
  <c r="P104" i="36"/>
  <c r="O104" i="36"/>
  <c r="N104" i="36"/>
  <c r="M104" i="36"/>
  <c r="L104" i="36"/>
  <c r="K104" i="36"/>
  <c r="J104" i="36"/>
  <c r="I104" i="36"/>
  <c r="H104" i="36"/>
  <c r="G104" i="36"/>
  <c r="F104" i="36"/>
  <c r="E104" i="36"/>
  <c r="AD103" i="36"/>
  <c r="AC103" i="36"/>
  <c r="AB103" i="36"/>
  <c r="AA103" i="36"/>
  <c r="Z103" i="36"/>
  <c r="Y103" i="36"/>
  <c r="X103" i="36"/>
  <c r="W103" i="36"/>
  <c r="V103" i="36"/>
  <c r="U103" i="36"/>
  <c r="T103" i="36"/>
  <c r="S103" i="36"/>
  <c r="R103" i="36"/>
  <c r="Q103" i="36"/>
  <c r="P103" i="36"/>
  <c r="O103" i="36"/>
  <c r="N103" i="36"/>
  <c r="M103" i="36"/>
  <c r="L103" i="36"/>
  <c r="K103" i="36"/>
  <c r="J103" i="36"/>
  <c r="I103" i="36"/>
  <c r="H103" i="36"/>
  <c r="G103" i="36"/>
  <c r="F103" i="36"/>
  <c r="E103" i="36"/>
  <c r="AC72" i="36"/>
  <c r="E72" i="36"/>
  <c r="AD71" i="36"/>
  <c r="AC71" i="36"/>
  <c r="AB71" i="36"/>
  <c r="AA71" i="36"/>
  <c r="Z71" i="36"/>
  <c r="Y71" i="36"/>
  <c r="X71" i="36"/>
  <c r="W71" i="36"/>
  <c r="V71" i="36"/>
  <c r="U71" i="36"/>
  <c r="T71" i="36"/>
  <c r="S71" i="36"/>
  <c r="R71" i="36"/>
  <c r="Q71" i="36"/>
  <c r="P71" i="36"/>
  <c r="O71" i="36"/>
  <c r="N71" i="36"/>
  <c r="M71" i="36"/>
  <c r="L71" i="36"/>
  <c r="K71" i="36"/>
  <c r="J71" i="36"/>
  <c r="I71" i="36"/>
  <c r="H71" i="36"/>
  <c r="G71" i="36"/>
  <c r="F71" i="36"/>
  <c r="AD70" i="36"/>
  <c r="AC70" i="36"/>
  <c r="AB70" i="36"/>
  <c r="AA70" i="36"/>
  <c r="Z70" i="36"/>
  <c r="Y70" i="36"/>
  <c r="X70" i="36"/>
  <c r="W70" i="36"/>
  <c r="V70" i="36"/>
  <c r="U70" i="36"/>
  <c r="T70" i="36"/>
  <c r="S70" i="36"/>
  <c r="R70" i="36"/>
  <c r="Q70" i="36"/>
  <c r="P70" i="36"/>
  <c r="O70" i="36"/>
  <c r="N70" i="36"/>
  <c r="M70" i="36"/>
  <c r="L70" i="36"/>
  <c r="K70" i="36"/>
  <c r="J70" i="36"/>
  <c r="I70" i="36"/>
  <c r="H70" i="36"/>
  <c r="G70" i="36"/>
  <c r="F70" i="36"/>
  <c r="E70" i="36"/>
  <c r="AD69" i="36"/>
  <c r="AC69" i="36"/>
  <c r="AB69" i="36"/>
  <c r="AA69" i="36"/>
  <c r="Z69" i="36"/>
  <c r="Y69" i="36"/>
  <c r="X69" i="36"/>
  <c r="W69" i="36"/>
  <c r="V69" i="36"/>
  <c r="U69" i="36"/>
  <c r="T69" i="36"/>
  <c r="S69" i="36"/>
  <c r="R69" i="36"/>
  <c r="Q69" i="36"/>
  <c r="P69" i="36"/>
  <c r="O69" i="36"/>
  <c r="N69" i="36"/>
  <c r="M69" i="36"/>
  <c r="L69" i="36"/>
  <c r="K69" i="36"/>
  <c r="J69" i="36"/>
  <c r="I69" i="36"/>
  <c r="H69" i="36"/>
  <c r="G69" i="36"/>
  <c r="F69" i="36"/>
  <c r="E69" i="36"/>
  <c r="C412" i="36"/>
  <c r="C408" i="36"/>
  <c r="C409" i="36"/>
  <c r="C410" i="36"/>
  <c r="C411" i="36"/>
  <c r="C400" i="36"/>
  <c r="C399" i="36"/>
  <c r="C398" i="36"/>
  <c r="C397" i="36"/>
  <c r="C396" i="36"/>
  <c r="C395" i="36"/>
  <c r="C394" i="36"/>
  <c r="C407" i="36"/>
  <c r="C406" i="36"/>
  <c r="C405" i="36"/>
  <c r="C404" i="36"/>
  <c r="C403" i="36"/>
  <c r="C402" i="36"/>
  <c r="C401" i="36"/>
  <c r="C393" i="36"/>
  <c r="C392" i="36"/>
  <c r="C391" i="36"/>
  <c r="C390" i="36"/>
  <c r="C389" i="36"/>
  <c r="C388" i="36"/>
  <c r="C387" i="36"/>
  <c r="C386" i="36"/>
  <c r="C385" i="36"/>
  <c r="C384" i="36"/>
  <c r="C383" i="36"/>
  <c r="C382" i="36"/>
  <c r="C377" i="36"/>
  <c r="C376" i="36"/>
  <c r="C375" i="36"/>
  <c r="C374" i="36"/>
  <c r="C373" i="36"/>
  <c r="C372" i="36"/>
  <c r="C371" i="36"/>
  <c r="C370" i="36"/>
  <c r="C369" i="36"/>
  <c r="C368" i="36"/>
  <c r="C367" i="36"/>
  <c r="C366" i="36"/>
  <c r="C365" i="36"/>
  <c r="C364" i="36"/>
  <c r="C363" i="36"/>
  <c r="C362" i="36"/>
  <c r="C361" i="36"/>
  <c r="C360" i="36"/>
  <c r="C359" i="36"/>
  <c r="C358" i="36"/>
  <c r="C357" i="36"/>
  <c r="C356" i="36"/>
  <c r="C355" i="36"/>
  <c r="C354" i="36"/>
  <c r="C353" i="36"/>
  <c r="C352" i="36"/>
  <c r="C351" i="36"/>
  <c r="C350" i="36"/>
  <c r="C345" i="36"/>
  <c r="C344" i="36"/>
  <c r="C343" i="36"/>
  <c r="C342" i="36"/>
  <c r="C341" i="36"/>
  <c r="C340" i="36"/>
  <c r="C339" i="36"/>
  <c r="C338" i="36"/>
  <c r="C337" i="36"/>
  <c r="C336" i="36"/>
  <c r="C335" i="36"/>
  <c r="C334" i="36"/>
  <c r="C333" i="36"/>
  <c r="C332" i="36"/>
  <c r="C331" i="36"/>
  <c r="C330" i="36"/>
  <c r="C329" i="36"/>
  <c r="C328" i="36"/>
  <c r="C327" i="36"/>
  <c r="C326" i="36"/>
  <c r="C325" i="36"/>
  <c r="C324" i="36"/>
  <c r="C323" i="36"/>
  <c r="C322" i="36"/>
  <c r="C321" i="36"/>
  <c r="C320" i="36"/>
  <c r="C319" i="36"/>
  <c r="C318" i="36"/>
  <c r="C317" i="36"/>
  <c r="C316" i="36"/>
  <c r="C315" i="36"/>
  <c r="C310" i="36"/>
  <c r="C309" i="36"/>
  <c r="C308" i="36"/>
  <c r="C307" i="36"/>
  <c r="C306" i="36"/>
  <c r="C305" i="36"/>
  <c r="C304" i="36"/>
  <c r="C303" i="36"/>
  <c r="C302" i="36"/>
  <c r="C301" i="36"/>
  <c r="C300" i="36"/>
  <c r="C299" i="36"/>
  <c r="C298" i="36"/>
  <c r="C297" i="36"/>
  <c r="C296" i="36"/>
  <c r="C295" i="36"/>
  <c r="C294" i="36"/>
  <c r="C293" i="36"/>
  <c r="C292" i="36"/>
  <c r="C291" i="36"/>
  <c r="C290" i="36"/>
  <c r="C289" i="36"/>
  <c r="C288" i="36"/>
  <c r="C287" i="36"/>
  <c r="C286" i="36"/>
  <c r="C285" i="36"/>
  <c r="C284" i="36"/>
  <c r="C283" i="36"/>
  <c r="C282" i="36"/>
  <c r="C281" i="36"/>
  <c r="C280" i="36"/>
  <c r="C275" i="36"/>
  <c r="C274" i="36"/>
  <c r="C273" i="36"/>
  <c r="C272" i="36"/>
  <c r="C271" i="36"/>
  <c r="C270" i="36"/>
  <c r="C269" i="36"/>
  <c r="C268" i="36"/>
  <c r="C267" i="36"/>
  <c r="C266" i="36"/>
  <c r="C265" i="36"/>
  <c r="C264" i="36"/>
  <c r="C263" i="36"/>
  <c r="C262" i="36"/>
  <c r="C261" i="36"/>
  <c r="C260" i="36"/>
  <c r="C259" i="36"/>
  <c r="C258" i="36"/>
  <c r="C257" i="36"/>
  <c r="C256" i="36"/>
  <c r="C255" i="36"/>
  <c r="C254" i="36"/>
  <c r="C253" i="36"/>
  <c r="C252" i="36"/>
  <c r="C251" i="36"/>
  <c r="C250" i="36"/>
  <c r="C249" i="36"/>
  <c r="C248" i="36"/>
  <c r="C247" i="36"/>
  <c r="C246" i="36"/>
  <c r="C241" i="36"/>
  <c r="C240" i="36"/>
  <c r="C239" i="36"/>
  <c r="C238" i="36"/>
  <c r="C237" i="36"/>
  <c r="C236" i="36"/>
  <c r="C235" i="36"/>
  <c r="C234" i="36"/>
  <c r="C233" i="36"/>
  <c r="C232" i="36"/>
  <c r="C231" i="36"/>
  <c r="C230" i="36"/>
  <c r="C229" i="36"/>
  <c r="C228" i="36"/>
  <c r="C227" i="36"/>
  <c r="C226" i="36"/>
  <c r="C225" i="36"/>
  <c r="C224" i="36"/>
  <c r="C223" i="36"/>
  <c r="C222" i="36"/>
  <c r="C221" i="36"/>
  <c r="C220" i="36"/>
  <c r="C219" i="36"/>
  <c r="C218" i="36"/>
  <c r="C217" i="36"/>
  <c r="C216" i="36"/>
  <c r="C215" i="36"/>
  <c r="C214" i="36"/>
  <c r="C213" i="36"/>
  <c r="C212" i="36"/>
  <c r="C211" i="36"/>
  <c r="C206" i="36"/>
  <c r="C205" i="36"/>
  <c r="C204" i="36"/>
  <c r="C203" i="36"/>
  <c r="C202" i="36"/>
  <c r="C201" i="36"/>
  <c r="C200" i="36"/>
  <c r="C199" i="36"/>
  <c r="C198" i="36"/>
  <c r="C197" i="36"/>
  <c r="C196" i="36"/>
  <c r="C195" i="36"/>
  <c r="C194" i="36"/>
  <c r="C193" i="36"/>
  <c r="C192" i="36"/>
  <c r="C191" i="36"/>
  <c r="C190" i="36"/>
  <c r="C189" i="36"/>
  <c r="C188" i="36"/>
  <c r="C187" i="36"/>
  <c r="C186" i="36"/>
  <c r="C185" i="36"/>
  <c r="C184" i="36"/>
  <c r="C183" i="36"/>
  <c r="C182" i="36"/>
  <c r="C181" i="36"/>
  <c r="C180" i="36"/>
  <c r="C179" i="36"/>
  <c r="C178" i="36"/>
  <c r="C177" i="36"/>
  <c r="C172" i="36"/>
  <c r="C171" i="36"/>
  <c r="C170" i="36"/>
  <c r="C169" i="36"/>
  <c r="C168" i="36"/>
  <c r="C167" i="36"/>
  <c r="C166" i="36"/>
  <c r="C165" i="36"/>
  <c r="C164" i="36"/>
  <c r="C163" i="36"/>
  <c r="C162" i="36"/>
  <c r="C161" i="36"/>
  <c r="C160" i="36"/>
  <c r="C159" i="36"/>
  <c r="C158" i="36"/>
  <c r="C157" i="36"/>
  <c r="C156" i="36"/>
  <c r="C155" i="36"/>
  <c r="C154" i="36"/>
  <c r="C153" i="36"/>
  <c r="C152" i="36"/>
  <c r="C151" i="36"/>
  <c r="C150" i="36"/>
  <c r="C149" i="36"/>
  <c r="C148" i="36"/>
  <c r="C147" i="36"/>
  <c r="C146" i="36"/>
  <c r="C145" i="36"/>
  <c r="C144" i="36"/>
  <c r="C143" i="36"/>
  <c r="C142" i="36"/>
  <c r="C137" i="36"/>
  <c r="C136" i="36"/>
  <c r="C135" i="36"/>
  <c r="C134" i="36"/>
  <c r="C133" i="36"/>
  <c r="C132" i="36"/>
  <c r="C131" i="36"/>
  <c r="C130" i="36"/>
  <c r="C129" i="36"/>
  <c r="C128" i="36"/>
  <c r="C127" i="36"/>
  <c r="C126" i="36"/>
  <c r="C125" i="36"/>
  <c r="C124" i="36"/>
  <c r="C123" i="36"/>
  <c r="C122" i="36"/>
  <c r="C121" i="36"/>
  <c r="C120" i="36"/>
  <c r="C119" i="36"/>
  <c r="C118" i="36"/>
  <c r="C117" i="36"/>
  <c r="C116" i="36"/>
  <c r="C115" i="36"/>
  <c r="C114" i="36"/>
  <c r="C113" i="36"/>
  <c r="C112" i="36"/>
  <c r="C111" i="36"/>
  <c r="C110" i="36"/>
  <c r="C109" i="36"/>
  <c r="C108" i="36"/>
  <c r="C107" i="36"/>
  <c r="C412" i="41"/>
  <c r="C411" i="41"/>
  <c r="C410" i="41"/>
  <c r="C409" i="41"/>
  <c r="C408" i="41"/>
  <c r="C407" i="41"/>
  <c r="C406" i="41"/>
  <c r="C405" i="41"/>
  <c r="C404" i="41"/>
  <c r="C403" i="41"/>
  <c r="C402" i="41"/>
  <c r="C401" i="41"/>
  <c r="C400" i="41"/>
  <c r="C399" i="41"/>
  <c r="C398" i="41"/>
  <c r="C397" i="41"/>
  <c r="C396" i="41"/>
  <c r="C395" i="41"/>
  <c r="C394" i="41"/>
  <c r="C393" i="41"/>
  <c r="C392" i="41"/>
  <c r="C391" i="41"/>
  <c r="C390" i="41"/>
  <c r="C389" i="41"/>
  <c r="C388" i="41"/>
  <c r="C387" i="41"/>
  <c r="C386" i="41"/>
  <c r="C385" i="41"/>
  <c r="C384" i="41"/>
  <c r="C383" i="41"/>
  <c r="C382" i="41"/>
  <c r="C377" i="41"/>
  <c r="C376" i="41"/>
  <c r="C375" i="41"/>
  <c r="C374" i="41"/>
  <c r="C373" i="41"/>
  <c r="C372" i="41"/>
  <c r="C371" i="41"/>
  <c r="C370" i="41"/>
  <c r="C369" i="41"/>
  <c r="C368" i="41"/>
  <c r="C367" i="41"/>
  <c r="C366" i="41"/>
  <c r="C365" i="41"/>
  <c r="C364" i="41"/>
  <c r="C363" i="41"/>
  <c r="C362" i="41"/>
  <c r="C361" i="41"/>
  <c r="C360" i="41"/>
  <c r="C359" i="41"/>
  <c r="C358" i="41"/>
  <c r="C357" i="41"/>
  <c r="C356" i="41"/>
  <c r="C355" i="41"/>
  <c r="C354" i="41"/>
  <c r="C353" i="41"/>
  <c r="C352" i="41"/>
  <c r="C351" i="41"/>
  <c r="C350" i="41"/>
  <c r="C345" i="41"/>
  <c r="C344" i="41"/>
  <c r="C343" i="41"/>
  <c r="C342" i="41"/>
  <c r="C341" i="41"/>
  <c r="C340" i="41"/>
  <c r="C339" i="41"/>
  <c r="C338" i="41"/>
  <c r="C337" i="41"/>
  <c r="C336" i="41"/>
  <c r="C335" i="41"/>
  <c r="C334" i="41"/>
  <c r="C333" i="41"/>
  <c r="C332" i="41"/>
  <c r="C331" i="41"/>
  <c r="C330" i="41"/>
  <c r="C329" i="41"/>
  <c r="C328" i="41"/>
  <c r="C327" i="41"/>
  <c r="C326" i="41"/>
  <c r="C325" i="41"/>
  <c r="C324" i="41"/>
  <c r="C323" i="41"/>
  <c r="C322" i="41"/>
  <c r="C321" i="41"/>
  <c r="C320" i="41"/>
  <c r="C319" i="41"/>
  <c r="C318" i="41"/>
  <c r="C317" i="41"/>
  <c r="C316" i="41"/>
  <c r="C315" i="41"/>
  <c r="C310" i="41"/>
  <c r="C309" i="41"/>
  <c r="C308" i="41"/>
  <c r="C307" i="41"/>
  <c r="C306" i="41"/>
  <c r="C305" i="41"/>
  <c r="C304" i="41"/>
  <c r="C303" i="41"/>
  <c r="C302" i="41"/>
  <c r="C301" i="41"/>
  <c r="C300" i="41"/>
  <c r="C299" i="41"/>
  <c r="C298" i="41"/>
  <c r="C297" i="41"/>
  <c r="C296" i="41"/>
  <c r="C295" i="41"/>
  <c r="C294" i="41"/>
  <c r="C293" i="41"/>
  <c r="C292" i="41"/>
  <c r="C291" i="41"/>
  <c r="C290" i="41"/>
  <c r="C289" i="41"/>
  <c r="C288" i="41"/>
  <c r="C287" i="41"/>
  <c r="C286" i="41"/>
  <c r="C285" i="41"/>
  <c r="C284" i="41"/>
  <c r="C283" i="41"/>
  <c r="C282" i="41"/>
  <c r="C281" i="41"/>
  <c r="C280" i="41"/>
  <c r="C241" i="41"/>
  <c r="C240" i="41"/>
  <c r="C239" i="41"/>
  <c r="C238" i="41"/>
  <c r="C237" i="41"/>
  <c r="C236" i="41"/>
  <c r="C235" i="41"/>
  <c r="C234" i="41"/>
  <c r="C233" i="41"/>
  <c r="C232" i="41"/>
  <c r="C231" i="41"/>
  <c r="C230" i="41"/>
  <c r="C229" i="41"/>
  <c r="C228" i="41"/>
  <c r="C227" i="41"/>
  <c r="C226" i="41"/>
  <c r="C225" i="41"/>
  <c r="C224" i="41"/>
  <c r="C223" i="41"/>
  <c r="C222" i="41"/>
  <c r="C221" i="41"/>
  <c r="C220" i="41"/>
  <c r="C219" i="41"/>
  <c r="C218" i="41"/>
  <c r="C217" i="41"/>
  <c r="C216" i="41"/>
  <c r="C215" i="41"/>
  <c r="C214" i="41"/>
  <c r="C213" i="41"/>
  <c r="C212" i="41"/>
  <c r="C211" i="41"/>
  <c r="C275" i="41"/>
  <c r="C274" i="41"/>
  <c r="C273" i="41"/>
  <c r="C272" i="41"/>
  <c r="C271" i="41"/>
  <c r="C270" i="41"/>
  <c r="C269" i="41"/>
  <c r="C268" i="41"/>
  <c r="C267" i="41"/>
  <c r="C266" i="41"/>
  <c r="C265" i="41"/>
  <c r="C264" i="41"/>
  <c r="C263" i="41"/>
  <c r="C262" i="41"/>
  <c r="C261" i="41"/>
  <c r="C260" i="41"/>
  <c r="C259" i="41"/>
  <c r="C258" i="41"/>
  <c r="C257" i="41"/>
  <c r="C256" i="41"/>
  <c r="C255" i="41"/>
  <c r="C254" i="41"/>
  <c r="C253" i="41"/>
  <c r="C252" i="41"/>
  <c r="C251" i="41"/>
  <c r="C250" i="41"/>
  <c r="C249" i="41"/>
  <c r="C248" i="41"/>
  <c r="C247" i="41"/>
  <c r="C246" i="41"/>
  <c r="C206" i="41"/>
  <c r="C205" i="41"/>
  <c r="C204" i="41"/>
  <c r="C203" i="41"/>
  <c r="C202" i="41"/>
  <c r="C201" i="41"/>
  <c r="C200" i="41"/>
  <c r="C199" i="41"/>
  <c r="C198" i="41"/>
  <c r="C197" i="41"/>
  <c r="C196" i="41"/>
  <c r="C195" i="41"/>
  <c r="C194" i="41"/>
  <c r="C193" i="41"/>
  <c r="C192" i="41"/>
  <c r="C191" i="41"/>
  <c r="C190" i="41"/>
  <c r="C189" i="41"/>
  <c r="C188" i="41"/>
  <c r="C187" i="41"/>
  <c r="C186" i="41"/>
  <c r="C185" i="41"/>
  <c r="C184" i="41"/>
  <c r="C183" i="41"/>
  <c r="C182" i="41"/>
  <c r="C181" i="41"/>
  <c r="C180" i="41"/>
  <c r="C179" i="41"/>
  <c r="C178" i="41"/>
  <c r="C177" i="41"/>
  <c r="C172" i="41"/>
  <c r="C171" i="41"/>
  <c r="C170" i="41"/>
  <c r="C169" i="41"/>
  <c r="C168" i="41"/>
  <c r="C167" i="41"/>
  <c r="C166" i="41"/>
  <c r="C165" i="41"/>
  <c r="C164" i="41"/>
  <c r="C163" i="41"/>
  <c r="C162" i="41"/>
  <c r="C161" i="41"/>
  <c r="C160" i="41"/>
  <c r="C159" i="41"/>
  <c r="C158" i="41"/>
  <c r="C157" i="41"/>
  <c r="C156" i="41"/>
  <c r="C155" i="41"/>
  <c r="C154" i="41"/>
  <c r="C153" i="41"/>
  <c r="C152" i="41"/>
  <c r="C151" i="41"/>
  <c r="C150" i="41"/>
  <c r="C149" i="41"/>
  <c r="C148" i="41"/>
  <c r="C147" i="41"/>
  <c r="C146" i="41"/>
  <c r="C145" i="41"/>
  <c r="C144" i="41"/>
  <c r="C143" i="41"/>
  <c r="C142" i="41"/>
  <c r="C137" i="41"/>
  <c r="C107" i="41"/>
  <c r="C114" i="41"/>
  <c r="C136" i="41"/>
  <c r="C135" i="41"/>
  <c r="C134" i="41"/>
  <c r="C133" i="41"/>
  <c r="C132" i="41"/>
  <c r="C131" i="41"/>
  <c r="C130" i="41"/>
  <c r="C129" i="41"/>
  <c r="C128" i="41"/>
  <c r="C127" i="41"/>
  <c r="C126" i="41"/>
  <c r="C125" i="41"/>
  <c r="C124" i="41"/>
  <c r="C123" i="41"/>
  <c r="C122" i="41"/>
  <c r="C121" i="41"/>
  <c r="C120" i="41"/>
  <c r="C119" i="41"/>
  <c r="C118" i="41"/>
  <c r="C117" i="41"/>
  <c r="C116" i="41"/>
  <c r="C115" i="41"/>
  <c r="C113" i="41"/>
  <c r="C112" i="41"/>
  <c r="C111" i="41"/>
  <c r="C110" i="41"/>
  <c r="C109" i="41"/>
  <c r="C108" i="41"/>
  <c r="AD176" i="21"/>
  <c r="C137" i="38"/>
  <c r="C136" i="38"/>
  <c r="C135" i="38"/>
  <c r="C134" i="38"/>
  <c r="C133" i="38"/>
  <c r="C132" i="38"/>
  <c r="C131" i="38"/>
  <c r="C130" i="38"/>
  <c r="C129" i="38"/>
  <c r="C128" i="38"/>
  <c r="C127" i="38"/>
  <c r="C126" i="38"/>
  <c r="C125" i="38"/>
  <c r="C124" i="38"/>
  <c r="C123" i="38"/>
  <c r="C122" i="38"/>
  <c r="C121" i="38"/>
  <c r="C120" i="38"/>
  <c r="C119" i="38"/>
  <c r="C118" i="38"/>
  <c r="C117" i="38"/>
  <c r="C116" i="38"/>
  <c r="C115" i="38"/>
  <c r="C114" i="38"/>
  <c r="C113" i="38"/>
  <c r="C112" i="38"/>
  <c r="C111" i="38"/>
  <c r="C110" i="38"/>
  <c r="C109" i="38"/>
  <c r="C108" i="38"/>
  <c r="C107" i="38"/>
  <c r="C105" i="39"/>
  <c r="C103" i="39"/>
  <c r="C102" i="24"/>
  <c r="C101" i="24"/>
  <c r="C100" i="24"/>
  <c r="C99" i="24"/>
  <c r="C98" i="24"/>
  <c r="C97" i="24"/>
  <c r="C96" i="24"/>
  <c r="C95" i="24"/>
  <c r="C94" i="24"/>
  <c r="C93" i="24"/>
  <c r="C92" i="24"/>
  <c r="C91" i="24"/>
  <c r="C90" i="24"/>
  <c r="C89" i="24"/>
  <c r="C88" i="24"/>
  <c r="C87" i="24"/>
  <c r="C86" i="24"/>
  <c r="C85" i="24"/>
  <c r="C84" i="24"/>
  <c r="C83" i="24"/>
  <c r="C82" i="24"/>
  <c r="C81" i="24"/>
  <c r="C80" i="24"/>
  <c r="C79" i="24"/>
  <c r="C78" i="24"/>
  <c r="C77" i="24"/>
  <c r="C76" i="24"/>
  <c r="C75" i="24"/>
  <c r="C74" i="24"/>
  <c r="C73" i="24"/>
  <c r="C102" i="41"/>
  <c r="C101" i="41"/>
  <c r="C100" i="41"/>
  <c r="C99" i="41"/>
  <c r="C98" i="41"/>
  <c r="C97" i="41"/>
  <c r="C96" i="41"/>
  <c r="C95" i="41"/>
  <c r="C94" i="41"/>
  <c r="C93" i="41"/>
  <c r="C92" i="41"/>
  <c r="C91" i="41"/>
  <c r="C90" i="41"/>
  <c r="C89" i="41"/>
  <c r="C88" i="41"/>
  <c r="C87" i="41"/>
  <c r="C86" i="41"/>
  <c r="C85" i="41"/>
  <c r="C84" i="41"/>
  <c r="C83" i="41"/>
  <c r="C82" i="41"/>
  <c r="C81" i="41"/>
  <c r="C80" i="41"/>
  <c r="C79" i="41"/>
  <c r="C78" i="41"/>
  <c r="C77" i="41"/>
  <c r="C76" i="41"/>
  <c r="C75" i="41"/>
  <c r="C74" i="41"/>
  <c r="C73" i="41"/>
  <c r="G108" i="35"/>
  <c r="G74" i="35"/>
  <c r="N106" i="35"/>
  <c r="O106" i="35"/>
  <c r="V106" i="35"/>
  <c r="AK106" i="35"/>
  <c r="AK105" i="35"/>
  <c r="AK72" i="35"/>
  <c r="AK71" i="35"/>
  <c r="W105" i="33"/>
  <c r="C102" i="21"/>
  <c r="C101" i="21"/>
  <c r="C100" i="21"/>
  <c r="C99" i="21"/>
  <c r="C98" i="21"/>
  <c r="C97" i="21"/>
  <c r="C96" i="21"/>
  <c r="C95" i="21"/>
  <c r="C94" i="21"/>
  <c r="C93" i="21"/>
  <c r="C92" i="21"/>
  <c r="C91" i="21"/>
  <c r="C90" i="21"/>
  <c r="C89" i="21"/>
  <c r="C88" i="21"/>
  <c r="C87" i="21"/>
  <c r="C86" i="21"/>
  <c r="C85" i="21"/>
  <c r="C84" i="21"/>
  <c r="C83" i="21"/>
  <c r="C82" i="21"/>
  <c r="C81" i="21"/>
  <c r="C80" i="21"/>
  <c r="C79" i="21"/>
  <c r="C78" i="21"/>
  <c r="C77" i="21"/>
  <c r="C76" i="21"/>
  <c r="C75" i="21"/>
  <c r="C74" i="21"/>
  <c r="C73" i="21"/>
  <c r="C73" i="36"/>
  <c r="C68" i="21"/>
  <c r="C67" i="21"/>
  <c r="C66" i="21"/>
  <c r="C65" i="21"/>
  <c r="C64" i="21"/>
  <c r="C63" i="21"/>
  <c r="C62" i="21"/>
  <c r="C61" i="21"/>
  <c r="C60" i="21"/>
  <c r="C59" i="21"/>
  <c r="C58" i="21"/>
  <c r="C57" i="21"/>
  <c r="C56" i="21"/>
  <c r="C55" i="21"/>
  <c r="C54" i="21"/>
  <c r="C53" i="21"/>
  <c r="C52" i="21"/>
  <c r="C51" i="21"/>
  <c r="C50" i="21"/>
  <c r="C49" i="21"/>
  <c r="C48" i="21"/>
  <c r="C47" i="21"/>
  <c r="C46" i="21"/>
  <c r="C45" i="21"/>
  <c r="C44" i="21"/>
  <c r="C43" i="21"/>
  <c r="C42" i="21"/>
  <c r="C41" i="21"/>
  <c r="C40" i="21"/>
  <c r="C39" i="21"/>
  <c r="C38" i="21"/>
  <c r="C68" i="24"/>
  <c r="C67" i="24"/>
  <c r="C66" i="24"/>
  <c r="C65" i="24"/>
  <c r="C64" i="24"/>
  <c r="C63" i="24"/>
  <c r="C62" i="24"/>
  <c r="C61" i="24"/>
  <c r="C60" i="24"/>
  <c r="C59" i="24"/>
  <c r="C58" i="24"/>
  <c r="C57" i="24"/>
  <c r="C56" i="24"/>
  <c r="C55" i="24"/>
  <c r="C54" i="24"/>
  <c r="C53" i="24"/>
  <c r="C52" i="24"/>
  <c r="C51" i="24"/>
  <c r="C50" i="24"/>
  <c r="C49" i="24"/>
  <c r="C48" i="24"/>
  <c r="C47" i="24"/>
  <c r="C46" i="24"/>
  <c r="C45" i="24"/>
  <c r="C44" i="24"/>
  <c r="C43" i="24"/>
  <c r="C42" i="24"/>
  <c r="C41" i="24"/>
  <c r="C40" i="24"/>
  <c r="C39" i="24"/>
  <c r="C38" i="24"/>
  <c r="C74" i="36"/>
  <c r="F72" i="39"/>
  <c r="C38" i="39"/>
  <c r="C75" i="36"/>
  <c r="C76" i="36"/>
  <c r="C30" i="41"/>
  <c r="C31" i="41"/>
  <c r="C32" i="41"/>
  <c r="C33" i="41"/>
  <c r="E34" i="41"/>
  <c r="F34" i="41"/>
  <c r="G34" i="41"/>
  <c r="H34" i="41"/>
  <c r="I34" i="41"/>
  <c r="J34" i="41"/>
  <c r="K34" i="41"/>
  <c r="L34" i="41"/>
  <c r="M34" i="41"/>
  <c r="N34" i="41"/>
  <c r="O34" i="41"/>
  <c r="P34" i="41"/>
  <c r="Q34" i="41"/>
  <c r="R34" i="41"/>
  <c r="S34" i="41"/>
  <c r="T34" i="41"/>
  <c r="U34" i="41"/>
  <c r="V34" i="41"/>
  <c r="W34" i="41"/>
  <c r="X34" i="41"/>
  <c r="Y34" i="41"/>
  <c r="Z34" i="41"/>
  <c r="AA34" i="41"/>
  <c r="AB34" i="41"/>
  <c r="AC34" i="41"/>
  <c r="E35" i="41"/>
  <c r="F35" i="41"/>
  <c r="G35" i="41"/>
  <c r="H35" i="41"/>
  <c r="I35" i="41"/>
  <c r="J35" i="41"/>
  <c r="K35" i="41"/>
  <c r="L35" i="41"/>
  <c r="M35" i="41"/>
  <c r="N35" i="41"/>
  <c r="O35" i="41"/>
  <c r="P35" i="41"/>
  <c r="Q35" i="41"/>
  <c r="R35" i="41"/>
  <c r="S35" i="41"/>
  <c r="T35" i="41"/>
  <c r="U35" i="41"/>
  <c r="V35" i="41"/>
  <c r="W35" i="41"/>
  <c r="X35" i="41"/>
  <c r="Y35" i="41"/>
  <c r="Z35" i="41"/>
  <c r="AA35" i="41"/>
  <c r="AC35" i="41"/>
  <c r="F36" i="41"/>
  <c r="G36" i="41"/>
  <c r="H36" i="41"/>
  <c r="I36" i="41"/>
  <c r="J36" i="41"/>
  <c r="K36" i="41"/>
  <c r="L36" i="41"/>
  <c r="M36" i="41"/>
  <c r="N36" i="41"/>
  <c r="O36" i="41"/>
  <c r="P36" i="41"/>
  <c r="Q36" i="41"/>
  <c r="R36" i="41"/>
  <c r="S36" i="41"/>
  <c r="T36" i="41"/>
  <c r="U36" i="41"/>
  <c r="V36" i="41"/>
  <c r="W36" i="41"/>
  <c r="X36" i="41"/>
  <c r="Y36" i="41"/>
  <c r="Z36" i="41"/>
  <c r="AA36" i="41"/>
  <c r="AC36" i="41"/>
  <c r="E37" i="41"/>
  <c r="AC37" i="41"/>
  <c r="C38" i="41"/>
  <c r="C39" i="41"/>
  <c r="C77" i="36"/>
  <c r="C40" i="41"/>
  <c r="C78" i="36"/>
  <c r="C41" i="41"/>
  <c r="C79" i="36"/>
  <c r="C42" i="41"/>
  <c r="C80" i="36"/>
  <c r="C43" i="41"/>
  <c r="C81" i="36"/>
  <c r="C44" i="41"/>
  <c r="C82" i="36"/>
  <c r="C45" i="41"/>
  <c r="C83" i="36"/>
  <c r="C46" i="41"/>
  <c r="C84" i="36"/>
  <c r="C47" i="41"/>
  <c r="C85" i="36"/>
  <c r="C48" i="41"/>
  <c r="C86" i="36"/>
  <c r="C49" i="41"/>
  <c r="C87" i="36"/>
  <c r="C50" i="41"/>
  <c r="C88" i="36"/>
  <c r="C51" i="41"/>
  <c r="C89" i="36"/>
  <c r="C52" i="41"/>
  <c r="C90" i="36"/>
  <c r="C53" i="41"/>
  <c r="C91" i="36"/>
  <c r="C54" i="41"/>
  <c r="C92" i="36"/>
  <c r="C55" i="41"/>
  <c r="C93" i="36"/>
  <c r="C56" i="41"/>
  <c r="C94" i="36"/>
  <c r="C57" i="41"/>
  <c r="C95" i="36"/>
  <c r="C58" i="41"/>
  <c r="C96" i="36"/>
  <c r="C59" i="41"/>
  <c r="C60" i="41"/>
  <c r="C97" i="36"/>
  <c r="C61" i="41"/>
  <c r="C98" i="36"/>
  <c r="C62" i="41"/>
  <c r="C99" i="36"/>
  <c r="C63" i="41"/>
  <c r="C100" i="36"/>
  <c r="C64" i="41"/>
  <c r="C101" i="36"/>
  <c r="C102" i="36"/>
  <c r="C65" i="41"/>
  <c r="C66" i="41"/>
  <c r="C68" i="41"/>
  <c r="C67" i="41"/>
  <c r="W71" i="35"/>
  <c r="W72" i="35"/>
  <c r="O73" i="33"/>
  <c r="O72" i="33"/>
  <c r="O71" i="33"/>
  <c r="C33" i="21"/>
  <c r="C32" i="21"/>
  <c r="C31" i="21"/>
  <c r="C30" i="21"/>
  <c r="C29" i="21"/>
  <c r="C28" i="21"/>
  <c r="C27" i="21"/>
  <c r="C26" i="21"/>
  <c r="C25" i="21"/>
  <c r="C24" i="21"/>
  <c r="C23" i="21"/>
  <c r="C22" i="21"/>
  <c r="C21" i="21"/>
  <c r="C20" i="21"/>
  <c r="C19" i="21"/>
  <c r="C18" i="21"/>
  <c r="C17" i="21"/>
  <c r="C16" i="21"/>
  <c r="C15" i="21"/>
  <c r="C14" i="21"/>
  <c r="C13" i="21"/>
  <c r="C12" i="21"/>
  <c r="C11" i="21"/>
  <c r="C10" i="21"/>
  <c r="C9" i="21"/>
  <c r="C8" i="21"/>
  <c r="C7" i="21"/>
  <c r="C6" i="21"/>
  <c r="C5" i="21"/>
  <c r="C4" i="21"/>
  <c r="C33" i="24"/>
  <c r="C32" i="24"/>
  <c r="C31" i="24"/>
  <c r="C30" i="24"/>
  <c r="C29" i="24"/>
  <c r="C28" i="24"/>
  <c r="C27" i="24"/>
  <c r="C26" i="24"/>
  <c r="C25" i="24"/>
  <c r="C24" i="24"/>
  <c r="C23" i="24"/>
  <c r="C22" i="24"/>
  <c r="C21" i="24"/>
  <c r="C20" i="24"/>
  <c r="C19" i="24"/>
  <c r="C18" i="24"/>
  <c r="C17" i="24"/>
  <c r="C16" i="24"/>
  <c r="C15" i="24"/>
  <c r="C14" i="24"/>
  <c r="C13" i="24"/>
  <c r="C12" i="24"/>
  <c r="C11" i="24"/>
  <c r="C10" i="24"/>
  <c r="C9" i="24"/>
  <c r="C8" i="24"/>
  <c r="C7" i="24"/>
  <c r="C6" i="24"/>
  <c r="C5" i="24"/>
  <c r="C4" i="24"/>
  <c r="C29" i="41"/>
  <c r="C28" i="41"/>
  <c r="C27" i="41"/>
  <c r="C26" i="41"/>
  <c r="C25" i="41"/>
  <c r="C24" i="41"/>
  <c r="C23" i="41"/>
  <c r="C22" i="41"/>
  <c r="C21" i="41"/>
  <c r="C20" i="41"/>
  <c r="C19" i="41"/>
  <c r="C18" i="41"/>
  <c r="C17" i="41"/>
  <c r="C16" i="41"/>
  <c r="C15" i="41"/>
  <c r="C14" i="41"/>
  <c r="C13" i="41"/>
  <c r="C12" i="41"/>
  <c r="C11" i="41"/>
  <c r="C10" i="41"/>
  <c r="C9" i="41"/>
  <c r="C8" i="41"/>
  <c r="C7" i="41"/>
  <c r="C6" i="41"/>
  <c r="C5" i="41"/>
  <c r="C4" i="41"/>
  <c r="AC35" i="38"/>
  <c r="C37" i="39"/>
  <c r="C36" i="39"/>
  <c r="N36" i="35"/>
  <c r="N37" i="35"/>
  <c r="W36" i="35"/>
  <c r="F36" i="35"/>
  <c r="G36" i="35"/>
  <c r="H36" i="35"/>
  <c r="I36" i="35"/>
  <c r="J36" i="35"/>
  <c r="K36" i="35"/>
  <c r="L36" i="35"/>
  <c r="M36" i="35"/>
  <c r="O36" i="35"/>
  <c r="P36" i="35"/>
  <c r="Q36" i="35"/>
  <c r="R36" i="35"/>
  <c r="S36" i="35"/>
  <c r="T36" i="35"/>
  <c r="U36" i="35"/>
  <c r="V36" i="35"/>
  <c r="X36" i="35"/>
  <c r="Y36" i="35"/>
  <c r="Z36" i="35"/>
  <c r="AA36" i="35"/>
  <c r="AB36" i="35"/>
  <c r="AC36" i="35"/>
  <c r="AD36" i="35"/>
  <c r="AE36" i="35"/>
  <c r="AF36" i="35"/>
  <c r="AG36" i="35"/>
  <c r="AH36" i="35"/>
  <c r="G383" i="33"/>
  <c r="AJ382" i="33"/>
  <c r="AI382" i="33"/>
  <c r="AH382" i="33"/>
  <c r="AG382" i="33"/>
  <c r="AF382" i="33"/>
  <c r="AE382" i="33"/>
  <c r="AD382" i="33"/>
  <c r="AC382" i="33"/>
  <c r="AB382" i="33"/>
  <c r="AA382" i="33"/>
  <c r="Z382" i="33"/>
  <c r="Y382" i="33"/>
  <c r="X382" i="33"/>
  <c r="U382" i="33"/>
  <c r="T382" i="33"/>
  <c r="S382" i="33"/>
  <c r="R382" i="33"/>
  <c r="Q382" i="33"/>
  <c r="P382" i="33"/>
  <c r="O382" i="33"/>
  <c r="M382" i="33"/>
  <c r="L382" i="33"/>
  <c r="K382" i="33"/>
  <c r="I382" i="33"/>
  <c r="H382" i="33"/>
  <c r="G382" i="33"/>
  <c r="AK381" i="33"/>
  <c r="AJ381" i="33"/>
  <c r="AI381" i="33"/>
  <c r="AH381" i="33"/>
  <c r="AG381" i="33"/>
  <c r="AF381" i="33"/>
  <c r="AE381" i="33"/>
  <c r="AD381" i="33"/>
  <c r="AC381" i="33"/>
  <c r="AB381" i="33"/>
  <c r="AA381" i="33"/>
  <c r="Z381" i="33"/>
  <c r="Y381" i="33"/>
  <c r="X381" i="33"/>
  <c r="V381" i="33"/>
  <c r="U381" i="33"/>
  <c r="T381" i="33"/>
  <c r="S381" i="33"/>
  <c r="R381" i="33"/>
  <c r="Q381" i="33"/>
  <c r="P381" i="33"/>
  <c r="O381" i="33"/>
  <c r="M381" i="33"/>
  <c r="L381" i="33"/>
  <c r="K381" i="33"/>
  <c r="I381" i="33"/>
  <c r="H381" i="33"/>
  <c r="G381" i="33"/>
  <c r="F381" i="33"/>
  <c r="AK380" i="33"/>
  <c r="AJ380" i="33"/>
  <c r="AI380" i="33"/>
  <c r="AH380" i="33"/>
  <c r="AG380" i="33"/>
  <c r="AF380" i="33"/>
  <c r="AE380" i="33"/>
  <c r="AD380" i="33"/>
  <c r="AC380" i="33"/>
  <c r="AB380" i="33"/>
  <c r="AA380" i="33"/>
  <c r="Z380" i="33"/>
  <c r="Y380" i="33"/>
  <c r="X380" i="33"/>
  <c r="W380" i="33"/>
  <c r="V380" i="33"/>
  <c r="U380" i="33"/>
  <c r="T380" i="33"/>
  <c r="S380" i="33"/>
  <c r="R380" i="33"/>
  <c r="Q380" i="33"/>
  <c r="P380" i="33"/>
  <c r="O380" i="33"/>
  <c r="M380" i="33"/>
  <c r="L380" i="33"/>
  <c r="K380" i="33"/>
  <c r="I380" i="33"/>
  <c r="H380" i="33"/>
  <c r="G380" i="33"/>
  <c r="F380" i="33"/>
  <c r="G383" i="35"/>
  <c r="AJ382" i="35"/>
  <c r="AI382" i="35"/>
  <c r="AH382" i="35"/>
  <c r="AG382" i="35"/>
  <c r="AF382" i="35"/>
  <c r="AE382" i="35"/>
  <c r="AD382" i="35"/>
  <c r="AC382" i="35"/>
  <c r="AB382" i="35"/>
  <c r="AA382" i="35"/>
  <c r="Z382" i="35"/>
  <c r="Y382" i="35"/>
  <c r="X382" i="35"/>
  <c r="U382" i="35"/>
  <c r="T382" i="35"/>
  <c r="S382" i="35"/>
  <c r="R382" i="35"/>
  <c r="Q382" i="35"/>
  <c r="P382" i="35"/>
  <c r="O382" i="35"/>
  <c r="M382" i="35"/>
  <c r="L382" i="35"/>
  <c r="K382" i="35"/>
  <c r="I382" i="35"/>
  <c r="H382" i="35"/>
  <c r="G382" i="35"/>
  <c r="AK381" i="35"/>
  <c r="AJ381" i="35"/>
  <c r="AI381" i="35"/>
  <c r="AH381" i="35"/>
  <c r="AG381" i="35"/>
  <c r="AF381" i="35"/>
  <c r="AE381" i="35"/>
  <c r="AD381" i="35"/>
  <c r="AC381" i="35"/>
  <c r="AB381" i="35"/>
  <c r="AA381" i="35"/>
  <c r="Z381" i="35"/>
  <c r="Y381" i="35"/>
  <c r="X381" i="35"/>
  <c r="W381" i="35"/>
  <c r="V381" i="35"/>
  <c r="U381" i="35"/>
  <c r="T381" i="35"/>
  <c r="S381" i="35"/>
  <c r="R381" i="35"/>
  <c r="Q381" i="35"/>
  <c r="P381" i="35"/>
  <c r="O381" i="35"/>
  <c r="M381" i="35"/>
  <c r="L381" i="35"/>
  <c r="K381" i="35"/>
  <c r="I381" i="35"/>
  <c r="H381" i="35"/>
  <c r="G381" i="35"/>
  <c r="F381" i="35"/>
  <c r="AK380" i="35"/>
  <c r="AJ380" i="35"/>
  <c r="AI380" i="35"/>
  <c r="AH380" i="35"/>
  <c r="AG380" i="35"/>
  <c r="AF380" i="35"/>
  <c r="AE380" i="35"/>
  <c r="AD380" i="35"/>
  <c r="AC380" i="35"/>
  <c r="AB380" i="35"/>
  <c r="AA380" i="35"/>
  <c r="Z380" i="35"/>
  <c r="Y380" i="35"/>
  <c r="X380" i="35"/>
  <c r="W380" i="35"/>
  <c r="V380" i="35"/>
  <c r="U380" i="35"/>
  <c r="T380" i="35"/>
  <c r="S380" i="35"/>
  <c r="R380" i="35"/>
  <c r="Q380" i="35"/>
  <c r="P380" i="35"/>
  <c r="O380" i="35"/>
  <c r="M380" i="35"/>
  <c r="L380" i="35"/>
  <c r="K380" i="35"/>
  <c r="I380" i="35"/>
  <c r="H380" i="35"/>
  <c r="G380" i="35"/>
  <c r="F380" i="35"/>
  <c r="AC381" i="36"/>
  <c r="E381" i="36"/>
  <c r="AD380" i="36"/>
  <c r="AC380" i="36"/>
  <c r="AB380" i="36"/>
  <c r="AA380" i="36"/>
  <c r="Z380" i="36"/>
  <c r="Y380" i="36"/>
  <c r="X380" i="36"/>
  <c r="W380" i="36"/>
  <c r="V380" i="36"/>
  <c r="U380" i="36"/>
  <c r="T380" i="36"/>
  <c r="S380" i="36"/>
  <c r="R380" i="36"/>
  <c r="Q380" i="36"/>
  <c r="P380" i="36"/>
  <c r="O380" i="36"/>
  <c r="N380" i="36"/>
  <c r="M380" i="36"/>
  <c r="L380" i="36"/>
  <c r="K380" i="36"/>
  <c r="J380" i="36"/>
  <c r="I380" i="36"/>
  <c r="H380" i="36"/>
  <c r="G380" i="36"/>
  <c r="F380" i="36"/>
  <c r="AD379" i="36"/>
  <c r="AC379" i="36"/>
  <c r="AB379" i="36"/>
  <c r="AA379" i="36"/>
  <c r="Z379" i="36"/>
  <c r="Y379" i="36"/>
  <c r="X379" i="36"/>
  <c r="W379" i="36"/>
  <c r="V379" i="36"/>
  <c r="U379" i="36"/>
  <c r="T379" i="36"/>
  <c r="S379" i="36"/>
  <c r="R379" i="36"/>
  <c r="Q379" i="36"/>
  <c r="P379" i="36"/>
  <c r="O379" i="36"/>
  <c r="N379" i="36"/>
  <c r="M379" i="36"/>
  <c r="L379" i="36"/>
  <c r="K379" i="36"/>
  <c r="J379" i="36"/>
  <c r="I379" i="36"/>
  <c r="H379" i="36"/>
  <c r="G379" i="36"/>
  <c r="F379" i="36"/>
  <c r="E379" i="36"/>
  <c r="AD378" i="36"/>
  <c r="AC378" i="36"/>
  <c r="AB378" i="36"/>
  <c r="AA378" i="36"/>
  <c r="Z378" i="36"/>
  <c r="Y378" i="36"/>
  <c r="X378" i="36"/>
  <c r="W378" i="36"/>
  <c r="V378" i="36"/>
  <c r="U378" i="36"/>
  <c r="T378" i="36"/>
  <c r="S378" i="36"/>
  <c r="R378" i="36"/>
  <c r="Q378" i="36"/>
  <c r="P378" i="36"/>
  <c r="O378" i="36"/>
  <c r="N378" i="36"/>
  <c r="M378" i="36"/>
  <c r="L378" i="36"/>
  <c r="K378" i="36"/>
  <c r="J378" i="36"/>
  <c r="I378" i="36"/>
  <c r="H378" i="36"/>
  <c r="G378" i="36"/>
  <c r="F378" i="36"/>
  <c r="E378" i="36"/>
  <c r="AC381" i="41"/>
  <c r="E381" i="41"/>
  <c r="AC380" i="41"/>
  <c r="AB380" i="41"/>
  <c r="AA380" i="41"/>
  <c r="Z380" i="41"/>
  <c r="Y380" i="41"/>
  <c r="X380" i="41"/>
  <c r="W380" i="41"/>
  <c r="V380" i="41"/>
  <c r="U380" i="41"/>
  <c r="T380" i="41"/>
  <c r="S380" i="41"/>
  <c r="R380" i="41"/>
  <c r="Q380" i="41"/>
  <c r="P380" i="41"/>
  <c r="O380" i="41"/>
  <c r="N380" i="41"/>
  <c r="M380" i="41"/>
  <c r="L380" i="41"/>
  <c r="K380" i="41"/>
  <c r="J380" i="41"/>
  <c r="I380" i="41"/>
  <c r="H380" i="41"/>
  <c r="G380" i="41"/>
  <c r="F380" i="41"/>
  <c r="AC379" i="41"/>
  <c r="AB379" i="41"/>
  <c r="AA379" i="41"/>
  <c r="Z379" i="41"/>
  <c r="Y379" i="41"/>
  <c r="X379" i="41"/>
  <c r="W379" i="41"/>
  <c r="V379" i="41"/>
  <c r="U379" i="41"/>
  <c r="T379" i="41"/>
  <c r="S379" i="41"/>
  <c r="R379" i="41"/>
  <c r="Q379" i="41"/>
  <c r="P379" i="41"/>
  <c r="O379" i="41"/>
  <c r="N379" i="41"/>
  <c r="M379" i="41"/>
  <c r="L379" i="41"/>
  <c r="K379" i="41"/>
  <c r="J379" i="41"/>
  <c r="I379" i="41"/>
  <c r="H379" i="41"/>
  <c r="G379" i="41"/>
  <c r="F379" i="41"/>
  <c r="E379" i="41"/>
  <c r="AC378" i="41"/>
  <c r="AB378" i="41"/>
  <c r="AA378" i="41"/>
  <c r="Z378" i="41"/>
  <c r="Y378" i="41"/>
  <c r="X378" i="41"/>
  <c r="W378" i="41"/>
  <c r="V378" i="41"/>
  <c r="U378" i="41"/>
  <c r="T378" i="41"/>
  <c r="S378" i="41"/>
  <c r="R378" i="41"/>
  <c r="Q378" i="41"/>
  <c r="P378" i="41"/>
  <c r="O378" i="41"/>
  <c r="N378" i="41"/>
  <c r="M378" i="41"/>
  <c r="L378" i="41"/>
  <c r="K378" i="41"/>
  <c r="J378" i="41"/>
  <c r="I378" i="41"/>
  <c r="H378" i="41"/>
  <c r="G378" i="41"/>
  <c r="F378" i="41"/>
  <c r="E378" i="41"/>
  <c r="AD381" i="21"/>
  <c r="AD380" i="21"/>
  <c r="AD379" i="21"/>
  <c r="AC379" i="21"/>
  <c r="AD378" i="21"/>
  <c r="AC378" i="21"/>
  <c r="AC380" i="21"/>
  <c r="AC381" i="21"/>
  <c r="AC381" i="38"/>
  <c r="E381" i="38"/>
  <c r="G380" i="38"/>
  <c r="H380" i="38"/>
  <c r="I380" i="38"/>
  <c r="J380" i="38"/>
  <c r="K380" i="38"/>
  <c r="L380" i="38"/>
  <c r="M380" i="38"/>
  <c r="N380" i="38"/>
  <c r="O380" i="38"/>
  <c r="P380" i="38"/>
  <c r="Q380" i="38"/>
  <c r="R380" i="38"/>
  <c r="S380" i="38"/>
  <c r="T380" i="38"/>
  <c r="U380" i="38"/>
  <c r="V380" i="38"/>
  <c r="W380" i="38"/>
  <c r="X380" i="38"/>
  <c r="Y380" i="38"/>
  <c r="Z380" i="38"/>
  <c r="AA380" i="38"/>
  <c r="AB380" i="38"/>
  <c r="AC380" i="38"/>
  <c r="F380" i="38"/>
  <c r="F379" i="38"/>
  <c r="G379" i="38"/>
  <c r="H379" i="38"/>
  <c r="I379" i="38"/>
  <c r="J379" i="38"/>
  <c r="K379" i="38"/>
  <c r="L379" i="38"/>
  <c r="M379" i="38"/>
  <c r="N379" i="38"/>
  <c r="O379" i="38"/>
  <c r="P379" i="38"/>
  <c r="Q379" i="38"/>
  <c r="R379" i="38"/>
  <c r="S379" i="38"/>
  <c r="T379" i="38"/>
  <c r="U379" i="38"/>
  <c r="V379" i="38"/>
  <c r="W379" i="38"/>
  <c r="X379" i="38"/>
  <c r="Y379" i="38"/>
  <c r="Z379" i="38"/>
  <c r="AA379" i="38"/>
  <c r="AB379" i="38"/>
  <c r="AC379" i="38"/>
  <c r="E379" i="38"/>
  <c r="F378" i="38"/>
  <c r="G378" i="38"/>
  <c r="H378" i="38"/>
  <c r="I378" i="38"/>
  <c r="J378" i="38"/>
  <c r="K378" i="38"/>
  <c r="L378" i="38"/>
  <c r="M378" i="38"/>
  <c r="N378" i="38"/>
  <c r="O378" i="38"/>
  <c r="P378" i="38"/>
  <c r="Q378" i="38"/>
  <c r="R378" i="38"/>
  <c r="S378" i="38"/>
  <c r="T378" i="38"/>
  <c r="U378" i="38"/>
  <c r="V378" i="38"/>
  <c r="W378" i="38"/>
  <c r="X378" i="38"/>
  <c r="Y378" i="38"/>
  <c r="Z378" i="38"/>
  <c r="AA378" i="38"/>
  <c r="AB378" i="38"/>
  <c r="AC378" i="38"/>
  <c r="E378" i="38"/>
  <c r="H372" i="39"/>
  <c r="H371" i="39"/>
  <c r="H370" i="39"/>
  <c r="G372" i="39"/>
  <c r="G371" i="39"/>
  <c r="G370" i="39"/>
  <c r="F372" i="39"/>
  <c r="F371" i="39"/>
  <c r="F370" i="39"/>
  <c r="E372" i="39"/>
  <c r="E371" i="39"/>
  <c r="E370" i="39"/>
  <c r="D372" i="39"/>
  <c r="D371" i="39"/>
  <c r="D370" i="39"/>
  <c r="C372" i="39"/>
  <c r="C371" i="39"/>
  <c r="C370" i="39"/>
  <c r="G351" i="35"/>
  <c r="AJ350" i="35"/>
  <c r="AI350" i="35"/>
  <c r="AH350" i="35"/>
  <c r="AG350" i="35"/>
  <c r="AF350" i="35"/>
  <c r="AE350" i="35"/>
  <c r="AD350" i="35"/>
  <c r="AC350" i="35"/>
  <c r="AB350" i="35"/>
  <c r="AA350" i="35"/>
  <c r="Z350" i="35"/>
  <c r="Y350" i="35"/>
  <c r="X350" i="35"/>
  <c r="U350" i="35"/>
  <c r="T350" i="35"/>
  <c r="S350" i="35"/>
  <c r="R350" i="35"/>
  <c r="Q350" i="35"/>
  <c r="P350" i="35"/>
  <c r="O350" i="35"/>
  <c r="M350" i="35"/>
  <c r="L350" i="35"/>
  <c r="K350" i="35"/>
  <c r="I350" i="35"/>
  <c r="H350" i="35"/>
  <c r="G350" i="35"/>
  <c r="AK349" i="35"/>
  <c r="AJ349" i="35"/>
  <c r="AI349" i="35"/>
  <c r="AH349" i="35"/>
  <c r="AG349" i="35"/>
  <c r="AF349" i="35"/>
  <c r="AE349" i="35"/>
  <c r="AD349" i="35"/>
  <c r="AC349" i="35"/>
  <c r="AB349" i="35"/>
  <c r="AA349" i="35"/>
  <c r="Z349" i="35"/>
  <c r="Y349" i="35"/>
  <c r="X349" i="35"/>
  <c r="W349" i="35"/>
  <c r="V349" i="35"/>
  <c r="U349" i="35"/>
  <c r="T349" i="35"/>
  <c r="S349" i="35"/>
  <c r="R349" i="35"/>
  <c r="Q349" i="35"/>
  <c r="P349" i="35"/>
  <c r="O349" i="35"/>
  <c r="M349" i="35"/>
  <c r="L349" i="35"/>
  <c r="K349" i="35"/>
  <c r="I349" i="35"/>
  <c r="H349" i="35"/>
  <c r="G349" i="35"/>
  <c r="F349" i="35"/>
  <c r="AK348" i="35"/>
  <c r="AJ348" i="35"/>
  <c r="AI348" i="35"/>
  <c r="AH348" i="35"/>
  <c r="AG348" i="35"/>
  <c r="AF348" i="35"/>
  <c r="AE348" i="35"/>
  <c r="AD348" i="35"/>
  <c r="AC348" i="35"/>
  <c r="AB348" i="35"/>
  <c r="AA348" i="35"/>
  <c r="Z348" i="35"/>
  <c r="Y348" i="35"/>
  <c r="X348" i="35"/>
  <c r="W348" i="35"/>
  <c r="V348" i="35"/>
  <c r="U348" i="35"/>
  <c r="T348" i="35"/>
  <c r="S348" i="35"/>
  <c r="R348" i="35"/>
  <c r="Q348" i="35"/>
  <c r="P348" i="35"/>
  <c r="O348" i="35"/>
  <c r="M348" i="35"/>
  <c r="L348" i="35"/>
  <c r="K348" i="35"/>
  <c r="I348" i="35"/>
  <c r="H348" i="35"/>
  <c r="G348" i="35"/>
  <c r="F348" i="35"/>
  <c r="G351" i="33"/>
  <c r="AJ350" i="33"/>
  <c r="AI350" i="33"/>
  <c r="AH350" i="33"/>
  <c r="AG350" i="33"/>
  <c r="AF350" i="33"/>
  <c r="AE350" i="33"/>
  <c r="AD350" i="33"/>
  <c r="AC350" i="33"/>
  <c r="AB350" i="33"/>
  <c r="AA350" i="33"/>
  <c r="Z350" i="33"/>
  <c r="Y350" i="33"/>
  <c r="X350" i="33"/>
  <c r="U350" i="33"/>
  <c r="T350" i="33"/>
  <c r="S350" i="33"/>
  <c r="R350" i="33"/>
  <c r="Q350" i="33"/>
  <c r="P350" i="33"/>
  <c r="O350" i="33"/>
  <c r="M350" i="33"/>
  <c r="L350" i="33"/>
  <c r="K350" i="33"/>
  <c r="I350" i="33"/>
  <c r="H350" i="33"/>
  <c r="G350" i="33"/>
  <c r="AK349" i="33"/>
  <c r="AJ349" i="33"/>
  <c r="AI349" i="33"/>
  <c r="AH349" i="33"/>
  <c r="AG349" i="33"/>
  <c r="AF349" i="33"/>
  <c r="AE349" i="33"/>
  <c r="AD349" i="33"/>
  <c r="AC349" i="33"/>
  <c r="AB349" i="33"/>
  <c r="AA349" i="33"/>
  <c r="Z349" i="33"/>
  <c r="Y349" i="33"/>
  <c r="X349" i="33"/>
  <c r="W349" i="33"/>
  <c r="V349" i="33"/>
  <c r="U349" i="33"/>
  <c r="T349" i="33"/>
  <c r="S349" i="33"/>
  <c r="R349" i="33"/>
  <c r="Q349" i="33"/>
  <c r="P349" i="33"/>
  <c r="O349" i="33"/>
  <c r="M349" i="33"/>
  <c r="L349" i="33"/>
  <c r="K349" i="33"/>
  <c r="I349" i="33"/>
  <c r="H349" i="33"/>
  <c r="G349" i="33"/>
  <c r="F349" i="33"/>
  <c r="AK348" i="33"/>
  <c r="AJ348" i="33"/>
  <c r="AI348" i="33"/>
  <c r="AH348" i="33"/>
  <c r="AG348" i="33"/>
  <c r="AF348" i="33"/>
  <c r="AE348" i="33"/>
  <c r="AD348" i="33"/>
  <c r="AC348" i="33"/>
  <c r="AB348" i="33"/>
  <c r="AA348" i="33"/>
  <c r="Z348" i="33"/>
  <c r="Y348" i="33"/>
  <c r="X348" i="33"/>
  <c r="W348" i="33"/>
  <c r="V348" i="33"/>
  <c r="U348" i="33"/>
  <c r="T348" i="33"/>
  <c r="S348" i="33"/>
  <c r="R348" i="33"/>
  <c r="Q348" i="33"/>
  <c r="P348" i="33"/>
  <c r="O348" i="33"/>
  <c r="M348" i="33"/>
  <c r="L348" i="33"/>
  <c r="K348" i="33"/>
  <c r="I348" i="33"/>
  <c r="H348" i="33"/>
  <c r="G348" i="33"/>
  <c r="F348" i="33"/>
  <c r="H341" i="39"/>
  <c r="G341" i="39"/>
  <c r="F341" i="39"/>
  <c r="E341" i="39"/>
  <c r="D341" i="39"/>
  <c r="C341" i="39"/>
  <c r="H340" i="39"/>
  <c r="G340" i="39"/>
  <c r="F340" i="39"/>
  <c r="E340" i="39"/>
  <c r="D340" i="39"/>
  <c r="C340" i="39"/>
  <c r="H339" i="39"/>
  <c r="G339" i="39"/>
  <c r="F339" i="39"/>
  <c r="E339" i="39"/>
  <c r="D339" i="39"/>
  <c r="C339" i="39"/>
  <c r="AC349" i="21"/>
  <c r="AD348" i="21"/>
  <c r="AC348" i="21"/>
  <c r="AD347" i="21"/>
  <c r="AC347" i="21"/>
  <c r="AD346" i="21"/>
  <c r="AC346" i="21"/>
  <c r="AD381" i="36"/>
  <c r="C271" i="39"/>
  <c r="AD313" i="37"/>
  <c r="AD312" i="37"/>
  <c r="AD311" i="37"/>
  <c r="AD313" i="41"/>
  <c r="AD312" i="41"/>
  <c r="AD311" i="41"/>
  <c r="AE314" i="21"/>
  <c r="AE313" i="21"/>
  <c r="AE312" i="21"/>
  <c r="AE311" i="21"/>
  <c r="H273" i="39"/>
  <c r="G273" i="39"/>
  <c r="F273" i="39"/>
  <c r="E273" i="39"/>
  <c r="D273" i="39"/>
  <c r="C273" i="39"/>
  <c r="H272" i="39"/>
  <c r="G272" i="39"/>
  <c r="F272" i="39"/>
  <c r="E272" i="39"/>
  <c r="D272" i="39"/>
  <c r="C272" i="39"/>
  <c r="G271" i="39"/>
  <c r="F271" i="39"/>
  <c r="E271" i="39"/>
  <c r="D271" i="39"/>
  <c r="AD349" i="21"/>
  <c r="AF277" i="21"/>
  <c r="AE277" i="21"/>
  <c r="AF276" i="21"/>
  <c r="AE276" i="21"/>
  <c r="AD278" i="37"/>
  <c r="AD277" i="37"/>
  <c r="AD276" i="37"/>
  <c r="AD278" i="41"/>
  <c r="AD277" i="41"/>
  <c r="AD276" i="41"/>
  <c r="AF243" i="21"/>
  <c r="AE243" i="21"/>
  <c r="AF242" i="21"/>
  <c r="AE242" i="21"/>
  <c r="AF208" i="21"/>
  <c r="AE208" i="21"/>
  <c r="AF207" i="21"/>
  <c r="AE207" i="21"/>
  <c r="H240" i="39"/>
  <c r="G240" i="39"/>
  <c r="F240" i="39"/>
  <c r="E240" i="39"/>
  <c r="D240" i="39"/>
  <c r="C240" i="39"/>
  <c r="H239" i="39"/>
  <c r="G239" i="39"/>
  <c r="F239" i="39"/>
  <c r="E239" i="39"/>
  <c r="D239" i="39"/>
  <c r="H238" i="39"/>
  <c r="G238" i="39"/>
  <c r="F238" i="39"/>
  <c r="E238" i="39"/>
  <c r="D238" i="39"/>
  <c r="H206" i="39"/>
  <c r="G206" i="39"/>
  <c r="F206" i="39"/>
  <c r="E206" i="39"/>
  <c r="D206" i="39"/>
  <c r="H205" i="39"/>
  <c r="G205" i="39"/>
  <c r="F205" i="39"/>
  <c r="E205" i="39"/>
  <c r="D205" i="39"/>
  <c r="H204" i="39"/>
  <c r="G204" i="39"/>
  <c r="F204" i="39"/>
  <c r="E204" i="39"/>
  <c r="D204" i="39"/>
  <c r="AC209" i="41"/>
  <c r="AC245" i="41"/>
  <c r="AC244" i="41"/>
  <c r="AC243" i="41"/>
  <c r="AC242" i="41"/>
  <c r="AD244" i="41"/>
  <c r="AD243" i="41"/>
  <c r="AD242" i="41"/>
  <c r="N208" i="41"/>
  <c r="AC210" i="41"/>
  <c r="E210" i="41"/>
  <c r="AA209" i="41"/>
  <c r="Z209" i="41"/>
  <c r="Y209" i="41"/>
  <c r="X209" i="41"/>
  <c r="W209" i="41"/>
  <c r="V209" i="41"/>
  <c r="U209" i="41"/>
  <c r="T209" i="41"/>
  <c r="S209" i="41"/>
  <c r="R209" i="41"/>
  <c r="Q209" i="41"/>
  <c r="P209" i="41"/>
  <c r="O209" i="41"/>
  <c r="N209" i="41"/>
  <c r="M209" i="41"/>
  <c r="L209" i="41"/>
  <c r="K209" i="41"/>
  <c r="J209" i="41"/>
  <c r="I209" i="41"/>
  <c r="H209" i="41"/>
  <c r="G209" i="41"/>
  <c r="F209" i="41"/>
  <c r="AC208" i="41"/>
  <c r="AA208" i="41"/>
  <c r="Z208" i="41"/>
  <c r="Y208" i="41"/>
  <c r="X208" i="41"/>
  <c r="W208" i="41"/>
  <c r="V208" i="41"/>
  <c r="U208" i="41"/>
  <c r="T208" i="41"/>
  <c r="S208" i="41"/>
  <c r="R208" i="41"/>
  <c r="Q208" i="41"/>
  <c r="P208" i="41"/>
  <c r="O208" i="41"/>
  <c r="M208" i="41"/>
  <c r="L208" i="41"/>
  <c r="K208" i="41"/>
  <c r="J208" i="41"/>
  <c r="I208" i="41"/>
  <c r="H208" i="41"/>
  <c r="G208" i="41"/>
  <c r="F208" i="41"/>
  <c r="E208" i="41"/>
  <c r="AC207" i="41"/>
  <c r="AA207" i="41"/>
  <c r="Z207" i="41"/>
  <c r="Y207" i="41"/>
  <c r="X207" i="41"/>
  <c r="W207" i="41"/>
  <c r="V207" i="41"/>
  <c r="U207" i="41"/>
  <c r="T207" i="41"/>
  <c r="S207" i="41"/>
  <c r="R207" i="41"/>
  <c r="Q207" i="41"/>
  <c r="P207" i="41"/>
  <c r="O207" i="41"/>
  <c r="N207" i="41"/>
  <c r="M207" i="41"/>
  <c r="L207" i="41"/>
  <c r="K207" i="41"/>
  <c r="J207" i="41"/>
  <c r="I207" i="41"/>
  <c r="H207" i="41"/>
  <c r="G207" i="41"/>
  <c r="F207" i="41"/>
  <c r="E207" i="41"/>
  <c r="AD209" i="41"/>
  <c r="AD208" i="41"/>
  <c r="AD207" i="41"/>
  <c r="AD244" i="37"/>
  <c r="AD243" i="37"/>
  <c r="AD242" i="37"/>
  <c r="AD209" i="37"/>
  <c r="AD208" i="37"/>
  <c r="AD207" i="37"/>
  <c r="I244" i="33"/>
  <c r="G247" i="33"/>
  <c r="AJ246" i="33"/>
  <c r="AI246" i="33"/>
  <c r="AH246" i="33"/>
  <c r="AG246" i="33"/>
  <c r="AF246" i="33"/>
  <c r="AE246" i="33"/>
  <c r="AD246" i="33"/>
  <c r="AC246" i="33"/>
  <c r="AB246" i="33"/>
  <c r="AA246" i="33"/>
  <c r="Z246" i="33"/>
  <c r="Y246" i="33"/>
  <c r="X246" i="33"/>
  <c r="U246" i="33"/>
  <c r="T246" i="33"/>
  <c r="S246" i="33"/>
  <c r="R246" i="33"/>
  <c r="Q246" i="33"/>
  <c r="P246" i="33"/>
  <c r="O246" i="33"/>
  <c r="M246" i="33"/>
  <c r="L246" i="33"/>
  <c r="K246" i="33"/>
  <c r="I246" i="33"/>
  <c r="H246" i="33"/>
  <c r="G246" i="33"/>
  <c r="AK245" i="33"/>
  <c r="AJ245" i="33"/>
  <c r="AI245" i="33"/>
  <c r="AH245" i="33"/>
  <c r="AG245" i="33"/>
  <c r="AF245" i="33"/>
  <c r="AE245" i="33"/>
  <c r="AD245" i="33"/>
  <c r="AC245" i="33"/>
  <c r="AB245" i="33"/>
  <c r="AA245" i="33"/>
  <c r="Z245" i="33"/>
  <c r="Y245" i="33"/>
  <c r="X245" i="33"/>
  <c r="U245" i="33"/>
  <c r="T245" i="33"/>
  <c r="S245" i="33"/>
  <c r="R245" i="33"/>
  <c r="Q245" i="33"/>
  <c r="P245" i="33"/>
  <c r="O245" i="33"/>
  <c r="M245" i="33"/>
  <c r="L245" i="33"/>
  <c r="K245" i="33"/>
  <c r="I245" i="33"/>
  <c r="H245" i="33"/>
  <c r="G245" i="33"/>
  <c r="F245" i="33"/>
  <c r="AK244" i="33"/>
  <c r="AJ244" i="33"/>
  <c r="AI244" i="33"/>
  <c r="AH244" i="33"/>
  <c r="AG244" i="33"/>
  <c r="AF244" i="33"/>
  <c r="AE244" i="33"/>
  <c r="AD244" i="33"/>
  <c r="AC244" i="33"/>
  <c r="AB244" i="33"/>
  <c r="AA244" i="33"/>
  <c r="Z244" i="33"/>
  <c r="Y244" i="33"/>
  <c r="X244" i="33"/>
  <c r="W244" i="33"/>
  <c r="V244" i="33"/>
  <c r="U244" i="33"/>
  <c r="T244" i="33"/>
  <c r="S244" i="33"/>
  <c r="R244" i="33"/>
  <c r="Q244" i="33"/>
  <c r="P244" i="33"/>
  <c r="O244" i="33"/>
  <c r="M244" i="33"/>
  <c r="L244" i="33"/>
  <c r="K244" i="33"/>
  <c r="H244" i="33"/>
  <c r="G244" i="33"/>
  <c r="F244" i="33"/>
  <c r="F245" i="35"/>
  <c r="G247" i="35"/>
  <c r="AJ246" i="35"/>
  <c r="AI246" i="35"/>
  <c r="AH246" i="35"/>
  <c r="AG246" i="35"/>
  <c r="AF246" i="35"/>
  <c r="AE246" i="35"/>
  <c r="AD246" i="35"/>
  <c r="AC246" i="35"/>
  <c r="AB246" i="35"/>
  <c r="AA246" i="35"/>
  <c r="Z246" i="35"/>
  <c r="Y246" i="35"/>
  <c r="X246" i="35"/>
  <c r="U246" i="35"/>
  <c r="T246" i="35"/>
  <c r="S246" i="35"/>
  <c r="R246" i="35"/>
  <c r="Q246" i="35"/>
  <c r="P246" i="35"/>
  <c r="O246" i="35"/>
  <c r="M246" i="35"/>
  <c r="L246" i="35"/>
  <c r="K246" i="35"/>
  <c r="I246" i="35"/>
  <c r="H246" i="35"/>
  <c r="G246" i="35"/>
  <c r="AK245" i="35"/>
  <c r="AJ245" i="35"/>
  <c r="AI245" i="35"/>
  <c r="AH245" i="35"/>
  <c r="AG245" i="35"/>
  <c r="AF245" i="35"/>
  <c r="AE245" i="35"/>
  <c r="AD245" i="35"/>
  <c r="AC245" i="35"/>
  <c r="AB245" i="35"/>
  <c r="AA245" i="35"/>
  <c r="Z245" i="35"/>
  <c r="Y245" i="35"/>
  <c r="X245" i="35"/>
  <c r="W245" i="35"/>
  <c r="U245" i="35"/>
  <c r="T245" i="35"/>
  <c r="S245" i="35"/>
  <c r="R245" i="35"/>
  <c r="Q245" i="35"/>
  <c r="P245" i="35"/>
  <c r="O245" i="35"/>
  <c r="M245" i="35"/>
  <c r="L245" i="35"/>
  <c r="K245" i="35"/>
  <c r="I245" i="35"/>
  <c r="H245" i="35"/>
  <c r="G245" i="35"/>
  <c r="AK244" i="35"/>
  <c r="AJ244" i="35"/>
  <c r="AI244" i="35"/>
  <c r="AH244" i="35"/>
  <c r="AG244" i="35"/>
  <c r="AF244" i="35"/>
  <c r="AE244" i="35"/>
  <c r="AD244" i="35"/>
  <c r="AC244" i="35"/>
  <c r="AB244" i="35"/>
  <c r="AA244" i="35"/>
  <c r="Z244" i="35"/>
  <c r="Y244" i="35"/>
  <c r="X244" i="35"/>
  <c r="W244" i="35"/>
  <c r="V244" i="35"/>
  <c r="U244" i="35"/>
  <c r="T244" i="35"/>
  <c r="S244" i="35"/>
  <c r="R244" i="35"/>
  <c r="Q244" i="35"/>
  <c r="P244" i="35"/>
  <c r="O244" i="35"/>
  <c r="M244" i="35"/>
  <c r="L244" i="35"/>
  <c r="K244" i="35"/>
  <c r="I244" i="35"/>
  <c r="H244" i="35"/>
  <c r="G244" i="35"/>
  <c r="F244" i="35"/>
  <c r="I209" i="35"/>
  <c r="G212" i="35"/>
  <c r="AJ211" i="35"/>
  <c r="AI211" i="35"/>
  <c r="AG211" i="35"/>
  <c r="AE211" i="35"/>
  <c r="AD211" i="35"/>
  <c r="AC211" i="35"/>
  <c r="AB211" i="35"/>
  <c r="AA211" i="35"/>
  <c r="Z211" i="35"/>
  <c r="Y211" i="35"/>
  <c r="X211" i="35"/>
  <c r="U211" i="35"/>
  <c r="T211" i="35"/>
  <c r="S211" i="35"/>
  <c r="R211" i="35"/>
  <c r="Q211" i="35"/>
  <c r="P211" i="35"/>
  <c r="O211" i="35"/>
  <c r="M211" i="35"/>
  <c r="L211" i="35"/>
  <c r="K211" i="35"/>
  <c r="I211" i="35"/>
  <c r="H211" i="35"/>
  <c r="G211" i="35"/>
  <c r="AK210" i="35"/>
  <c r="AJ210" i="35"/>
  <c r="AI210" i="35"/>
  <c r="AG210" i="35"/>
  <c r="AE210" i="35"/>
  <c r="AD210" i="35"/>
  <c r="AC210" i="35"/>
  <c r="AB210" i="35"/>
  <c r="AA210" i="35"/>
  <c r="Z210" i="35"/>
  <c r="Y210" i="35"/>
  <c r="X210" i="35"/>
  <c r="W210" i="35"/>
  <c r="U210" i="35"/>
  <c r="T210" i="35"/>
  <c r="S210" i="35"/>
  <c r="R210" i="35"/>
  <c r="Q210" i="35"/>
  <c r="P210" i="35"/>
  <c r="O210" i="35"/>
  <c r="M210" i="35"/>
  <c r="L210" i="35"/>
  <c r="K210" i="35"/>
  <c r="I210" i="35"/>
  <c r="H210" i="35"/>
  <c r="G210" i="35"/>
  <c r="AK209" i="35"/>
  <c r="AJ209" i="35"/>
  <c r="AI209" i="35"/>
  <c r="AG209" i="35"/>
  <c r="AE209" i="35"/>
  <c r="AD209" i="35"/>
  <c r="AC209" i="35"/>
  <c r="AB209" i="35"/>
  <c r="AA209" i="35"/>
  <c r="Z209" i="35"/>
  <c r="Y209" i="35"/>
  <c r="X209" i="35"/>
  <c r="W209" i="35"/>
  <c r="V209" i="35"/>
  <c r="U209" i="35"/>
  <c r="T209" i="35"/>
  <c r="S209" i="35"/>
  <c r="R209" i="35"/>
  <c r="Q209" i="35"/>
  <c r="P209" i="35"/>
  <c r="O209" i="35"/>
  <c r="M209" i="35"/>
  <c r="L209" i="35"/>
  <c r="K209" i="35"/>
  <c r="H209" i="35"/>
  <c r="G209" i="35"/>
  <c r="AF211" i="35"/>
  <c r="AF210" i="35"/>
  <c r="F210" i="35"/>
  <c r="AF209" i="35"/>
  <c r="F209" i="35"/>
  <c r="AF174" i="21"/>
  <c r="AE174" i="21"/>
  <c r="AF173" i="21"/>
  <c r="AE173" i="21"/>
  <c r="AD175" i="37"/>
  <c r="AD174" i="37"/>
  <c r="AD173" i="37"/>
  <c r="M174" i="41"/>
  <c r="AC176" i="41"/>
  <c r="E176" i="41"/>
  <c r="AD175" i="41"/>
  <c r="AC175" i="41"/>
  <c r="AA175" i="41"/>
  <c r="Z175" i="41"/>
  <c r="Y175" i="41"/>
  <c r="X175" i="41"/>
  <c r="W175" i="41"/>
  <c r="V175" i="41"/>
  <c r="U175" i="41"/>
  <c r="T175" i="41"/>
  <c r="S175" i="41"/>
  <c r="R175" i="41"/>
  <c r="Q175" i="41"/>
  <c r="P175" i="41"/>
  <c r="O175" i="41"/>
  <c r="N175" i="41"/>
  <c r="M175" i="41"/>
  <c r="L175" i="41"/>
  <c r="K175" i="41"/>
  <c r="J175" i="41"/>
  <c r="I175" i="41"/>
  <c r="H175" i="41"/>
  <c r="G175" i="41"/>
  <c r="F175" i="41"/>
  <c r="AD174" i="41"/>
  <c r="AC174" i="41"/>
  <c r="AA174" i="41"/>
  <c r="Z174" i="41"/>
  <c r="Y174" i="41"/>
  <c r="X174" i="41"/>
  <c r="W174" i="41"/>
  <c r="V174" i="41"/>
  <c r="U174" i="41"/>
  <c r="T174" i="41"/>
  <c r="S174" i="41"/>
  <c r="R174" i="41"/>
  <c r="Q174" i="41"/>
  <c r="P174" i="41"/>
  <c r="O174" i="41"/>
  <c r="N174" i="41"/>
  <c r="L174" i="41"/>
  <c r="K174" i="41"/>
  <c r="J174" i="41"/>
  <c r="I174" i="41"/>
  <c r="H174" i="41"/>
  <c r="G174" i="41"/>
  <c r="F174" i="41"/>
  <c r="E174" i="41"/>
  <c r="AD173" i="41"/>
  <c r="AC173" i="41"/>
  <c r="AA173" i="41"/>
  <c r="Z173" i="41"/>
  <c r="Y173" i="41"/>
  <c r="X173" i="41"/>
  <c r="W173" i="41"/>
  <c r="V173" i="41"/>
  <c r="U173" i="41"/>
  <c r="T173" i="41"/>
  <c r="S173" i="41"/>
  <c r="R173" i="41"/>
  <c r="Q173" i="41"/>
  <c r="P173" i="41"/>
  <c r="O173" i="41"/>
  <c r="N173" i="41"/>
  <c r="M173" i="41"/>
  <c r="L173" i="41"/>
  <c r="K173" i="41"/>
  <c r="J173" i="41"/>
  <c r="I173" i="41"/>
  <c r="H173" i="41"/>
  <c r="G173" i="41"/>
  <c r="F173" i="41"/>
  <c r="E173" i="41"/>
  <c r="I175" i="35"/>
  <c r="G178" i="35"/>
  <c r="AJ177" i="35"/>
  <c r="AI177" i="35"/>
  <c r="AH177" i="35"/>
  <c r="AG177" i="35"/>
  <c r="AF177" i="35"/>
  <c r="AE177" i="35"/>
  <c r="AD177" i="35"/>
  <c r="AC177" i="35"/>
  <c r="AB177" i="35"/>
  <c r="AA177" i="35"/>
  <c r="Z177" i="35"/>
  <c r="Y177" i="35"/>
  <c r="X177" i="35"/>
  <c r="U177" i="35"/>
  <c r="T177" i="35"/>
  <c r="S177" i="35"/>
  <c r="R177" i="35"/>
  <c r="Q177" i="35"/>
  <c r="P177" i="35"/>
  <c r="O177" i="35"/>
  <c r="M177" i="35"/>
  <c r="L177" i="35"/>
  <c r="K177" i="35"/>
  <c r="I177" i="35"/>
  <c r="H177" i="35"/>
  <c r="G177" i="35"/>
  <c r="AK176" i="35"/>
  <c r="AJ176" i="35"/>
  <c r="AI176" i="35"/>
  <c r="AH176" i="35"/>
  <c r="AG176" i="35"/>
  <c r="AF176" i="35"/>
  <c r="AE176" i="35"/>
  <c r="AD176" i="35"/>
  <c r="AC176" i="35"/>
  <c r="AB176" i="35"/>
  <c r="AA176" i="35"/>
  <c r="Z176" i="35"/>
  <c r="Y176" i="35"/>
  <c r="X176" i="35"/>
  <c r="W176" i="35"/>
  <c r="U176" i="35"/>
  <c r="T176" i="35"/>
  <c r="S176" i="35"/>
  <c r="R176" i="35"/>
  <c r="Q176" i="35"/>
  <c r="P176" i="35"/>
  <c r="O176" i="35"/>
  <c r="M176" i="35"/>
  <c r="L176" i="35"/>
  <c r="K176" i="35"/>
  <c r="I176" i="35"/>
  <c r="H176" i="35"/>
  <c r="G176" i="35"/>
  <c r="F176" i="35"/>
  <c r="AK175" i="35"/>
  <c r="AJ175" i="35"/>
  <c r="AI175" i="35"/>
  <c r="AH175" i="35"/>
  <c r="AG175" i="35"/>
  <c r="AF175" i="35"/>
  <c r="AE175" i="35"/>
  <c r="AD175" i="35"/>
  <c r="AC175" i="35"/>
  <c r="AB175" i="35"/>
  <c r="AA175" i="35"/>
  <c r="Z175" i="35"/>
  <c r="Y175" i="35"/>
  <c r="X175" i="35"/>
  <c r="W175" i="35"/>
  <c r="V175" i="35"/>
  <c r="U175" i="35"/>
  <c r="T175" i="35"/>
  <c r="S175" i="35"/>
  <c r="R175" i="35"/>
  <c r="Q175" i="35"/>
  <c r="P175" i="35"/>
  <c r="O175" i="35"/>
  <c r="M175" i="35"/>
  <c r="L175" i="35"/>
  <c r="K175" i="35"/>
  <c r="H175" i="35"/>
  <c r="G175" i="35"/>
  <c r="F175" i="35"/>
  <c r="H139" i="39"/>
  <c r="G139" i="39"/>
  <c r="F139" i="39"/>
  <c r="H138" i="39"/>
  <c r="G138" i="39"/>
  <c r="F138" i="39"/>
  <c r="H137" i="39"/>
  <c r="G137" i="39"/>
  <c r="F137" i="39"/>
  <c r="E141" i="38"/>
  <c r="AC140" i="38"/>
  <c r="AB140" i="38"/>
  <c r="AA140" i="38"/>
  <c r="Z140" i="38"/>
  <c r="Y140" i="38"/>
  <c r="X140" i="38"/>
  <c r="W140" i="38"/>
  <c r="V140" i="38"/>
  <c r="U140" i="38"/>
  <c r="T140" i="38"/>
  <c r="S140" i="38"/>
  <c r="R140" i="38"/>
  <c r="Q140" i="38"/>
  <c r="P140" i="38"/>
  <c r="O140" i="38"/>
  <c r="N140" i="38"/>
  <c r="M140" i="38"/>
  <c r="L140" i="38"/>
  <c r="K140" i="38"/>
  <c r="J140" i="38"/>
  <c r="I140" i="38"/>
  <c r="H140" i="38"/>
  <c r="G140" i="38"/>
  <c r="F140" i="38"/>
  <c r="AF139" i="38"/>
  <c r="AE139" i="38"/>
  <c r="AD139" i="38"/>
  <c r="AC139" i="38"/>
  <c r="AB139" i="38"/>
  <c r="AA139" i="38"/>
  <c r="Z139" i="38"/>
  <c r="Y139" i="38"/>
  <c r="X139" i="38"/>
  <c r="W139" i="38"/>
  <c r="V139" i="38"/>
  <c r="U139" i="38"/>
  <c r="T139" i="38"/>
  <c r="S139" i="38"/>
  <c r="R139" i="38"/>
  <c r="Q139" i="38"/>
  <c r="P139" i="38"/>
  <c r="O139" i="38"/>
  <c r="N139" i="38"/>
  <c r="M139" i="38"/>
  <c r="L139" i="38"/>
  <c r="K139" i="38"/>
  <c r="J139" i="38"/>
  <c r="I139" i="38"/>
  <c r="H139" i="38"/>
  <c r="G139" i="38"/>
  <c r="F139" i="38"/>
  <c r="E139" i="38"/>
  <c r="AF138" i="38"/>
  <c r="AE138" i="38"/>
  <c r="AD138" i="38"/>
  <c r="AC138" i="38"/>
  <c r="AB138" i="38"/>
  <c r="AA138" i="38"/>
  <c r="Z138" i="38"/>
  <c r="Y138" i="38"/>
  <c r="X138" i="38"/>
  <c r="W138" i="38"/>
  <c r="V138" i="38"/>
  <c r="U138" i="38"/>
  <c r="T138" i="38"/>
  <c r="S138" i="38"/>
  <c r="R138" i="38"/>
  <c r="Q138" i="38"/>
  <c r="P138" i="38"/>
  <c r="O138" i="38"/>
  <c r="N138" i="38"/>
  <c r="M138" i="38"/>
  <c r="L138" i="38"/>
  <c r="K138" i="38"/>
  <c r="J138" i="38"/>
  <c r="I138" i="38"/>
  <c r="H138" i="38"/>
  <c r="G138" i="38"/>
  <c r="F138" i="38"/>
  <c r="E138" i="38"/>
  <c r="AF139" i="21"/>
  <c r="AE139" i="21"/>
  <c r="AF138" i="21"/>
  <c r="AE138" i="21"/>
  <c r="AD140" i="37"/>
  <c r="AD139" i="37"/>
  <c r="AD138" i="37"/>
  <c r="J139" i="41"/>
  <c r="AC141" i="41"/>
  <c r="E141" i="41"/>
  <c r="AD140" i="41"/>
  <c r="AC140" i="41"/>
  <c r="AA140" i="41"/>
  <c r="Z140" i="41"/>
  <c r="Y140" i="41"/>
  <c r="X140" i="41"/>
  <c r="W140" i="41"/>
  <c r="V140" i="41"/>
  <c r="U140" i="41"/>
  <c r="T140" i="41"/>
  <c r="S140" i="41"/>
  <c r="R140" i="41"/>
  <c r="Q140" i="41"/>
  <c r="P140" i="41"/>
  <c r="O140" i="41"/>
  <c r="N140" i="41"/>
  <c r="M140" i="41"/>
  <c r="L140" i="41"/>
  <c r="K140" i="41"/>
  <c r="J140" i="41"/>
  <c r="I140" i="41"/>
  <c r="H140" i="41"/>
  <c r="G140" i="41"/>
  <c r="F140" i="41"/>
  <c r="AD139" i="41"/>
  <c r="AC139" i="41"/>
  <c r="AA139" i="41"/>
  <c r="Y139" i="41"/>
  <c r="X139" i="41"/>
  <c r="W139" i="41"/>
  <c r="V139" i="41"/>
  <c r="U139" i="41"/>
  <c r="T139" i="41"/>
  <c r="S139" i="41"/>
  <c r="R139" i="41"/>
  <c r="Q139" i="41"/>
  <c r="P139" i="41"/>
  <c r="O139" i="41"/>
  <c r="N139" i="41"/>
  <c r="M139" i="41"/>
  <c r="L139" i="41"/>
  <c r="K139" i="41"/>
  <c r="I139" i="41"/>
  <c r="H139" i="41"/>
  <c r="G139" i="41"/>
  <c r="F139" i="41"/>
  <c r="E139" i="41"/>
  <c r="AD138" i="41"/>
  <c r="AC138" i="41"/>
  <c r="AA138" i="41"/>
  <c r="Z138" i="41"/>
  <c r="Y138" i="41"/>
  <c r="X138" i="41"/>
  <c r="W138" i="41"/>
  <c r="V138" i="41"/>
  <c r="U138" i="41"/>
  <c r="T138" i="41"/>
  <c r="S138" i="41"/>
  <c r="R138" i="41"/>
  <c r="Q138" i="41"/>
  <c r="P138" i="41"/>
  <c r="O138" i="41"/>
  <c r="N138" i="41"/>
  <c r="M138" i="41"/>
  <c r="L138" i="41"/>
  <c r="K138" i="41"/>
  <c r="J138" i="41"/>
  <c r="I138" i="41"/>
  <c r="H138" i="41"/>
  <c r="G138" i="41"/>
  <c r="F138" i="41"/>
  <c r="E138" i="41"/>
  <c r="G143" i="35"/>
  <c r="AJ142" i="35"/>
  <c r="AI142" i="35"/>
  <c r="AH142" i="35"/>
  <c r="AG142" i="35"/>
  <c r="AF142" i="35"/>
  <c r="AE142" i="35"/>
  <c r="AD142" i="35"/>
  <c r="AC142" i="35"/>
  <c r="AB142" i="35"/>
  <c r="AA142" i="35"/>
  <c r="Z142" i="35"/>
  <c r="Y142" i="35"/>
  <c r="X142" i="35"/>
  <c r="U142" i="35"/>
  <c r="T142" i="35"/>
  <c r="S142" i="35"/>
  <c r="R142" i="35"/>
  <c r="Q142" i="35"/>
  <c r="P142" i="35"/>
  <c r="O142" i="35"/>
  <c r="M142" i="35"/>
  <c r="L142" i="35"/>
  <c r="K142" i="35"/>
  <c r="I142" i="35"/>
  <c r="H142" i="35"/>
  <c r="G142" i="35"/>
  <c r="AK141" i="35"/>
  <c r="AJ141" i="35"/>
  <c r="AI141" i="35"/>
  <c r="AH141" i="35"/>
  <c r="AG141" i="35"/>
  <c r="AF141" i="35"/>
  <c r="AE141" i="35"/>
  <c r="AD141" i="35"/>
  <c r="AC141" i="35"/>
  <c r="AB141" i="35"/>
  <c r="AA141" i="35"/>
  <c r="Z141" i="35"/>
  <c r="Y141" i="35"/>
  <c r="X141" i="35"/>
  <c r="W141" i="35"/>
  <c r="U141" i="35"/>
  <c r="T141" i="35"/>
  <c r="S141" i="35"/>
  <c r="R141" i="35"/>
  <c r="Q141" i="35"/>
  <c r="P141" i="35"/>
  <c r="O141" i="35"/>
  <c r="M141" i="35"/>
  <c r="L141" i="35"/>
  <c r="K141" i="35"/>
  <c r="I141" i="35"/>
  <c r="H141" i="35"/>
  <c r="G141" i="35"/>
  <c r="F141" i="35"/>
  <c r="AK140" i="35"/>
  <c r="AJ140" i="35"/>
  <c r="AI140" i="35"/>
  <c r="AH140" i="35"/>
  <c r="AG140" i="35"/>
  <c r="AF140" i="35"/>
  <c r="AE140" i="35"/>
  <c r="AD140" i="35"/>
  <c r="AC140" i="35"/>
  <c r="AB140" i="35"/>
  <c r="AA140" i="35"/>
  <c r="Z140" i="35"/>
  <c r="Y140" i="35"/>
  <c r="X140" i="35"/>
  <c r="W140" i="35"/>
  <c r="V140" i="35"/>
  <c r="U140" i="35"/>
  <c r="T140" i="35"/>
  <c r="S140" i="35"/>
  <c r="R140" i="35"/>
  <c r="Q140" i="35"/>
  <c r="P140" i="35"/>
  <c r="O140" i="35"/>
  <c r="M140" i="35"/>
  <c r="L140" i="35"/>
  <c r="K140" i="35"/>
  <c r="I140" i="35"/>
  <c r="H140" i="35"/>
  <c r="G140" i="35"/>
  <c r="F140" i="35"/>
  <c r="L141" i="33"/>
  <c r="G140" i="33"/>
  <c r="G143" i="33"/>
  <c r="AJ142" i="33"/>
  <c r="AI142" i="33"/>
  <c r="AH142" i="33"/>
  <c r="AG142" i="33"/>
  <c r="AF142" i="33"/>
  <c r="AE142" i="33"/>
  <c r="AD142" i="33"/>
  <c r="AC142" i="33"/>
  <c r="AB142" i="33"/>
  <c r="AA142" i="33"/>
  <c r="Z142" i="33"/>
  <c r="Y142" i="33"/>
  <c r="X142" i="33"/>
  <c r="U142" i="33"/>
  <c r="T142" i="33"/>
  <c r="S142" i="33"/>
  <c r="R142" i="33"/>
  <c r="Q142" i="33"/>
  <c r="P142" i="33"/>
  <c r="O142" i="33"/>
  <c r="M142" i="33"/>
  <c r="L142" i="33"/>
  <c r="K142" i="33"/>
  <c r="I142" i="33"/>
  <c r="H142" i="33"/>
  <c r="G142" i="33"/>
  <c r="AK141" i="33"/>
  <c r="AJ141" i="33"/>
  <c r="AI141" i="33"/>
  <c r="AH141" i="33"/>
  <c r="AG141" i="33"/>
  <c r="AF141" i="33"/>
  <c r="AE141" i="33"/>
  <c r="AD141" i="33"/>
  <c r="AC141" i="33"/>
  <c r="AB141" i="33"/>
  <c r="AA141" i="33"/>
  <c r="Z141" i="33"/>
  <c r="Y141" i="33"/>
  <c r="X141" i="33"/>
  <c r="U141" i="33"/>
  <c r="T141" i="33"/>
  <c r="S141" i="33"/>
  <c r="R141" i="33"/>
  <c r="Q141" i="33"/>
  <c r="P141" i="33"/>
  <c r="O141" i="33"/>
  <c r="M141" i="33"/>
  <c r="K141" i="33"/>
  <c r="I141" i="33"/>
  <c r="H141" i="33"/>
  <c r="G141" i="33"/>
  <c r="F141" i="33"/>
  <c r="AK140" i="33"/>
  <c r="AJ140" i="33"/>
  <c r="AI140" i="33"/>
  <c r="AH140" i="33"/>
  <c r="AG140" i="33"/>
  <c r="AF140" i="33"/>
  <c r="AE140" i="33"/>
  <c r="AD140" i="33"/>
  <c r="AC140" i="33"/>
  <c r="AB140" i="33"/>
  <c r="AA140" i="33"/>
  <c r="Z140" i="33"/>
  <c r="Y140" i="33"/>
  <c r="X140" i="33"/>
  <c r="V140" i="33"/>
  <c r="U140" i="33"/>
  <c r="T140" i="33"/>
  <c r="S140" i="33"/>
  <c r="R140" i="33"/>
  <c r="Q140" i="33"/>
  <c r="P140" i="33"/>
  <c r="O140" i="33"/>
  <c r="M140" i="33"/>
  <c r="L140" i="33"/>
  <c r="K140" i="33"/>
  <c r="I140" i="33"/>
  <c r="H140" i="33"/>
  <c r="F140" i="33"/>
  <c r="H105" i="39"/>
  <c r="G105" i="39"/>
  <c r="F105" i="39"/>
  <c r="E105" i="39"/>
  <c r="D105" i="39"/>
  <c r="H104" i="39"/>
  <c r="G104" i="39"/>
  <c r="F104" i="39"/>
  <c r="E104" i="39"/>
  <c r="D104" i="39"/>
  <c r="C104" i="39"/>
  <c r="H103" i="39"/>
  <c r="G103" i="39"/>
  <c r="F103" i="39"/>
  <c r="E103" i="39"/>
  <c r="D103" i="39"/>
  <c r="E106" i="38"/>
  <c r="E72" i="38"/>
  <c r="E37" i="38"/>
  <c r="AC105" i="38"/>
  <c r="AB105" i="38"/>
  <c r="AA105" i="38"/>
  <c r="Z105" i="38"/>
  <c r="Y105" i="38"/>
  <c r="X105" i="38"/>
  <c r="W105" i="38"/>
  <c r="V105" i="38"/>
  <c r="U105" i="38"/>
  <c r="T105" i="38"/>
  <c r="S105" i="38"/>
  <c r="R105" i="38"/>
  <c r="Q105" i="38"/>
  <c r="P105" i="38"/>
  <c r="O105" i="38"/>
  <c r="N105" i="38"/>
  <c r="M105" i="38"/>
  <c r="L105" i="38"/>
  <c r="K105" i="38"/>
  <c r="J105" i="38"/>
  <c r="I105" i="38"/>
  <c r="H105" i="38"/>
  <c r="G105" i="38"/>
  <c r="F105" i="38"/>
  <c r="AC104" i="38"/>
  <c r="AB104" i="38"/>
  <c r="AA104" i="38"/>
  <c r="Z104" i="38"/>
  <c r="Y104" i="38"/>
  <c r="X104" i="38"/>
  <c r="W104" i="38"/>
  <c r="V104" i="38"/>
  <c r="U104" i="38"/>
  <c r="T104" i="38"/>
  <c r="S104" i="38"/>
  <c r="R104" i="38"/>
  <c r="Q104" i="38"/>
  <c r="P104" i="38"/>
  <c r="O104" i="38"/>
  <c r="N104" i="38"/>
  <c r="M104" i="38"/>
  <c r="L104" i="38"/>
  <c r="K104" i="38"/>
  <c r="J104" i="38"/>
  <c r="I104" i="38"/>
  <c r="H104" i="38"/>
  <c r="G104" i="38"/>
  <c r="F104" i="38"/>
  <c r="E104" i="38"/>
  <c r="AC103" i="38"/>
  <c r="AB103" i="38"/>
  <c r="AA103" i="38"/>
  <c r="Z103" i="38"/>
  <c r="Y103" i="38"/>
  <c r="X103" i="38"/>
  <c r="W103" i="38"/>
  <c r="V103" i="38"/>
  <c r="U103" i="38"/>
  <c r="T103" i="38"/>
  <c r="S103" i="38"/>
  <c r="R103" i="38"/>
  <c r="Q103" i="38"/>
  <c r="P103" i="38"/>
  <c r="O103" i="38"/>
  <c r="N103" i="38"/>
  <c r="M103" i="38"/>
  <c r="L103" i="38"/>
  <c r="K103" i="38"/>
  <c r="J103" i="38"/>
  <c r="I103" i="38"/>
  <c r="H103" i="38"/>
  <c r="G103" i="38"/>
  <c r="F103" i="38"/>
  <c r="E103" i="38"/>
  <c r="AF104" i="38"/>
  <c r="AE104" i="38"/>
  <c r="AD104" i="38"/>
  <c r="AF103" i="38"/>
  <c r="AE103" i="38"/>
  <c r="AD103" i="38"/>
  <c r="P105" i="24"/>
  <c r="I104" i="24"/>
  <c r="AD106" i="24"/>
  <c r="AC106" i="24"/>
  <c r="AD105" i="24"/>
  <c r="AC105" i="24"/>
  <c r="AB105" i="24"/>
  <c r="AA105" i="24"/>
  <c r="Z105" i="24"/>
  <c r="Y105" i="24"/>
  <c r="X105" i="24"/>
  <c r="W105" i="24"/>
  <c r="V105" i="24"/>
  <c r="U105" i="24"/>
  <c r="T105" i="24"/>
  <c r="S105" i="24"/>
  <c r="R105" i="24"/>
  <c r="Q105" i="24"/>
  <c r="O105" i="24"/>
  <c r="N105" i="24"/>
  <c r="M105" i="24"/>
  <c r="L105" i="24"/>
  <c r="K105" i="24"/>
  <c r="J105" i="24"/>
  <c r="I105" i="24"/>
  <c r="H105" i="24"/>
  <c r="G105" i="24"/>
  <c r="F105" i="24"/>
  <c r="AD104" i="24"/>
  <c r="AC104" i="24"/>
  <c r="AB104" i="24"/>
  <c r="AA104" i="24"/>
  <c r="Z104" i="24"/>
  <c r="Y104" i="24"/>
  <c r="X104" i="24"/>
  <c r="W104" i="24"/>
  <c r="V104" i="24"/>
  <c r="U104" i="24"/>
  <c r="T104" i="24"/>
  <c r="S104" i="24"/>
  <c r="R104" i="24"/>
  <c r="Q104" i="24"/>
  <c r="P104" i="24"/>
  <c r="O104" i="24"/>
  <c r="N104" i="24"/>
  <c r="M104" i="24"/>
  <c r="L104" i="24"/>
  <c r="K104" i="24"/>
  <c r="J104" i="24"/>
  <c r="H104" i="24"/>
  <c r="G104" i="24"/>
  <c r="F104" i="24"/>
  <c r="AD103" i="24"/>
  <c r="AC103" i="24"/>
  <c r="AB103" i="24"/>
  <c r="AA103" i="24"/>
  <c r="Z103" i="24"/>
  <c r="Y103" i="24"/>
  <c r="X103" i="24"/>
  <c r="W103" i="24"/>
  <c r="V103" i="24"/>
  <c r="U103" i="24"/>
  <c r="T103" i="24"/>
  <c r="S103" i="24"/>
  <c r="R103" i="24"/>
  <c r="Q103" i="24"/>
  <c r="P103" i="24"/>
  <c r="O103" i="24"/>
  <c r="N103" i="24"/>
  <c r="M103" i="24"/>
  <c r="L103" i="24"/>
  <c r="K103" i="24"/>
  <c r="J103" i="24"/>
  <c r="I103" i="24"/>
  <c r="H103" i="24"/>
  <c r="G103" i="24"/>
  <c r="F103" i="24"/>
  <c r="AF105" i="24"/>
  <c r="AE105" i="24"/>
  <c r="AF104" i="24"/>
  <c r="AE104" i="24"/>
  <c r="AF103" i="24"/>
  <c r="AE103" i="24"/>
  <c r="Z104" i="21"/>
  <c r="W103" i="21"/>
  <c r="E106" i="21"/>
  <c r="AB105" i="21"/>
  <c r="AA105" i="21"/>
  <c r="Z105" i="21"/>
  <c r="Y105" i="21"/>
  <c r="X105" i="21"/>
  <c r="W105" i="21"/>
  <c r="V105" i="21"/>
  <c r="U105" i="21"/>
  <c r="T105" i="21"/>
  <c r="S105" i="21"/>
  <c r="R105" i="21"/>
  <c r="Q105" i="21"/>
  <c r="P105" i="21"/>
  <c r="O105" i="21"/>
  <c r="N105" i="21"/>
  <c r="M105" i="21"/>
  <c r="L105" i="21"/>
  <c r="K105" i="21"/>
  <c r="J105" i="21"/>
  <c r="I105" i="21"/>
  <c r="H105" i="21"/>
  <c r="G105" i="21"/>
  <c r="F105" i="21"/>
  <c r="AB104" i="21"/>
  <c r="AA104" i="21"/>
  <c r="Y104" i="21"/>
  <c r="X104" i="21"/>
  <c r="W104" i="21"/>
  <c r="V104" i="21"/>
  <c r="U104" i="21"/>
  <c r="T104" i="21"/>
  <c r="S104" i="21"/>
  <c r="R104" i="21"/>
  <c r="Q104" i="21"/>
  <c r="P104" i="21"/>
  <c r="O104" i="21"/>
  <c r="N104" i="21"/>
  <c r="M104" i="21"/>
  <c r="L104" i="21"/>
  <c r="K104" i="21"/>
  <c r="J104" i="21"/>
  <c r="I104" i="21"/>
  <c r="H104" i="21"/>
  <c r="G104" i="21"/>
  <c r="F104" i="21"/>
  <c r="E104" i="21"/>
  <c r="AB103" i="21"/>
  <c r="AA103" i="21"/>
  <c r="Z103" i="21"/>
  <c r="Y103" i="21"/>
  <c r="X103" i="21"/>
  <c r="V103" i="21"/>
  <c r="U103" i="21"/>
  <c r="T103" i="21"/>
  <c r="S103" i="21"/>
  <c r="R103" i="21"/>
  <c r="Q103" i="21"/>
  <c r="P103" i="21"/>
  <c r="O103" i="21"/>
  <c r="N103" i="21"/>
  <c r="M103" i="21"/>
  <c r="L103" i="21"/>
  <c r="K103" i="21"/>
  <c r="J103" i="21"/>
  <c r="I103" i="21"/>
  <c r="H103" i="21"/>
  <c r="G103" i="21"/>
  <c r="F103" i="21"/>
  <c r="E103" i="21"/>
  <c r="AF104" i="21"/>
  <c r="AE104" i="21"/>
  <c r="AF103" i="21"/>
  <c r="AE103" i="21"/>
  <c r="O104" i="41"/>
  <c r="AC106" i="41"/>
  <c r="E106" i="41"/>
  <c r="AC105" i="41"/>
  <c r="AB105" i="41"/>
  <c r="AA105" i="41"/>
  <c r="Z105" i="41"/>
  <c r="Y105" i="41"/>
  <c r="X105" i="41"/>
  <c r="W105" i="41"/>
  <c r="V105" i="41"/>
  <c r="U105" i="41"/>
  <c r="T105" i="41"/>
  <c r="S105" i="41"/>
  <c r="R105" i="41"/>
  <c r="Q105" i="41"/>
  <c r="P105" i="41"/>
  <c r="O105" i="41"/>
  <c r="N105" i="41"/>
  <c r="M105" i="41"/>
  <c r="L105" i="41"/>
  <c r="K105" i="41"/>
  <c r="J105" i="41"/>
  <c r="I105" i="41"/>
  <c r="H105" i="41"/>
  <c r="G105" i="41"/>
  <c r="F105" i="41"/>
  <c r="AC104" i="41"/>
  <c r="AB104" i="41"/>
  <c r="AA104" i="41"/>
  <c r="Z104" i="41"/>
  <c r="Y104" i="41"/>
  <c r="X104" i="41"/>
  <c r="W104" i="41"/>
  <c r="V104" i="41"/>
  <c r="U104" i="41"/>
  <c r="T104" i="41"/>
  <c r="S104" i="41"/>
  <c r="R104" i="41"/>
  <c r="Q104" i="41"/>
  <c r="P104" i="41"/>
  <c r="N104" i="41"/>
  <c r="M104" i="41"/>
  <c r="L104" i="41"/>
  <c r="K104" i="41"/>
  <c r="J104" i="41"/>
  <c r="I104" i="41"/>
  <c r="H104" i="41"/>
  <c r="G104" i="41"/>
  <c r="F104" i="41"/>
  <c r="E104" i="41"/>
  <c r="AC103" i="41"/>
  <c r="AB103" i="41"/>
  <c r="AA103" i="41"/>
  <c r="Z103" i="41"/>
  <c r="Y103" i="41"/>
  <c r="X103" i="41"/>
  <c r="W103" i="41"/>
  <c r="V103" i="41"/>
  <c r="U103" i="41"/>
  <c r="T103" i="41"/>
  <c r="S103" i="41"/>
  <c r="R103" i="41"/>
  <c r="Q103" i="41"/>
  <c r="P103" i="41"/>
  <c r="O103" i="41"/>
  <c r="N103" i="41"/>
  <c r="M103" i="41"/>
  <c r="L103" i="41"/>
  <c r="K103" i="41"/>
  <c r="J103" i="41"/>
  <c r="I103" i="41"/>
  <c r="H103" i="41"/>
  <c r="G103" i="41"/>
  <c r="F103" i="41"/>
  <c r="E103" i="41"/>
  <c r="AF105" i="41"/>
  <c r="AE105" i="41"/>
  <c r="AD105" i="41"/>
  <c r="AF104" i="41"/>
  <c r="AE104" i="41"/>
  <c r="AD104" i="41"/>
  <c r="AF103" i="41"/>
  <c r="AE103" i="41"/>
  <c r="AD103" i="41"/>
  <c r="G105" i="35"/>
  <c r="AJ107" i="35"/>
  <c r="AI107" i="35"/>
  <c r="AH107" i="35"/>
  <c r="AG107" i="35"/>
  <c r="AF107" i="35"/>
  <c r="AE107" i="35"/>
  <c r="AD107" i="35"/>
  <c r="AC107" i="35"/>
  <c r="AB107" i="35"/>
  <c r="AA107" i="35"/>
  <c r="Z107" i="35"/>
  <c r="Y107" i="35"/>
  <c r="X107" i="35"/>
  <c r="U107" i="35"/>
  <c r="T107" i="35"/>
  <c r="S107" i="35"/>
  <c r="R107" i="35"/>
  <c r="Q107" i="35"/>
  <c r="P107" i="35"/>
  <c r="O107" i="35"/>
  <c r="M107" i="35"/>
  <c r="L107" i="35"/>
  <c r="K107" i="35"/>
  <c r="I107" i="35"/>
  <c r="H107" i="35"/>
  <c r="G107" i="35"/>
  <c r="AJ106" i="35"/>
  <c r="AI106" i="35"/>
  <c r="AH106" i="35"/>
  <c r="AG106" i="35"/>
  <c r="AF106" i="35"/>
  <c r="AE106" i="35"/>
  <c r="AD106" i="35"/>
  <c r="AC106" i="35"/>
  <c r="AB106" i="35"/>
  <c r="AA106" i="35"/>
  <c r="Z106" i="35"/>
  <c r="Y106" i="35"/>
  <c r="X106" i="35"/>
  <c r="W106" i="35"/>
  <c r="U106" i="35"/>
  <c r="T106" i="35"/>
  <c r="S106" i="35"/>
  <c r="R106" i="35"/>
  <c r="Q106" i="35"/>
  <c r="P106" i="35"/>
  <c r="M106" i="35"/>
  <c r="L106" i="35"/>
  <c r="K106" i="35"/>
  <c r="I106" i="35"/>
  <c r="H106" i="35"/>
  <c r="G106" i="35"/>
  <c r="F106" i="35"/>
  <c r="AJ105" i="35"/>
  <c r="AI105" i="35"/>
  <c r="AH105" i="35"/>
  <c r="AG105" i="35"/>
  <c r="AF105" i="35"/>
  <c r="AE105" i="35"/>
  <c r="AD105" i="35"/>
  <c r="AC105" i="35"/>
  <c r="AB105" i="35"/>
  <c r="AA105" i="35"/>
  <c r="Z105" i="35"/>
  <c r="Y105" i="35"/>
  <c r="X105" i="35"/>
  <c r="W105" i="35"/>
  <c r="V105" i="35"/>
  <c r="U105" i="35"/>
  <c r="T105" i="35"/>
  <c r="S105" i="35"/>
  <c r="R105" i="35"/>
  <c r="Q105" i="35"/>
  <c r="P105" i="35"/>
  <c r="O105" i="35"/>
  <c r="N105" i="35"/>
  <c r="M105" i="35"/>
  <c r="L105" i="35"/>
  <c r="K105" i="35"/>
  <c r="I105" i="35"/>
  <c r="H105" i="35"/>
  <c r="F105" i="35"/>
  <c r="H105" i="33"/>
  <c r="F106" i="33"/>
  <c r="F105" i="33"/>
  <c r="AJ107" i="33"/>
  <c r="AI107" i="33"/>
  <c r="AH107" i="33"/>
  <c r="AG107" i="33"/>
  <c r="AF107" i="33"/>
  <c r="AE107" i="33"/>
  <c r="AD107" i="33"/>
  <c r="AC107" i="33"/>
  <c r="AB107" i="33"/>
  <c r="AA107" i="33"/>
  <c r="Z107" i="33"/>
  <c r="Y107" i="33"/>
  <c r="X107" i="33"/>
  <c r="U107" i="33"/>
  <c r="T107" i="33"/>
  <c r="S107" i="33"/>
  <c r="R107" i="33"/>
  <c r="Q107" i="33"/>
  <c r="P107" i="33"/>
  <c r="O107" i="33"/>
  <c r="M107" i="33"/>
  <c r="L107" i="33"/>
  <c r="K107" i="33"/>
  <c r="I107" i="33"/>
  <c r="G107" i="33"/>
  <c r="AK106" i="33"/>
  <c r="AJ106" i="33"/>
  <c r="AI106" i="33"/>
  <c r="AH106" i="33"/>
  <c r="AG106" i="33"/>
  <c r="AF106" i="33"/>
  <c r="AE106" i="33"/>
  <c r="AD106" i="33"/>
  <c r="AC106" i="33"/>
  <c r="AB106" i="33"/>
  <c r="AA106" i="33"/>
  <c r="Z106" i="33"/>
  <c r="Y106" i="33"/>
  <c r="X106" i="33"/>
  <c r="U106" i="33"/>
  <c r="T106" i="33"/>
  <c r="S106" i="33"/>
  <c r="R106" i="33"/>
  <c r="Q106" i="33"/>
  <c r="P106" i="33"/>
  <c r="O106" i="33"/>
  <c r="M106" i="33"/>
  <c r="L106" i="33"/>
  <c r="K106" i="33"/>
  <c r="I106" i="33"/>
  <c r="H106" i="33"/>
  <c r="G106" i="33"/>
  <c r="AK105" i="33"/>
  <c r="AJ105" i="33"/>
  <c r="AI105" i="33"/>
  <c r="AH105" i="33"/>
  <c r="AG105" i="33"/>
  <c r="AF105" i="33"/>
  <c r="AE105" i="33"/>
  <c r="AD105" i="33"/>
  <c r="AC105" i="33"/>
  <c r="AB105" i="33"/>
  <c r="AA105" i="33"/>
  <c r="Z105" i="33"/>
  <c r="Y105" i="33"/>
  <c r="X105" i="33"/>
  <c r="V105" i="33"/>
  <c r="U105" i="33"/>
  <c r="T105" i="33"/>
  <c r="S105" i="33"/>
  <c r="R105" i="33"/>
  <c r="Q105" i="33"/>
  <c r="P105" i="33"/>
  <c r="O105" i="33"/>
  <c r="M105" i="33"/>
  <c r="L105" i="33"/>
  <c r="K105" i="33"/>
  <c r="I105" i="33"/>
  <c r="G105" i="33"/>
  <c r="G108" i="33"/>
  <c r="H72" i="39"/>
  <c r="G72" i="39"/>
  <c r="E72" i="39"/>
  <c r="D72" i="39"/>
  <c r="C72" i="39"/>
  <c r="H71" i="39"/>
  <c r="G71" i="39"/>
  <c r="F71" i="39"/>
  <c r="E71" i="39"/>
  <c r="D71" i="39"/>
  <c r="C71" i="39"/>
  <c r="H70" i="39"/>
  <c r="G70" i="39"/>
  <c r="F70" i="39"/>
  <c r="E70" i="39"/>
  <c r="D70" i="39"/>
  <c r="C70" i="39"/>
  <c r="AC71" i="38"/>
  <c r="AB71" i="38"/>
  <c r="AA71" i="38"/>
  <c r="Z71" i="38"/>
  <c r="Y71" i="38"/>
  <c r="X71" i="38"/>
  <c r="W71" i="38"/>
  <c r="V71" i="38"/>
  <c r="U71" i="38"/>
  <c r="T71" i="38"/>
  <c r="S71" i="38"/>
  <c r="R71" i="38"/>
  <c r="Q71" i="38"/>
  <c r="P71" i="38"/>
  <c r="O71" i="38"/>
  <c r="N71" i="38"/>
  <c r="M71" i="38"/>
  <c r="L71" i="38"/>
  <c r="K71" i="38"/>
  <c r="J71" i="38"/>
  <c r="I71" i="38"/>
  <c r="H71" i="38"/>
  <c r="G71" i="38"/>
  <c r="F71" i="38"/>
  <c r="AC70" i="38"/>
  <c r="AB70" i="38"/>
  <c r="AA70" i="38"/>
  <c r="Z70" i="38"/>
  <c r="Y70" i="38"/>
  <c r="X70" i="38"/>
  <c r="W70" i="38"/>
  <c r="V70" i="38"/>
  <c r="U70" i="38"/>
  <c r="T70" i="38"/>
  <c r="S70" i="38"/>
  <c r="R70" i="38"/>
  <c r="Q70" i="38"/>
  <c r="P70" i="38"/>
  <c r="O70" i="38"/>
  <c r="N70" i="38"/>
  <c r="M70" i="38"/>
  <c r="L70" i="38"/>
  <c r="K70" i="38"/>
  <c r="J70" i="38"/>
  <c r="I70" i="38"/>
  <c r="H70" i="38"/>
  <c r="G70" i="38"/>
  <c r="F70" i="38"/>
  <c r="E70" i="38"/>
  <c r="AC69" i="38"/>
  <c r="AB69" i="38"/>
  <c r="AA69" i="38"/>
  <c r="Z69" i="38"/>
  <c r="Y69" i="38"/>
  <c r="X69" i="38"/>
  <c r="W69" i="38"/>
  <c r="V69" i="38"/>
  <c r="U69" i="38"/>
  <c r="T69" i="38"/>
  <c r="S69" i="38"/>
  <c r="R69" i="38"/>
  <c r="Q69" i="38"/>
  <c r="P69" i="38"/>
  <c r="O69" i="38"/>
  <c r="N69" i="38"/>
  <c r="M69" i="38"/>
  <c r="L69" i="38"/>
  <c r="K69" i="38"/>
  <c r="J69" i="38"/>
  <c r="I69" i="38"/>
  <c r="H69" i="38"/>
  <c r="G69" i="38"/>
  <c r="F69" i="38"/>
  <c r="E69" i="38"/>
  <c r="AF70" i="38"/>
  <c r="AE70" i="38"/>
  <c r="AD70" i="38"/>
  <c r="AF69" i="38"/>
  <c r="AE69" i="38"/>
  <c r="AD69" i="38"/>
  <c r="AD72" i="24"/>
  <c r="AC72" i="24"/>
  <c r="AD71" i="24"/>
  <c r="AC71" i="24"/>
  <c r="AB71" i="24"/>
  <c r="AA71" i="24"/>
  <c r="Z71" i="24"/>
  <c r="Y71" i="24"/>
  <c r="X71" i="24"/>
  <c r="W71" i="24"/>
  <c r="V71" i="24"/>
  <c r="U71" i="24"/>
  <c r="T71" i="24"/>
  <c r="S71" i="24"/>
  <c r="R71" i="24"/>
  <c r="Q71" i="24"/>
  <c r="P71" i="24"/>
  <c r="O71" i="24"/>
  <c r="N71" i="24"/>
  <c r="M71" i="24"/>
  <c r="L71" i="24"/>
  <c r="K71" i="24"/>
  <c r="J71" i="24"/>
  <c r="I71" i="24"/>
  <c r="H71" i="24"/>
  <c r="G71" i="24"/>
  <c r="F71" i="24"/>
  <c r="AD70" i="24"/>
  <c r="AC70" i="24"/>
  <c r="AB70" i="24"/>
  <c r="AA70" i="24"/>
  <c r="Z70" i="24"/>
  <c r="Y70" i="24"/>
  <c r="X70" i="24"/>
  <c r="W70" i="24"/>
  <c r="V70" i="24"/>
  <c r="U70" i="24"/>
  <c r="T70" i="24"/>
  <c r="S70" i="24"/>
  <c r="R70" i="24"/>
  <c r="Q70" i="24"/>
  <c r="P70" i="24"/>
  <c r="O70" i="24"/>
  <c r="N70" i="24"/>
  <c r="M70" i="24"/>
  <c r="L70" i="24"/>
  <c r="K70" i="24"/>
  <c r="J70" i="24"/>
  <c r="I70" i="24"/>
  <c r="H70" i="24"/>
  <c r="G70" i="24"/>
  <c r="F70" i="24"/>
  <c r="AD69" i="24"/>
  <c r="AC69" i="24"/>
  <c r="AB69" i="24"/>
  <c r="AA69" i="24"/>
  <c r="Z69" i="24"/>
  <c r="Y69" i="24"/>
  <c r="X69" i="24"/>
  <c r="W69" i="24"/>
  <c r="V69" i="24"/>
  <c r="U69" i="24"/>
  <c r="T69" i="24"/>
  <c r="S69" i="24"/>
  <c r="R69" i="24"/>
  <c r="Q69" i="24"/>
  <c r="P69" i="24"/>
  <c r="O69" i="24"/>
  <c r="N69" i="24"/>
  <c r="M69" i="24"/>
  <c r="L69" i="24"/>
  <c r="K69" i="24"/>
  <c r="J69" i="24"/>
  <c r="I69" i="24"/>
  <c r="H69" i="24"/>
  <c r="G69" i="24"/>
  <c r="F69" i="24"/>
  <c r="AF71" i="24"/>
  <c r="AE71" i="24"/>
  <c r="AF70" i="24"/>
  <c r="AE70" i="24"/>
  <c r="AF69" i="24"/>
  <c r="AE69" i="24"/>
  <c r="E72" i="21"/>
  <c r="AB71" i="21"/>
  <c r="AA71" i="21"/>
  <c r="Z71" i="21"/>
  <c r="Y71" i="21"/>
  <c r="X71" i="21"/>
  <c r="W71" i="21"/>
  <c r="V71" i="21"/>
  <c r="U71" i="21"/>
  <c r="T71" i="21"/>
  <c r="S71" i="21"/>
  <c r="R71" i="21"/>
  <c r="Q71" i="21"/>
  <c r="P71" i="21"/>
  <c r="O71" i="21"/>
  <c r="N71" i="21"/>
  <c r="M71" i="21"/>
  <c r="L71" i="21"/>
  <c r="K71" i="21"/>
  <c r="J71" i="21"/>
  <c r="I71" i="21"/>
  <c r="H71" i="21"/>
  <c r="G71" i="21"/>
  <c r="F71" i="21"/>
  <c r="AB70" i="21"/>
  <c r="AA70" i="21"/>
  <c r="Z70" i="21"/>
  <c r="Y70" i="21"/>
  <c r="X70" i="21"/>
  <c r="W70" i="21"/>
  <c r="V70" i="21"/>
  <c r="U70" i="21"/>
  <c r="T70" i="21"/>
  <c r="S70" i="21"/>
  <c r="R70" i="21"/>
  <c r="Q70" i="21"/>
  <c r="P70" i="21"/>
  <c r="O70" i="21"/>
  <c r="N70" i="21"/>
  <c r="M70" i="21"/>
  <c r="L70" i="21"/>
  <c r="K70" i="21"/>
  <c r="J70" i="21"/>
  <c r="I70" i="21"/>
  <c r="H70" i="21"/>
  <c r="G70" i="21"/>
  <c r="F70" i="21"/>
  <c r="E70" i="21"/>
  <c r="AB69" i="21"/>
  <c r="AA69" i="21"/>
  <c r="Z69" i="21"/>
  <c r="Y69" i="21"/>
  <c r="X69" i="21"/>
  <c r="W69" i="21"/>
  <c r="V69" i="21"/>
  <c r="U69" i="21"/>
  <c r="T69" i="21"/>
  <c r="S69" i="21"/>
  <c r="R69" i="21"/>
  <c r="Q69" i="21"/>
  <c r="P69" i="21"/>
  <c r="O69" i="21"/>
  <c r="N69" i="21"/>
  <c r="M69" i="21"/>
  <c r="L69" i="21"/>
  <c r="K69" i="21"/>
  <c r="J69" i="21"/>
  <c r="I69" i="21"/>
  <c r="H69" i="21"/>
  <c r="G69" i="21"/>
  <c r="F69" i="21"/>
  <c r="E69" i="21"/>
  <c r="AF70" i="21"/>
  <c r="AE70" i="21"/>
  <c r="AF69" i="21"/>
  <c r="AE69" i="21"/>
  <c r="AC72" i="41"/>
  <c r="E72" i="41"/>
  <c r="AC71" i="41"/>
  <c r="AB71" i="41"/>
  <c r="AA71" i="41"/>
  <c r="Z71" i="41"/>
  <c r="Y71" i="41"/>
  <c r="X71" i="41"/>
  <c r="W71" i="41"/>
  <c r="V71" i="41"/>
  <c r="U71" i="41"/>
  <c r="T71" i="41"/>
  <c r="S71" i="41"/>
  <c r="R71" i="41"/>
  <c r="Q71" i="41"/>
  <c r="P71" i="41"/>
  <c r="O71" i="41"/>
  <c r="N71" i="41"/>
  <c r="M71" i="41"/>
  <c r="L71" i="41"/>
  <c r="K71" i="41"/>
  <c r="J71" i="41"/>
  <c r="I71" i="41"/>
  <c r="H71" i="41"/>
  <c r="G71" i="41"/>
  <c r="F71" i="41"/>
  <c r="AC70" i="41"/>
  <c r="AB70" i="41"/>
  <c r="AA70" i="41"/>
  <c r="Z70" i="41"/>
  <c r="Y70" i="41"/>
  <c r="X70" i="41"/>
  <c r="W70" i="41"/>
  <c r="V70" i="41"/>
  <c r="U70" i="41"/>
  <c r="T70" i="41"/>
  <c r="S70" i="41"/>
  <c r="R70" i="41"/>
  <c r="Q70" i="41"/>
  <c r="P70" i="41"/>
  <c r="O70" i="41"/>
  <c r="N70" i="41"/>
  <c r="M70" i="41"/>
  <c r="L70" i="41"/>
  <c r="K70" i="41"/>
  <c r="J70" i="41"/>
  <c r="I70" i="41"/>
  <c r="H70" i="41"/>
  <c r="G70" i="41"/>
  <c r="F70" i="41"/>
  <c r="E70" i="41"/>
  <c r="AC69" i="41"/>
  <c r="AB69" i="41"/>
  <c r="AA69" i="41"/>
  <c r="Z69" i="41"/>
  <c r="Y69" i="41"/>
  <c r="X69" i="41"/>
  <c r="W69" i="41"/>
  <c r="V69" i="41"/>
  <c r="U69" i="41"/>
  <c r="T69" i="41"/>
  <c r="S69" i="41"/>
  <c r="R69" i="41"/>
  <c r="Q69" i="41"/>
  <c r="P69" i="41"/>
  <c r="O69" i="41"/>
  <c r="N69" i="41"/>
  <c r="M69" i="41"/>
  <c r="L69" i="41"/>
  <c r="K69" i="41"/>
  <c r="J69" i="41"/>
  <c r="I69" i="41"/>
  <c r="H69" i="41"/>
  <c r="G69" i="41"/>
  <c r="F69" i="41"/>
  <c r="E69" i="41"/>
  <c r="AF71" i="41"/>
  <c r="AE71" i="41"/>
  <c r="AD71" i="41"/>
  <c r="AF70" i="41"/>
  <c r="AE70" i="41"/>
  <c r="AD70" i="41"/>
  <c r="AF69" i="41"/>
  <c r="AE69" i="41"/>
  <c r="AD69" i="41"/>
  <c r="AK71" i="33"/>
  <c r="AK72" i="33"/>
  <c r="AJ73" i="35"/>
  <c r="AI73" i="35"/>
  <c r="AH73" i="35"/>
  <c r="AG73" i="35"/>
  <c r="AF73" i="35"/>
  <c r="AE73" i="35"/>
  <c r="AD73" i="35"/>
  <c r="AC73" i="35"/>
  <c r="AB73" i="35"/>
  <c r="AA73" i="35"/>
  <c r="Z73" i="35"/>
  <c r="Y73" i="35"/>
  <c r="X73" i="35"/>
  <c r="U73" i="35"/>
  <c r="T73" i="35"/>
  <c r="S73" i="35"/>
  <c r="R73" i="35"/>
  <c r="Q73" i="35"/>
  <c r="P73" i="35"/>
  <c r="O73" i="35"/>
  <c r="M73" i="35"/>
  <c r="L73" i="35"/>
  <c r="K73" i="35"/>
  <c r="I73" i="35"/>
  <c r="H73" i="35"/>
  <c r="G73" i="35"/>
  <c r="AJ72" i="35"/>
  <c r="AI72" i="35"/>
  <c r="AH72" i="35"/>
  <c r="AG72" i="35"/>
  <c r="AF72" i="35"/>
  <c r="AE72" i="35"/>
  <c r="AD72" i="35"/>
  <c r="AC72" i="35"/>
  <c r="AB72" i="35"/>
  <c r="AA72" i="35"/>
  <c r="Z72" i="35"/>
  <c r="Y72" i="35"/>
  <c r="X72" i="35"/>
  <c r="U72" i="35"/>
  <c r="T72" i="35"/>
  <c r="S72" i="35"/>
  <c r="R72" i="35"/>
  <c r="Q72" i="35"/>
  <c r="P72" i="35"/>
  <c r="O72" i="35"/>
  <c r="M72" i="35"/>
  <c r="L72" i="35"/>
  <c r="K72" i="35"/>
  <c r="I72" i="35"/>
  <c r="H72" i="35"/>
  <c r="G72" i="35"/>
  <c r="F72" i="35"/>
  <c r="AJ71" i="35"/>
  <c r="AI71" i="35"/>
  <c r="AH71" i="35"/>
  <c r="AG71" i="35"/>
  <c r="AF71" i="35"/>
  <c r="AE71" i="35"/>
  <c r="AD71" i="35"/>
  <c r="AC71" i="35"/>
  <c r="AB71" i="35"/>
  <c r="AA71" i="35"/>
  <c r="Z71" i="35"/>
  <c r="Y71" i="35"/>
  <c r="X71" i="35"/>
  <c r="V71" i="35"/>
  <c r="U71" i="35"/>
  <c r="T71" i="35"/>
  <c r="S71" i="35"/>
  <c r="R71" i="35"/>
  <c r="Q71" i="35"/>
  <c r="P71" i="35"/>
  <c r="O71" i="35"/>
  <c r="N71" i="35"/>
  <c r="M71" i="35"/>
  <c r="L71" i="35"/>
  <c r="K71" i="35"/>
  <c r="I71" i="35"/>
  <c r="H71" i="35"/>
  <c r="G71" i="35"/>
  <c r="F71" i="35"/>
  <c r="G73" i="33"/>
  <c r="H73" i="33"/>
  <c r="I73" i="33"/>
  <c r="K73" i="33"/>
  <c r="L73" i="33"/>
  <c r="M73" i="33"/>
  <c r="P73" i="33"/>
  <c r="Q73" i="33"/>
  <c r="R73" i="33"/>
  <c r="S73" i="33"/>
  <c r="T73" i="33"/>
  <c r="U73" i="33"/>
  <c r="X73" i="33"/>
  <c r="Y73" i="33"/>
  <c r="Z73" i="33"/>
  <c r="AA73" i="33"/>
  <c r="AB73" i="33"/>
  <c r="AC73" i="33"/>
  <c r="AD73" i="33"/>
  <c r="AE73" i="33"/>
  <c r="AF73" i="33"/>
  <c r="AG73" i="33"/>
  <c r="AH73" i="33"/>
  <c r="AI73" i="33"/>
  <c r="AJ73" i="33"/>
  <c r="G72" i="33"/>
  <c r="H72" i="33"/>
  <c r="I72" i="33"/>
  <c r="K72" i="33"/>
  <c r="L72" i="33"/>
  <c r="M72" i="33"/>
  <c r="P72" i="33"/>
  <c r="Q72" i="33"/>
  <c r="R72" i="33"/>
  <c r="S72" i="33"/>
  <c r="T72" i="33"/>
  <c r="U72" i="33"/>
  <c r="X72" i="33"/>
  <c r="Y72" i="33"/>
  <c r="Z72" i="33"/>
  <c r="AA72" i="33"/>
  <c r="AB72" i="33"/>
  <c r="AC72" i="33"/>
  <c r="AD72" i="33"/>
  <c r="AE72" i="33"/>
  <c r="AF72" i="33"/>
  <c r="AG72" i="33"/>
  <c r="AH72" i="33"/>
  <c r="AI72" i="33"/>
  <c r="AJ72" i="33"/>
  <c r="F72" i="33"/>
  <c r="G71" i="33"/>
  <c r="H71" i="33"/>
  <c r="I71" i="33"/>
  <c r="K71" i="33"/>
  <c r="L71" i="33"/>
  <c r="M71" i="33"/>
  <c r="P71" i="33"/>
  <c r="Q71" i="33"/>
  <c r="R71" i="33"/>
  <c r="S71" i="33"/>
  <c r="T71" i="33"/>
  <c r="U71" i="33"/>
  <c r="V71" i="33"/>
  <c r="W71" i="33"/>
  <c r="X71" i="33"/>
  <c r="Y71" i="33"/>
  <c r="Z71" i="33"/>
  <c r="AA71" i="33"/>
  <c r="AB71" i="33"/>
  <c r="AC71" i="33"/>
  <c r="AD71" i="33"/>
  <c r="AE71" i="33"/>
  <c r="AF71" i="33"/>
  <c r="AG71" i="33"/>
  <c r="AH71" i="33"/>
  <c r="AI71" i="33"/>
  <c r="AJ71" i="33"/>
  <c r="F71" i="33"/>
  <c r="P36" i="38"/>
  <c r="D36" i="39"/>
  <c r="E36" i="39"/>
  <c r="F36" i="39"/>
  <c r="G36" i="39"/>
  <c r="H36" i="39"/>
  <c r="D37" i="39"/>
  <c r="E37" i="39"/>
  <c r="F37" i="39"/>
  <c r="G37" i="39"/>
  <c r="H37" i="39"/>
  <c r="D38" i="39"/>
  <c r="E38" i="39"/>
  <c r="F38" i="39"/>
  <c r="G38" i="39"/>
  <c r="H38" i="39"/>
  <c r="G36" i="38"/>
  <c r="H36" i="38"/>
  <c r="I36" i="38"/>
  <c r="J36" i="38"/>
  <c r="K36" i="38"/>
  <c r="L36" i="38"/>
  <c r="M36" i="38"/>
  <c r="N36" i="38"/>
  <c r="O36" i="38"/>
  <c r="Q36" i="38"/>
  <c r="R36" i="38"/>
  <c r="S36" i="38"/>
  <c r="T36" i="38"/>
  <c r="U36" i="38"/>
  <c r="V36" i="38"/>
  <c r="W36" i="38"/>
  <c r="X36" i="38"/>
  <c r="Y36" i="38"/>
  <c r="Z36" i="38"/>
  <c r="AA36" i="38"/>
  <c r="AB36" i="38"/>
  <c r="F34" i="38"/>
  <c r="G34" i="38"/>
  <c r="H34" i="38"/>
  <c r="I34" i="38"/>
  <c r="J34" i="38"/>
  <c r="K34" i="38"/>
  <c r="L34" i="38"/>
  <c r="M34" i="38"/>
  <c r="N34" i="38"/>
  <c r="O34" i="38"/>
  <c r="P34" i="38"/>
  <c r="Q34" i="38"/>
  <c r="R34" i="38"/>
  <c r="S34" i="38"/>
  <c r="T34" i="38"/>
  <c r="U34" i="38"/>
  <c r="V34" i="38"/>
  <c r="W34" i="38"/>
  <c r="X34" i="38"/>
  <c r="Y34" i="38"/>
  <c r="Z34" i="38"/>
  <c r="AA34" i="38"/>
  <c r="AB34" i="38"/>
  <c r="AC34" i="38"/>
  <c r="AD34" i="38"/>
  <c r="AE34" i="38"/>
  <c r="AF34" i="38"/>
  <c r="F35" i="38"/>
  <c r="G35" i="38"/>
  <c r="H35" i="38"/>
  <c r="I35" i="38"/>
  <c r="J35" i="38"/>
  <c r="K35" i="38"/>
  <c r="L35" i="38"/>
  <c r="M35" i="38"/>
  <c r="N35" i="38"/>
  <c r="O35" i="38"/>
  <c r="P35" i="38"/>
  <c r="Q35" i="38"/>
  <c r="R35" i="38"/>
  <c r="S35" i="38"/>
  <c r="T35" i="38"/>
  <c r="U35" i="38"/>
  <c r="V35" i="38"/>
  <c r="W35" i="38"/>
  <c r="X35" i="38"/>
  <c r="Y35" i="38"/>
  <c r="Z35" i="38"/>
  <c r="AA35" i="38"/>
  <c r="AB35" i="38"/>
  <c r="AD35" i="38"/>
  <c r="AE35" i="38"/>
  <c r="AF35" i="38"/>
  <c r="F36" i="38"/>
  <c r="E35" i="38"/>
  <c r="E34" i="38"/>
  <c r="AD37" i="24"/>
  <c r="AC37" i="24"/>
  <c r="G34" i="24"/>
  <c r="H34" i="24"/>
  <c r="I34" i="24"/>
  <c r="J34" i="24"/>
  <c r="K34" i="24"/>
  <c r="L34" i="24"/>
  <c r="M34" i="24"/>
  <c r="N34" i="24"/>
  <c r="O34" i="24"/>
  <c r="P34" i="24"/>
  <c r="Q34" i="24"/>
  <c r="R34" i="24"/>
  <c r="S34" i="24"/>
  <c r="T34" i="24"/>
  <c r="U34" i="24"/>
  <c r="V34" i="24"/>
  <c r="W34" i="24"/>
  <c r="X34" i="24"/>
  <c r="Y34" i="24"/>
  <c r="Z34" i="24"/>
  <c r="AA34" i="24"/>
  <c r="AB34" i="24"/>
  <c r="AC34" i="24"/>
  <c r="AD34" i="24"/>
  <c r="AE34" i="24"/>
  <c r="AF34" i="24"/>
  <c r="G35" i="24"/>
  <c r="H35" i="24"/>
  <c r="I35" i="24"/>
  <c r="J35" i="24"/>
  <c r="K35" i="24"/>
  <c r="L35" i="24"/>
  <c r="M35" i="24"/>
  <c r="N35" i="24"/>
  <c r="O35" i="24"/>
  <c r="P35" i="24"/>
  <c r="Q35" i="24"/>
  <c r="R35" i="24"/>
  <c r="S35" i="24"/>
  <c r="T35" i="24"/>
  <c r="U35" i="24"/>
  <c r="V35" i="24"/>
  <c r="W35" i="24"/>
  <c r="X35" i="24"/>
  <c r="Y35" i="24"/>
  <c r="Z35" i="24"/>
  <c r="AA35" i="24"/>
  <c r="AB35" i="24"/>
  <c r="AC35" i="24"/>
  <c r="AD35" i="24"/>
  <c r="AE35" i="24"/>
  <c r="AF35" i="24"/>
  <c r="G36" i="24"/>
  <c r="H36" i="24"/>
  <c r="I36" i="24"/>
  <c r="J36" i="24"/>
  <c r="K36" i="24"/>
  <c r="L36" i="24"/>
  <c r="M36" i="24"/>
  <c r="N36" i="24"/>
  <c r="O36" i="24"/>
  <c r="P36" i="24"/>
  <c r="Q36" i="24"/>
  <c r="R36" i="24"/>
  <c r="S36" i="24"/>
  <c r="T36" i="24"/>
  <c r="U36" i="24"/>
  <c r="V36" i="24"/>
  <c r="W36" i="24"/>
  <c r="X36" i="24"/>
  <c r="Y36" i="24"/>
  <c r="Z36" i="24"/>
  <c r="AA36" i="24"/>
  <c r="AB36" i="24"/>
  <c r="AC36" i="24"/>
  <c r="AD36" i="24"/>
  <c r="AE36" i="24"/>
  <c r="AF36" i="24"/>
  <c r="F36" i="24"/>
  <c r="F35" i="24"/>
  <c r="F34" i="24"/>
  <c r="F36" i="21"/>
  <c r="G36" i="21"/>
  <c r="H36" i="21"/>
  <c r="I36" i="21"/>
  <c r="J36" i="21"/>
  <c r="K36" i="21"/>
  <c r="L36" i="21"/>
  <c r="N36" i="21"/>
  <c r="O36" i="21"/>
  <c r="P36" i="21"/>
  <c r="Q36" i="21"/>
  <c r="R36" i="21"/>
  <c r="S36" i="21"/>
  <c r="T36" i="21"/>
  <c r="U36" i="21"/>
  <c r="V36" i="21"/>
  <c r="W36" i="21"/>
  <c r="X36" i="21"/>
  <c r="Y36" i="21"/>
  <c r="Z36" i="21"/>
  <c r="AA36" i="21"/>
  <c r="AB36" i="21"/>
  <c r="M36" i="21"/>
  <c r="E37" i="21"/>
  <c r="F34" i="21"/>
  <c r="G34" i="21"/>
  <c r="H34" i="21"/>
  <c r="I34" i="21"/>
  <c r="J34" i="21"/>
  <c r="K34" i="21"/>
  <c r="L34" i="21"/>
  <c r="M34" i="21"/>
  <c r="N34" i="21"/>
  <c r="O34" i="21"/>
  <c r="P34" i="21"/>
  <c r="Q34" i="21"/>
  <c r="R34" i="21"/>
  <c r="S34" i="21"/>
  <c r="T34" i="21"/>
  <c r="U34" i="21"/>
  <c r="V34" i="21"/>
  <c r="W34" i="21"/>
  <c r="X34" i="21"/>
  <c r="Y34" i="21"/>
  <c r="Z34" i="21"/>
  <c r="AA34" i="21"/>
  <c r="AB34" i="21"/>
  <c r="AE34" i="21"/>
  <c r="AF34" i="21"/>
  <c r="F35" i="21"/>
  <c r="G35" i="21"/>
  <c r="H35" i="21"/>
  <c r="I35" i="21"/>
  <c r="J35" i="21"/>
  <c r="K35" i="21"/>
  <c r="L35" i="21"/>
  <c r="M35" i="21"/>
  <c r="N35" i="21"/>
  <c r="O35" i="21"/>
  <c r="P35" i="21"/>
  <c r="Q35" i="21"/>
  <c r="R35" i="21"/>
  <c r="S35" i="21"/>
  <c r="T35" i="21"/>
  <c r="U35" i="21"/>
  <c r="V35" i="21"/>
  <c r="W35" i="21"/>
  <c r="X35" i="21"/>
  <c r="Y35" i="21"/>
  <c r="Z35" i="21"/>
  <c r="AA35" i="21"/>
  <c r="AB35" i="21"/>
  <c r="AE35" i="21"/>
  <c r="AF35" i="21"/>
  <c r="E35" i="21"/>
  <c r="E34" i="21"/>
  <c r="AD36" i="41"/>
  <c r="AE36" i="41"/>
  <c r="AF36" i="41"/>
  <c r="AD34" i="41"/>
  <c r="AE34" i="41"/>
  <c r="AF34" i="41"/>
  <c r="AD35" i="41"/>
  <c r="AE35" i="41"/>
  <c r="AF35" i="41"/>
  <c r="G39" i="35"/>
  <c r="H38" i="35"/>
  <c r="I38" i="35"/>
  <c r="J38" i="35"/>
  <c r="K38" i="35"/>
  <c r="L38" i="35"/>
  <c r="M38" i="35"/>
  <c r="O38" i="35"/>
  <c r="P38" i="35"/>
  <c r="Q38" i="35"/>
  <c r="R38" i="35"/>
  <c r="S38" i="35"/>
  <c r="T38" i="35"/>
  <c r="U38" i="35"/>
  <c r="X38" i="35"/>
  <c r="Y38" i="35"/>
  <c r="Z38" i="35"/>
  <c r="AA38" i="35"/>
  <c r="AB38" i="35"/>
  <c r="AC38" i="35"/>
  <c r="AD38" i="35"/>
  <c r="AE38" i="35"/>
  <c r="AF38" i="35"/>
  <c r="AG38" i="35"/>
  <c r="AH38" i="35"/>
  <c r="AI38" i="35"/>
  <c r="AJ38" i="35"/>
  <c r="G38" i="35"/>
  <c r="W36" i="33"/>
  <c r="V37" i="35"/>
  <c r="AI36" i="35"/>
  <c r="AJ36" i="35"/>
  <c r="AK36" i="35"/>
  <c r="G37" i="35"/>
  <c r="H37" i="35"/>
  <c r="I37" i="35"/>
  <c r="J37" i="35"/>
  <c r="K37" i="35"/>
  <c r="L37" i="35"/>
  <c r="M37" i="35"/>
  <c r="O37" i="35"/>
  <c r="P37" i="35"/>
  <c r="Q37" i="35"/>
  <c r="R37" i="35"/>
  <c r="S37" i="35"/>
  <c r="T37" i="35"/>
  <c r="U37" i="35"/>
  <c r="W37" i="35"/>
  <c r="X37" i="35"/>
  <c r="Y37" i="35"/>
  <c r="Z37" i="35"/>
  <c r="AA37" i="35"/>
  <c r="AB37" i="35"/>
  <c r="AC37" i="35"/>
  <c r="AD37" i="35"/>
  <c r="AE37" i="35"/>
  <c r="AF37" i="35"/>
  <c r="AG37" i="35"/>
  <c r="AH37" i="35"/>
  <c r="AI37" i="35"/>
  <c r="AJ37" i="35"/>
  <c r="AK37" i="35"/>
  <c r="F37" i="35"/>
  <c r="G39" i="33"/>
  <c r="H38" i="33"/>
  <c r="I38" i="33"/>
  <c r="K38" i="33"/>
  <c r="L38" i="33"/>
  <c r="M38" i="33"/>
  <c r="O38" i="33"/>
  <c r="P38" i="33"/>
  <c r="Q38" i="33"/>
  <c r="R38" i="33"/>
  <c r="S38" i="33"/>
  <c r="T38" i="33"/>
  <c r="U38" i="33"/>
  <c r="V38" i="33"/>
  <c r="X38" i="33"/>
  <c r="Y38" i="33"/>
  <c r="Z38" i="33"/>
  <c r="AA38" i="33"/>
  <c r="AB38" i="33"/>
  <c r="AC38" i="33"/>
  <c r="AD38" i="33"/>
  <c r="AE38" i="33"/>
  <c r="AF38" i="33"/>
  <c r="AG38" i="33"/>
  <c r="AH38" i="33"/>
  <c r="AI38" i="33"/>
  <c r="AJ38" i="33"/>
  <c r="AK38" i="33"/>
  <c r="G38" i="33"/>
  <c r="G36" i="33"/>
  <c r="H36" i="33"/>
  <c r="I36" i="33"/>
  <c r="K36" i="33"/>
  <c r="L36" i="33"/>
  <c r="M36" i="33"/>
  <c r="N36" i="33"/>
  <c r="O36" i="33"/>
  <c r="P36" i="33"/>
  <c r="Q36" i="33"/>
  <c r="R36" i="33"/>
  <c r="S36" i="33"/>
  <c r="T36" i="33"/>
  <c r="U36" i="33"/>
  <c r="V36" i="33"/>
  <c r="X36" i="33"/>
  <c r="Y36" i="33"/>
  <c r="Z36" i="33"/>
  <c r="AA36" i="33"/>
  <c r="AB36" i="33"/>
  <c r="AC36" i="33"/>
  <c r="AD36" i="33"/>
  <c r="AE36" i="33"/>
  <c r="AF36" i="33"/>
  <c r="AG36" i="33"/>
  <c r="AH36" i="33"/>
  <c r="AI36" i="33"/>
  <c r="AJ36" i="33"/>
  <c r="AK36" i="33"/>
  <c r="G37" i="33"/>
  <c r="H37" i="33"/>
  <c r="I37" i="33"/>
  <c r="K37" i="33"/>
  <c r="L37" i="33"/>
  <c r="M37" i="33"/>
  <c r="N37" i="33"/>
  <c r="O37" i="33"/>
  <c r="P37" i="33"/>
  <c r="Q37" i="33"/>
  <c r="R37" i="33"/>
  <c r="S37" i="33"/>
  <c r="T37" i="33"/>
  <c r="U37" i="33"/>
  <c r="V37" i="33"/>
  <c r="W37" i="33"/>
  <c r="X37" i="33"/>
  <c r="Y37" i="33"/>
  <c r="Z37" i="33"/>
  <c r="AA37" i="33"/>
  <c r="AB37" i="33"/>
  <c r="AC37" i="33"/>
  <c r="AD37" i="33"/>
  <c r="AE37" i="33"/>
  <c r="AF37" i="33"/>
  <c r="AG37" i="33"/>
  <c r="AH37" i="33"/>
  <c r="AI37" i="33"/>
  <c r="AJ37" i="33"/>
  <c r="AK37" i="33"/>
  <c r="F37" i="33"/>
  <c r="F36" i="33"/>
</calcChain>
</file>

<file path=xl/comments1.xml><?xml version="1.0" encoding="utf-8"?>
<comments xmlns="http://schemas.openxmlformats.org/spreadsheetml/2006/main">
  <authors>
    <author>千葉県</author>
  </authors>
  <commentList>
    <comment ref="AK1" authorId="0" shapeId="0">
      <text>
        <r>
          <rPr>
            <sz val="14"/>
            <color indexed="81"/>
            <rFont val="ＭＳ Ｐゴシック"/>
            <family val="3"/>
            <charset val="128"/>
          </rPr>
          <t xml:space="preserve">西広取水場
養老川を水源とし,ポンプにより山倉ダムに揚水
</t>
        </r>
      </text>
    </comment>
  </commentList>
</comments>
</file>

<file path=xl/sharedStrings.xml><?xml version="1.0" encoding="utf-8"?>
<sst xmlns="http://schemas.openxmlformats.org/spreadsheetml/2006/main" count="22108" uniqueCount="694">
  <si>
    <t>日</t>
    <rPh sb="0" eb="1">
      <t>ヒ</t>
    </rPh>
    <phoneticPr fontId="4"/>
  </si>
  <si>
    <t>天候</t>
    <rPh sb="0" eb="2">
      <t>テンコウ</t>
    </rPh>
    <phoneticPr fontId="4"/>
  </si>
  <si>
    <t>雨量</t>
    <rPh sb="0" eb="2">
      <t>ウリョウ</t>
    </rPh>
    <phoneticPr fontId="4"/>
  </si>
  <si>
    <t>気温</t>
    <rPh sb="0" eb="2">
      <t>キオン</t>
    </rPh>
    <phoneticPr fontId="4"/>
  </si>
  <si>
    <t>多項目試験結果</t>
    <rPh sb="0" eb="3">
      <t>タコウモク</t>
    </rPh>
    <rPh sb="3" eb="5">
      <t>シケン</t>
    </rPh>
    <rPh sb="5" eb="7">
      <t>ケッカ</t>
    </rPh>
    <phoneticPr fontId="4"/>
  </si>
  <si>
    <t>原水</t>
    <rPh sb="0" eb="2">
      <t>ゲンスイ</t>
    </rPh>
    <phoneticPr fontId="4"/>
  </si>
  <si>
    <t>配水</t>
    <rPh sb="0" eb="2">
      <t>ハイスイ</t>
    </rPh>
    <phoneticPr fontId="4"/>
  </si>
  <si>
    <t>水温(℃)</t>
    <rPh sb="0" eb="2">
      <t>スイオン</t>
    </rPh>
    <phoneticPr fontId="4"/>
  </si>
  <si>
    <t>濁度(度)</t>
    <rPh sb="0" eb="2">
      <t>ダクド</t>
    </rPh>
    <rPh sb="3" eb="4">
      <t>ド</t>
    </rPh>
    <phoneticPr fontId="4"/>
  </si>
  <si>
    <t>電気伝導率(mS/m)</t>
    <rPh sb="0" eb="2">
      <t>デンキ</t>
    </rPh>
    <rPh sb="2" eb="5">
      <t>デンドウリツ</t>
    </rPh>
    <phoneticPr fontId="4"/>
  </si>
  <si>
    <t>酸消費量(mg/ｌ)</t>
    <rPh sb="0" eb="4">
      <t>サンショウヒリョウ</t>
    </rPh>
    <phoneticPr fontId="4"/>
  </si>
  <si>
    <t>全硬度(mg/ｌ)</t>
    <rPh sb="0" eb="1">
      <t>ゼン</t>
    </rPh>
    <rPh sb="1" eb="3">
      <t>コウド</t>
    </rPh>
    <phoneticPr fontId="4"/>
  </si>
  <si>
    <t>塩化物イオン(mg/ｌ)</t>
    <rPh sb="0" eb="3">
      <t>エンカブツ</t>
    </rPh>
    <phoneticPr fontId="4"/>
  </si>
  <si>
    <t>全蒸発残留物(mg/ｌ)</t>
    <rPh sb="0" eb="1">
      <t>ゼン</t>
    </rPh>
    <rPh sb="1" eb="3">
      <t>ジョウハツ</t>
    </rPh>
    <rPh sb="3" eb="6">
      <t>ザンリュウブツ</t>
    </rPh>
    <phoneticPr fontId="4"/>
  </si>
  <si>
    <t>全鉄(mg/ｌ)</t>
    <rPh sb="0" eb="2">
      <t>ゼンテツ</t>
    </rPh>
    <phoneticPr fontId="4"/>
  </si>
  <si>
    <t>(℃)</t>
  </si>
  <si>
    <t>ｶﾙｼｳﾑ硬度(mg/ｌ)</t>
    <rPh sb="5" eb="7">
      <t>コウド</t>
    </rPh>
    <phoneticPr fontId="4"/>
  </si>
  <si>
    <t>ﾏｸﾞﾈｼｳﾑ硬度(mg/ｌ)</t>
    <rPh sb="7" eb="9">
      <t>コウド</t>
    </rPh>
    <phoneticPr fontId="4"/>
  </si>
  <si>
    <t>曜日</t>
    <rPh sb="0" eb="2">
      <t>ヨウビ</t>
    </rPh>
    <phoneticPr fontId="4"/>
  </si>
  <si>
    <t xml:space="preserve"> </t>
  </si>
  <si>
    <t>℃</t>
  </si>
  <si>
    <t>ｐH</t>
  </si>
  <si>
    <t>mS/m</t>
  </si>
  <si>
    <t>mg/l</t>
  </si>
  <si>
    <t>COD</t>
  </si>
  <si>
    <t>BOD</t>
  </si>
  <si>
    <t>ｱﾝﾓﾆｳﾑｲｵﾝ</t>
  </si>
  <si>
    <t>シリカ</t>
  </si>
  <si>
    <t>4月</t>
    <rPh sb="1" eb="2">
      <t>ガツ</t>
    </rPh>
    <phoneticPr fontId="4"/>
  </si>
  <si>
    <t>気温</t>
    <rPh sb="0" eb="2">
      <t>キオン</t>
    </rPh>
    <phoneticPr fontId="5"/>
  </si>
  <si>
    <t>項目</t>
    <rPh sb="0" eb="2">
      <t>コウモク</t>
    </rPh>
    <phoneticPr fontId="5"/>
  </si>
  <si>
    <t>単位</t>
    <rPh sb="0" eb="2">
      <t>タンイ</t>
    </rPh>
    <phoneticPr fontId="5"/>
  </si>
  <si>
    <t>原水</t>
    <rPh sb="0" eb="2">
      <t>ゲンスイ</t>
    </rPh>
    <phoneticPr fontId="5"/>
  </si>
  <si>
    <t>配水</t>
    <rPh sb="0" eb="2">
      <t>ハイスイ</t>
    </rPh>
    <phoneticPr fontId="5"/>
  </si>
  <si>
    <t>備考</t>
    <rPh sb="0" eb="2">
      <t>ビコウ</t>
    </rPh>
    <phoneticPr fontId="5"/>
  </si>
  <si>
    <t>(水)</t>
  </si>
  <si>
    <t/>
  </si>
  <si>
    <t>(月)</t>
  </si>
  <si>
    <t>(火)</t>
  </si>
  <si>
    <t>(木)</t>
  </si>
  <si>
    <t>(金)</t>
  </si>
  <si>
    <t>(土)</t>
  </si>
  <si>
    <t>(日)</t>
  </si>
  <si>
    <t>郡本浄水場</t>
    <rPh sb="0" eb="2">
      <t>コオリモト</t>
    </rPh>
    <rPh sb="2" eb="5">
      <t>ジョウスイジョウ</t>
    </rPh>
    <phoneticPr fontId="4"/>
  </si>
  <si>
    <t>ｐＨ</t>
  </si>
  <si>
    <t>(mm)</t>
  </si>
  <si>
    <t>―</t>
  </si>
  <si>
    <t>南八幡浄水場</t>
    <rPh sb="3" eb="6">
      <t>ジョウスイジョウ</t>
    </rPh>
    <phoneticPr fontId="4"/>
  </si>
  <si>
    <t>　</t>
  </si>
  <si>
    <t>項目</t>
  </si>
  <si>
    <t>天候</t>
  </si>
  <si>
    <t>風向</t>
  </si>
  <si>
    <t>風速</t>
  </si>
  <si>
    <t>雨量</t>
  </si>
  <si>
    <t>気温</t>
  </si>
  <si>
    <t>水温</t>
  </si>
  <si>
    <t>採水</t>
  </si>
  <si>
    <t>濁度</t>
  </si>
  <si>
    <t>色度</t>
  </si>
  <si>
    <t>残留</t>
  </si>
  <si>
    <t>電気</t>
    <rPh sb="0" eb="2">
      <t>デンキ</t>
    </rPh>
    <phoneticPr fontId="4"/>
  </si>
  <si>
    <t>酸</t>
    <rPh sb="0" eb="1">
      <t>サン</t>
    </rPh>
    <phoneticPr fontId="4"/>
  </si>
  <si>
    <t>塩化物</t>
    <rPh sb="1" eb="2">
      <t>カ</t>
    </rPh>
    <rPh sb="2" eb="3">
      <t>ブツ</t>
    </rPh>
    <phoneticPr fontId="4"/>
  </si>
  <si>
    <t>KMnO4</t>
  </si>
  <si>
    <t>全硬度</t>
    <rPh sb="0" eb="1">
      <t>ゼン</t>
    </rPh>
    <phoneticPr fontId="4"/>
  </si>
  <si>
    <t>Cａ硬度</t>
  </si>
  <si>
    <t>Mｇ硬度</t>
  </si>
  <si>
    <t>全鉄</t>
  </si>
  <si>
    <t>Mnｲｵﾝ</t>
  </si>
  <si>
    <t>全蒸発</t>
    <rPh sb="0" eb="1">
      <t>ゼン</t>
    </rPh>
    <rPh sb="1" eb="3">
      <t>ジョウハツ</t>
    </rPh>
    <phoneticPr fontId="4"/>
  </si>
  <si>
    <t>溶解</t>
  </si>
  <si>
    <t>懸濁</t>
  </si>
  <si>
    <t>SS比</t>
  </si>
  <si>
    <t>ﾗﾝｹﾞﾘﾔ</t>
  </si>
  <si>
    <t>　時間</t>
  </si>
  <si>
    <t>塩素</t>
  </si>
  <si>
    <t>伝導率</t>
    <rPh sb="0" eb="3">
      <t>デンドウリツ</t>
    </rPh>
    <phoneticPr fontId="4"/>
  </si>
  <si>
    <t>消費量</t>
    <rPh sb="0" eb="3">
      <t>ショウヒリョウ</t>
    </rPh>
    <phoneticPr fontId="4"/>
  </si>
  <si>
    <t>ｲｵﾝ</t>
  </si>
  <si>
    <t>消費量</t>
  </si>
  <si>
    <t>残留物</t>
    <rPh sb="0" eb="2">
      <t>ザンリュウ</t>
    </rPh>
    <rPh sb="2" eb="3">
      <t>ブツ</t>
    </rPh>
    <phoneticPr fontId="4"/>
  </si>
  <si>
    <t>固形物</t>
  </si>
  <si>
    <t>　　　　</t>
  </si>
  <si>
    <t>　日</t>
  </si>
  <si>
    <t>曜日</t>
  </si>
  <si>
    <t>m/s</t>
  </si>
  <si>
    <t>mm</t>
  </si>
  <si>
    <t>ppm</t>
  </si>
  <si>
    <t>マンガン</t>
  </si>
  <si>
    <t>印旛沼浄水場</t>
    <rPh sb="0" eb="3">
      <t>インバヌマ</t>
    </rPh>
    <rPh sb="3" eb="6">
      <t>ジョウスイジョウ</t>
    </rPh>
    <phoneticPr fontId="4"/>
  </si>
  <si>
    <t>平成</t>
    <rPh sb="0" eb="2">
      <t>ヘイセイ</t>
    </rPh>
    <phoneticPr fontId="4"/>
  </si>
  <si>
    <t>年度</t>
    <rPh sb="0" eb="2">
      <t>ネンド</t>
    </rPh>
    <phoneticPr fontId="4"/>
  </si>
  <si>
    <t>空港南部給水場</t>
    <rPh sb="0" eb="1">
      <t>カラ</t>
    </rPh>
    <rPh sb="1" eb="2">
      <t>ミナト</t>
    </rPh>
    <rPh sb="2" eb="3">
      <t>ミナミ</t>
    </rPh>
    <rPh sb="3" eb="4">
      <t>ブ</t>
    </rPh>
    <rPh sb="4" eb="5">
      <t>キュウ</t>
    </rPh>
    <rPh sb="5" eb="6">
      <t>ミズ</t>
    </rPh>
    <rPh sb="6" eb="7">
      <t>バ</t>
    </rPh>
    <phoneticPr fontId="4"/>
  </si>
  <si>
    <t>横芝給水場</t>
    <rPh sb="0" eb="1">
      <t>ヨコ</t>
    </rPh>
    <rPh sb="1" eb="2">
      <t>シバ</t>
    </rPh>
    <rPh sb="2" eb="3">
      <t>キュウ</t>
    </rPh>
    <rPh sb="3" eb="4">
      <t>ミズ</t>
    </rPh>
    <rPh sb="4" eb="5">
      <t>バ</t>
    </rPh>
    <phoneticPr fontId="4"/>
  </si>
  <si>
    <t>項目</t>
    <rPh sb="0" eb="2">
      <t>コウモク</t>
    </rPh>
    <phoneticPr fontId="4"/>
  </si>
  <si>
    <t>水温</t>
    <rPh sb="0" eb="2">
      <t>スイオン</t>
    </rPh>
    <phoneticPr fontId="4"/>
  </si>
  <si>
    <t>濁度</t>
    <rPh sb="0" eb="1">
      <t>ダク</t>
    </rPh>
    <rPh sb="1" eb="2">
      <t>タビ</t>
    </rPh>
    <phoneticPr fontId="4"/>
  </si>
  <si>
    <t>（度）</t>
    <rPh sb="1" eb="2">
      <t>ド</t>
    </rPh>
    <phoneticPr fontId="4"/>
  </si>
  <si>
    <t>全窒素</t>
    <rPh sb="0" eb="1">
      <t>ゼン</t>
    </rPh>
    <rPh sb="1" eb="3">
      <t>チッソ</t>
    </rPh>
    <phoneticPr fontId="4"/>
  </si>
  <si>
    <t>硫酸イオン</t>
    <rPh sb="0" eb="2">
      <t>リュウサン</t>
    </rPh>
    <phoneticPr fontId="4"/>
  </si>
  <si>
    <t>浄水施設の薬品沈殿池から出る汚泥を処理する排水処理設備は、濃縮・脱水・乾燥の工程があります。</t>
  </si>
  <si>
    <t>各浄水場の排水処理設備の概要は次のとおりです。</t>
  </si>
  <si>
    <t>浄水場名</t>
  </si>
  <si>
    <t>南八幡</t>
  </si>
  <si>
    <t>印旛沼</t>
  </si>
  <si>
    <t>佐倉</t>
  </si>
  <si>
    <t>人見</t>
  </si>
  <si>
    <t>取水源</t>
  </si>
  <si>
    <t>江戸川</t>
  </si>
  <si>
    <t>長柄ダム</t>
  </si>
  <si>
    <t>小糸川</t>
  </si>
  <si>
    <t>鹿島川</t>
  </si>
  <si>
    <t>湊川</t>
  </si>
  <si>
    <t>薬品</t>
  </si>
  <si>
    <t>汚泥処理</t>
  </si>
  <si>
    <t>方式</t>
  </si>
  <si>
    <t>圧搾機構付</t>
  </si>
  <si>
    <t>加圧脱水</t>
  </si>
  <si>
    <t>湿式造粒</t>
  </si>
  <si>
    <t>91㎡</t>
  </si>
  <si>
    <t>×４台</t>
  </si>
  <si>
    <t>2３３㎡</t>
  </si>
  <si>
    <t>×２台</t>
  </si>
  <si>
    <t>280㎡</t>
  </si>
  <si>
    <t>×１台</t>
  </si>
  <si>
    <t>133㎡</t>
  </si>
  <si>
    <t>215㎡</t>
  </si>
  <si>
    <t>×７床</t>
  </si>
  <si>
    <t>φ2.41m</t>
  </si>
  <si>
    <t>φ1.545m</t>
  </si>
  <si>
    <t>処理能力</t>
  </si>
  <si>
    <t>5.14/日</t>
  </si>
  <si>
    <t>7.4/日</t>
  </si>
  <si>
    <t>3.3/日</t>
  </si>
  <si>
    <t>16.9/日</t>
  </si>
  <si>
    <t>5.98/回</t>
  </si>
  <si>
    <t>設計汚泥</t>
  </si>
  <si>
    <t>50%以下</t>
  </si>
  <si>
    <t>60%以下</t>
  </si>
  <si>
    <t>75%以下</t>
  </si>
  <si>
    <t>35%以下</t>
  </si>
  <si>
    <t>なし</t>
  </si>
  <si>
    <t>ポリマー</t>
  </si>
  <si>
    <t>水ガラス</t>
  </si>
  <si>
    <t>備考</t>
  </si>
  <si>
    <t>袖ケ浦</t>
    <rPh sb="0" eb="3">
      <t>ソデガウラ</t>
    </rPh>
    <phoneticPr fontId="4"/>
  </si>
  <si>
    <t>（単位：ｔ）</t>
    <rPh sb="1" eb="3">
      <t>タンイ</t>
    </rPh>
    <phoneticPr fontId="4"/>
  </si>
  <si>
    <t>南八幡</t>
    <rPh sb="0" eb="3">
      <t>ミナミヤワタ</t>
    </rPh>
    <phoneticPr fontId="4"/>
  </si>
  <si>
    <t>佐倉</t>
    <rPh sb="0" eb="2">
      <t>サクラ</t>
    </rPh>
    <phoneticPr fontId="4"/>
  </si>
  <si>
    <t>人見</t>
    <rPh sb="0" eb="2">
      <t>ヒトミ</t>
    </rPh>
    <phoneticPr fontId="4"/>
  </si>
  <si>
    <t>H16</t>
  </si>
  <si>
    <t>H17</t>
  </si>
  <si>
    <t>H18</t>
  </si>
  <si>
    <t>H19</t>
  </si>
  <si>
    <t>H20</t>
  </si>
  <si>
    <t>H21</t>
  </si>
  <si>
    <t>H22</t>
  </si>
  <si>
    <t>H23</t>
  </si>
  <si>
    <t>H24</t>
  </si>
  <si>
    <t>印旛沼浄水場では、脱水処理の工程で石灰を混ぜている。</t>
    <rPh sb="0" eb="3">
      <t>インバヌマ</t>
    </rPh>
    <rPh sb="3" eb="6">
      <t>ジョウスイジョウ</t>
    </rPh>
    <rPh sb="9" eb="11">
      <t>ダッスイ</t>
    </rPh>
    <rPh sb="11" eb="13">
      <t>ショリ</t>
    </rPh>
    <rPh sb="14" eb="16">
      <t>コウテイ</t>
    </rPh>
    <rPh sb="17" eb="19">
      <t>セッカイ</t>
    </rPh>
    <rPh sb="20" eb="21">
      <t>マ</t>
    </rPh>
    <phoneticPr fontId="4"/>
  </si>
  <si>
    <t>　浄水薬品については、浄水場毎に原水水質や処理方式により適合したものを選定して使用している。</t>
    <rPh sb="1" eb="3">
      <t>ジョウスイ</t>
    </rPh>
    <rPh sb="3" eb="5">
      <t>ヤクヒン</t>
    </rPh>
    <rPh sb="11" eb="14">
      <t>ジョウスイジョウ</t>
    </rPh>
    <rPh sb="14" eb="15">
      <t>ゴト</t>
    </rPh>
    <rPh sb="16" eb="18">
      <t>ゲンスイ</t>
    </rPh>
    <rPh sb="18" eb="20">
      <t>スイシツ</t>
    </rPh>
    <rPh sb="21" eb="23">
      <t>ショリ</t>
    </rPh>
    <rPh sb="23" eb="25">
      <t>ホウシキ</t>
    </rPh>
    <rPh sb="28" eb="30">
      <t>テキゴウ</t>
    </rPh>
    <rPh sb="35" eb="37">
      <t>センテイ</t>
    </rPh>
    <rPh sb="39" eb="41">
      <t>シヨウ</t>
    </rPh>
    <phoneticPr fontId="4"/>
  </si>
  <si>
    <t>（１）浄水場で使用している凝集剤の規格は次のとおりである。</t>
    <rPh sb="3" eb="6">
      <t>ジョウスイジョウ</t>
    </rPh>
    <rPh sb="7" eb="9">
      <t>シヨウ</t>
    </rPh>
    <rPh sb="13" eb="15">
      <t>ギョウシュウ</t>
    </rPh>
    <rPh sb="15" eb="16">
      <t>ザイ</t>
    </rPh>
    <rPh sb="17" eb="19">
      <t>キカク</t>
    </rPh>
    <rPh sb="20" eb="21">
      <t>ツギ</t>
    </rPh>
    <phoneticPr fontId="4"/>
  </si>
  <si>
    <t>液体硫酸アルミニウム</t>
    <rPh sb="0" eb="2">
      <t>エキタイ</t>
    </rPh>
    <rPh sb="2" eb="4">
      <t>リュウサン</t>
    </rPh>
    <phoneticPr fontId="4"/>
  </si>
  <si>
    <t>ポリ塩化アルミニウム</t>
    <rPh sb="2" eb="4">
      <t>エンカ</t>
    </rPh>
    <phoneticPr fontId="4"/>
  </si>
  <si>
    <t>液体塩化アルミニウム</t>
    <rPh sb="0" eb="2">
      <t>エキタイ</t>
    </rPh>
    <rPh sb="2" eb="4">
      <t>エンカ</t>
    </rPh>
    <phoneticPr fontId="4"/>
  </si>
  <si>
    <t>(LAS)</t>
  </si>
  <si>
    <t>(PAC)</t>
  </si>
  <si>
    <t>(LAC)</t>
  </si>
  <si>
    <t>規格</t>
    <rPh sb="0" eb="2">
      <t>キカク</t>
    </rPh>
    <phoneticPr fontId="4"/>
  </si>
  <si>
    <t>JIS K 1475-1996</t>
  </si>
  <si>
    <t>独自規格</t>
    <rPh sb="0" eb="2">
      <t>ドクジ</t>
    </rPh>
    <rPh sb="2" eb="4">
      <t>キカク</t>
    </rPh>
    <phoneticPr fontId="4"/>
  </si>
  <si>
    <t>外観</t>
    <rPh sb="0" eb="2">
      <t>ガイカン</t>
    </rPh>
    <phoneticPr fontId="4"/>
  </si>
  <si>
    <t>無色～黄味がかった
薄い褐色の透明液体</t>
    <rPh sb="0" eb="2">
      <t>ムショク</t>
    </rPh>
    <rPh sb="3" eb="4">
      <t>キ</t>
    </rPh>
    <rPh sb="4" eb="5">
      <t>ミ</t>
    </rPh>
    <rPh sb="10" eb="11">
      <t>ウス</t>
    </rPh>
    <rPh sb="12" eb="14">
      <t>カッショク</t>
    </rPh>
    <rPh sb="15" eb="17">
      <t>トウメイ</t>
    </rPh>
    <rPh sb="17" eb="19">
      <t>エキタイ</t>
    </rPh>
    <phoneticPr fontId="4"/>
  </si>
  <si>
    <t>無色～淡黄褐色の液体</t>
    <rPh sb="0" eb="2">
      <t>ムショク</t>
    </rPh>
    <rPh sb="3" eb="4">
      <t>タン</t>
    </rPh>
    <rPh sb="4" eb="7">
      <t>オウカッショク</t>
    </rPh>
    <rPh sb="8" eb="10">
      <t>エキタイ</t>
    </rPh>
    <phoneticPr fontId="4"/>
  </si>
  <si>
    <t>黄色透明液体</t>
    <rPh sb="0" eb="2">
      <t>オウショク</t>
    </rPh>
    <rPh sb="2" eb="4">
      <t>トウメイ</t>
    </rPh>
    <rPh sb="4" eb="6">
      <t>エキタイ</t>
    </rPh>
    <phoneticPr fontId="4"/>
  </si>
  <si>
    <t>酸化アルミニウム</t>
    <rPh sb="0" eb="2">
      <t>サンカ</t>
    </rPh>
    <phoneticPr fontId="4"/>
  </si>
  <si>
    <t>7.0～8.2%</t>
  </si>
  <si>
    <t>10.0～11.0%</t>
  </si>
  <si>
    <t>11.0～12.0%</t>
  </si>
  <si>
    <t>pH値</t>
    <rPh sb="2" eb="3">
      <t>チ</t>
    </rPh>
    <phoneticPr fontId="4"/>
  </si>
  <si>
    <t>3.0以上</t>
    <rPh sb="3" eb="5">
      <t>イジョウ</t>
    </rPh>
    <phoneticPr fontId="4"/>
  </si>
  <si>
    <t>3.5～5</t>
  </si>
  <si>
    <t>アンモニア性窒素</t>
    <rPh sb="5" eb="6">
      <t>セイ</t>
    </rPh>
    <rPh sb="6" eb="8">
      <t>チッソ</t>
    </rPh>
    <phoneticPr fontId="4"/>
  </si>
  <si>
    <t>0.01%以下</t>
    <rPh sb="5" eb="7">
      <t>イカ</t>
    </rPh>
    <phoneticPr fontId="4"/>
  </si>
  <si>
    <t>ヒ素</t>
    <rPh sb="1" eb="2">
      <t>ソ</t>
    </rPh>
    <phoneticPr fontId="4"/>
  </si>
  <si>
    <t>0.02%以下</t>
    <rPh sb="5" eb="7">
      <t>イカ</t>
    </rPh>
    <phoneticPr fontId="4"/>
  </si>
  <si>
    <t>5mg/l以下</t>
    <rPh sb="5" eb="7">
      <t>イカ</t>
    </rPh>
    <phoneticPr fontId="4"/>
  </si>
  <si>
    <t>鉄</t>
    <rPh sb="0" eb="1">
      <t>テツ</t>
    </rPh>
    <phoneticPr fontId="4"/>
  </si>
  <si>
    <t>25mg/l以下</t>
    <rPh sb="6" eb="8">
      <t>イカ</t>
    </rPh>
    <phoneticPr fontId="4"/>
  </si>
  <si>
    <t>カドミウム</t>
  </si>
  <si>
    <t>2mg/l以下</t>
    <rPh sb="5" eb="7">
      <t>イカ</t>
    </rPh>
    <phoneticPr fontId="4"/>
  </si>
  <si>
    <t>鉛</t>
    <rPh sb="0" eb="1">
      <t>ナマリ</t>
    </rPh>
    <phoneticPr fontId="4"/>
  </si>
  <si>
    <t>10mg/l以下</t>
    <rPh sb="6" eb="8">
      <t>イカ</t>
    </rPh>
    <phoneticPr fontId="4"/>
  </si>
  <si>
    <t>水銀</t>
    <rPh sb="0" eb="2">
      <t>スイギン</t>
    </rPh>
    <phoneticPr fontId="4"/>
  </si>
  <si>
    <t>0.2mg/l以下</t>
    <rPh sb="7" eb="9">
      <t>イカ</t>
    </rPh>
    <phoneticPr fontId="4"/>
  </si>
  <si>
    <t>クロム</t>
  </si>
  <si>
    <t>比重</t>
    <rPh sb="0" eb="2">
      <t>ヒジュウ</t>
    </rPh>
    <phoneticPr fontId="4"/>
  </si>
  <si>
    <t>7%  1.28</t>
  </si>
  <si>
    <t>1.19以上</t>
    <rPh sb="4" eb="6">
      <t>イジョウ</t>
    </rPh>
    <phoneticPr fontId="4"/>
  </si>
  <si>
    <t>1.25以上</t>
    <rPh sb="4" eb="6">
      <t>イジョウ</t>
    </rPh>
    <phoneticPr fontId="4"/>
  </si>
  <si>
    <t>8%  1.32</t>
  </si>
  <si>
    <t>3.5%以下</t>
    <rPh sb="4" eb="6">
      <t>イカ</t>
    </rPh>
    <phoneticPr fontId="4"/>
  </si>
  <si>
    <t>※塩基度</t>
    <rPh sb="1" eb="3">
      <t>エンキ</t>
    </rPh>
    <rPh sb="3" eb="4">
      <t>ド</t>
    </rPh>
    <phoneticPr fontId="4"/>
  </si>
  <si>
    <t>45～65%</t>
  </si>
  <si>
    <t>特記事項</t>
    <rPh sb="0" eb="2">
      <t>トッキ</t>
    </rPh>
    <rPh sb="2" eb="4">
      <t>ジコウ</t>
    </rPh>
    <phoneticPr fontId="4"/>
  </si>
  <si>
    <t>硫酸アルミニウム8%濃度のものは、冬の時期に結晶が析出することがあるので、保温するか、7%のものを使用する。</t>
    <rPh sb="0" eb="2">
      <t>リュウサン</t>
    </rPh>
    <rPh sb="10" eb="12">
      <t>ノウド</t>
    </rPh>
    <rPh sb="17" eb="18">
      <t>フユ</t>
    </rPh>
    <rPh sb="19" eb="21">
      <t>ジキ</t>
    </rPh>
    <rPh sb="22" eb="24">
      <t>ケッショウ</t>
    </rPh>
    <rPh sb="25" eb="27">
      <t>セキシュツ</t>
    </rPh>
    <rPh sb="37" eb="39">
      <t>ホオン</t>
    </rPh>
    <rPh sb="49" eb="51">
      <t>シヨウ</t>
    </rPh>
    <phoneticPr fontId="4"/>
  </si>
  <si>
    <t>リサイクル製品
強腐食性</t>
    <rPh sb="5" eb="7">
      <t>セイヒン</t>
    </rPh>
    <rPh sb="8" eb="9">
      <t>キョウ</t>
    </rPh>
    <rPh sb="9" eb="12">
      <t>フショクセイ</t>
    </rPh>
    <phoneticPr fontId="4"/>
  </si>
  <si>
    <t>『取り扱い上の注意』
①次亜塩素酸ソーダと混合すると有毒な塩素ガスを発生する。
②取扱いは、保護具（保護メガネ、耐酸性手袋等）の着用。
③他の薬品と混合すると沈殿が生じる場合がある。</t>
    <rPh sb="1" eb="2">
      <t>ト</t>
    </rPh>
    <rPh sb="3" eb="4">
      <t>アツカ</t>
    </rPh>
    <rPh sb="5" eb="6">
      <t>ジョウ</t>
    </rPh>
    <rPh sb="7" eb="9">
      <t>チュウイ</t>
    </rPh>
    <rPh sb="12" eb="17">
      <t>ジアエンソサン</t>
    </rPh>
    <rPh sb="21" eb="23">
      <t>コンゴウ</t>
    </rPh>
    <rPh sb="26" eb="28">
      <t>ユウドク</t>
    </rPh>
    <rPh sb="29" eb="31">
      <t>エンソ</t>
    </rPh>
    <rPh sb="34" eb="36">
      <t>ハッセイ</t>
    </rPh>
    <rPh sb="41" eb="43">
      <t>トリアツカイ</t>
    </rPh>
    <rPh sb="46" eb="48">
      <t>ホゴ</t>
    </rPh>
    <rPh sb="48" eb="49">
      <t>グ</t>
    </rPh>
    <rPh sb="50" eb="52">
      <t>ホゴ</t>
    </rPh>
    <rPh sb="56" eb="59">
      <t>タイサンセイ</t>
    </rPh>
    <rPh sb="59" eb="61">
      <t>テブクロ</t>
    </rPh>
    <rPh sb="61" eb="62">
      <t>トウ</t>
    </rPh>
    <rPh sb="64" eb="66">
      <t>チャクヨウ</t>
    </rPh>
    <rPh sb="69" eb="70">
      <t>タ</t>
    </rPh>
    <rPh sb="71" eb="73">
      <t>ヤクヒン</t>
    </rPh>
    <rPh sb="74" eb="76">
      <t>コンゴウ</t>
    </rPh>
    <rPh sb="79" eb="81">
      <t>チンデン</t>
    </rPh>
    <rPh sb="82" eb="83">
      <t>ショウ</t>
    </rPh>
    <rPh sb="85" eb="87">
      <t>バアイ</t>
    </rPh>
    <phoneticPr fontId="4"/>
  </si>
  <si>
    <t>『応急処置』
①目に入った場合は、直ちに多量の水で15分以上洗眼し、眼科医の診断を受ける。
②皮膚に付着した場合は、十分に水洗いする。</t>
    <rPh sb="1" eb="3">
      <t>オウキュウ</t>
    </rPh>
    <rPh sb="3" eb="5">
      <t>ショチ</t>
    </rPh>
    <rPh sb="8" eb="9">
      <t>メ</t>
    </rPh>
    <rPh sb="10" eb="11">
      <t>ハイ</t>
    </rPh>
    <rPh sb="13" eb="15">
      <t>バアイ</t>
    </rPh>
    <rPh sb="17" eb="18">
      <t>タダ</t>
    </rPh>
    <rPh sb="20" eb="22">
      <t>タリョウ</t>
    </rPh>
    <rPh sb="23" eb="24">
      <t>ミズ</t>
    </rPh>
    <rPh sb="27" eb="28">
      <t>フン</t>
    </rPh>
    <rPh sb="28" eb="30">
      <t>イジョウ</t>
    </rPh>
    <rPh sb="30" eb="32">
      <t>センガン</t>
    </rPh>
    <rPh sb="34" eb="37">
      <t>ガンカイ</t>
    </rPh>
    <rPh sb="38" eb="40">
      <t>シンダン</t>
    </rPh>
    <rPh sb="41" eb="42">
      <t>ウ</t>
    </rPh>
    <rPh sb="47" eb="49">
      <t>ヒフ</t>
    </rPh>
    <rPh sb="50" eb="52">
      <t>フチャク</t>
    </rPh>
    <rPh sb="54" eb="56">
      <t>バアイ</t>
    </rPh>
    <rPh sb="58" eb="60">
      <t>ジュウブン</t>
    </rPh>
    <rPh sb="61" eb="62">
      <t>ミズ</t>
    </rPh>
    <rPh sb="62" eb="63">
      <t>アラ</t>
    </rPh>
    <phoneticPr fontId="4"/>
  </si>
  <si>
    <t>使用浄水場</t>
    <rPh sb="0" eb="2">
      <t>シヨウ</t>
    </rPh>
    <rPh sb="2" eb="5">
      <t>ジョウスイジョウ</t>
    </rPh>
    <phoneticPr fontId="4"/>
  </si>
  <si>
    <t>南八幡浄水場</t>
    <rPh sb="0" eb="1">
      <t>ミナミ</t>
    </rPh>
    <rPh sb="1" eb="3">
      <t>ヤワタ</t>
    </rPh>
    <rPh sb="3" eb="6">
      <t>ジョウスイジョウ</t>
    </rPh>
    <phoneticPr fontId="4"/>
  </si>
  <si>
    <t>佐倉浄水場</t>
    <rPh sb="0" eb="2">
      <t>サクラ</t>
    </rPh>
    <rPh sb="2" eb="5">
      <t>ジョウスイジョウ</t>
    </rPh>
    <phoneticPr fontId="4"/>
  </si>
  <si>
    <t>人見浄水場</t>
    <rPh sb="0" eb="2">
      <t>ヒトミ</t>
    </rPh>
    <rPh sb="2" eb="5">
      <t>ジョウスイジョウ</t>
    </rPh>
    <phoneticPr fontId="4"/>
  </si>
  <si>
    <t>（２）浄水場で使用しているpH調整剤の規格は次のとおりである。</t>
    <rPh sb="3" eb="6">
      <t>ジョウスイジョウ</t>
    </rPh>
    <rPh sb="7" eb="9">
      <t>シヨウ</t>
    </rPh>
    <rPh sb="15" eb="18">
      <t>チョウセイザイ</t>
    </rPh>
    <rPh sb="19" eb="21">
      <t>キカク</t>
    </rPh>
    <rPh sb="22" eb="23">
      <t>ツギ</t>
    </rPh>
    <phoneticPr fontId="4"/>
  </si>
  <si>
    <t>硫酸</t>
    <rPh sb="0" eb="2">
      <t>リュウサン</t>
    </rPh>
    <phoneticPr fontId="4"/>
  </si>
  <si>
    <t>濃度</t>
    <rPh sb="0" eb="2">
      <t>ノウド</t>
    </rPh>
    <phoneticPr fontId="4"/>
  </si>
  <si>
    <t>浄水薬品</t>
    <rPh sb="0" eb="2">
      <t>ジョウスイ</t>
    </rPh>
    <rPh sb="2" eb="4">
      <t>ヤクヒン</t>
    </rPh>
    <phoneticPr fontId="4"/>
  </si>
  <si>
    <t>JWWA K134-2003に準拠した独自規格</t>
    <rPh sb="15" eb="17">
      <t>ジュンキョ</t>
    </rPh>
    <rPh sb="19" eb="21">
      <t>ドクジ</t>
    </rPh>
    <rPh sb="21" eb="23">
      <t>キカク</t>
    </rPh>
    <phoneticPr fontId="4"/>
  </si>
  <si>
    <r>
      <t>印旛沼</t>
    </r>
    <r>
      <rPr>
        <vertAlign val="superscript"/>
        <sz val="11"/>
        <color indexed="8"/>
        <rFont val="ＭＳ Ｐ明朝"/>
        <family val="1"/>
        <charset val="128"/>
      </rPr>
      <t>※１</t>
    </r>
    <rPh sb="0" eb="3">
      <t>インバヌマ</t>
    </rPh>
    <phoneticPr fontId="4"/>
  </si>
  <si>
    <t>郡本</t>
    <rPh sb="0" eb="2">
      <t>コオリモト</t>
    </rPh>
    <phoneticPr fontId="4"/>
  </si>
  <si>
    <t>皿木</t>
    <rPh sb="0" eb="2">
      <t>サラキ</t>
    </rPh>
    <phoneticPr fontId="4"/>
  </si>
  <si>
    <t>LAS</t>
  </si>
  <si>
    <t>PAC</t>
  </si>
  <si>
    <t>NaClO</t>
  </si>
  <si>
    <t>MICS</t>
  </si>
  <si>
    <t>LAC</t>
  </si>
  <si>
    <r>
      <t>硫酸</t>
    </r>
    <r>
      <rPr>
        <vertAlign val="superscript"/>
        <sz val="9"/>
        <color indexed="8"/>
        <rFont val="ＭＳ Ｐ明朝"/>
        <family val="1"/>
        <charset val="128"/>
      </rPr>
      <t>※2</t>
    </r>
    <rPh sb="0" eb="2">
      <t>リュウサン</t>
    </rPh>
    <phoneticPr fontId="4"/>
  </si>
  <si>
    <r>
      <t>MICS/
硫酸</t>
    </r>
    <r>
      <rPr>
        <vertAlign val="superscript"/>
        <sz val="9"/>
        <color indexed="8"/>
        <rFont val="ＭＳ Ｐ明朝"/>
        <family val="1"/>
        <charset val="128"/>
      </rPr>
      <t>※３</t>
    </r>
    <rPh sb="6" eb="8">
      <t>リュウサン</t>
    </rPh>
    <phoneticPr fontId="4"/>
  </si>
  <si>
    <t>（注）</t>
    <rPh sb="1" eb="2">
      <t>チュウ</t>
    </rPh>
    <phoneticPr fontId="4"/>
  </si>
  <si>
    <t>：液体硫酸アルミニウム（凝集剤）</t>
    <rPh sb="1" eb="3">
      <t>エキタイ</t>
    </rPh>
    <rPh sb="3" eb="5">
      <t>リュウサン</t>
    </rPh>
    <rPh sb="12" eb="15">
      <t>ギョウシュウザイ</t>
    </rPh>
    <phoneticPr fontId="4"/>
  </si>
  <si>
    <t>：ｐH調整用</t>
    <rPh sb="3" eb="6">
      <t>チョウセイヨウ</t>
    </rPh>
    <phoneticPr fontId="4"/>
  </si>
  <si>
    <t>：ポリ塩化アルミニウム（凝集剤）</t>
    <rPh sb="3" eb="5">
      <t>エンカ</t>
    </rPh>
    <rPh sb="12" eb="15">
      <t>ギョウシュウザイ</t>
    </rPh>
    <phoneticPr fontId="4"/>
  </si>
  <si>
    <t>：含鉄液体硫酸アルミニウム（凝集剤、皿木分場ではｐH調整に使用）</t>
    <rPh sb="1" eb="2">
      <t>ガン</t>
    </rPh>
    <rPh sb="2" eb="3">
      <t>テツ</t>
    </rPh>
    <rPh sb="3" eb="5">
      <t>エキタイ</t>
    </rPh>
    <rPh sb="5" eb="7">
      <t>リュウサン</t>
    </rPh>
    <rPh sb="14" eb="17">
      <t>ギョウシュウザイ</t>
    </rPh>
    <rPh sb="18" eb="21">
      <t>サラキブン</t>
    </rPh>
    <rPh sb="21" eb="22">
      <t>ジョウ</t>
    </rPh>
    <rPh sb="26" eb="28">
      <t>チョウセイ</t>
    </rPh>
    <rPh sb="29" eb="31">
      <t>シヨウ</t>
    </rPh>
    <phoneticPr fontId="4"/>
  </si>
  <si>
    <t>：次亜塩素酸ナトリウム（殺藻剤）</t>
    <rPh sb="1" eb="2">
      <t>ジ</t>
    </rPh>
    <rPh sb="2" eb="6">
      <t>アエンソサン</t>
    </rPh>
    <rPh sb="12" eb="13">
      <t>サツ</t>
    </rPh>
    <rPh sb="13" eb="14">
      <t>モ</t>
    </rPh>
    <rPh sb="14" eb="15">
      <t>ザイ</t>
    </rPh>
    <phoneticPr fontId="4"/>
  </si>
  <si>
    <t>：塩化アルミニウム（凝集剤）</t>
    <rPh sb="1" eb="3">
      <t>エンカ</t>
    </rPh>
    <rPh sb="10" eb="13">
      <t>ギョウシュウザイ</t>
    </rPh>
    <phoneticPr fontId="4"/>
  </si>
  <si>
    <t>薬品の使用量</t>
    <rPh sb="0" eb="2">
      <t>ヤクヒン</t>
    </rPh>
    <rPh sb="3" eb="6">
      <t>シヨウリョウ</t>
    </rPh>
    <phoneticPr fontId="4"/>
  </si>
  <si>
    <t>Nｏ</t>
  </si>
  <si>
    <t>南八幡浄水場</t>
    <rPh sb="0" eb="3">
      <t>ミナミヤワタ</t>
    </rPh>
    <rPh sb="3" eb="5">
      <t>ジョウスイ</t>
    </rPh>
    <rPh sb="5" eb="6">
      <t>バ</t>
    </rPh>
    <phoneticPr fontId="4"/>
  </si>
  <si>
    <t>佐倉浄水場</t>
    <rPh sb="0" eb="2">
      <t>サクラ</t>
    </rPh>
    <rPh sb="2" eb="4">
      <t>ジョウスイ</t>
    </rPh>
    <rPh sb="4" eb="5">
      <t>バ</t>
    </rPh>
    <phoneticPr fontId="4"/>
  </si>
  <si>
    <t>人見浄水場</t>
    <rPh sb="0" eb="2">
      <t>ヒトミ</t>
    </rPh>
    <rPh sb="2" eb="4">
      <t>ジョウスイ</t>
    </rPh>
    <rPh sb="4" eb="5">
      <t>バ</t>
    </rPh>
    <phoneticPr fontId="4"/>
  </si>
  <si>
    <t>全シアン</t>
    <rPh sb="0" eb="1">
      <t>ゼン</t>
    </rPh>
    <phoneticPr fontId="4"/>
  </si>
  <si>
    <t>有機燐</t>
    <rPh sb="0" eb="2">
      <t>ユウキ</t>
    </rPh>
    <rPh sb="2" eb="3">
      <t>リン</t>
    </rPh>
    <phoneticPr fontId="4"/>
  </si>
  <si>
    <t>六価クロム</t>
    <rPh sb="0" eb="1">
      <t>ロク</t>
    </rPh>
    <rPh sb="1" eb="2">
      <t>カ</t>
    </rPh>
    <phoneticPr fontId="4"/>
  </si>
  <si>
    <t>砒素</t>
    <rPh sb="0" eb="2">
      <t>ヒソ</t>
    </rPh>
    <phoneticPr fontId="4"/>
  </si>
  <si>
    <t>総水銀</t>
    <rPh sb="0" eb="1">
      <t>ソウ</t>
    </rPh>
    <rPh sb="1" eb="3">
      <t>スイギン</t>
    </rPh>
    <phoneticPr fontId="4"/>
  </si>
  <si>
    <t>アルキル水銀</t>
    <rPh sb="4" eb="6">
      <t>スイギン</t>
    </rPh>
    <phoneticPr fontId="4"/>
  </si>
  <si>
    <t>PCB</t>
  </si>
  <si>
    <t>ジクロロメタン</t>
  </si>
  <si>
    <t>四塩化炭素</t>
    <rPh sb="0" eb="1">
      <t>シ</t>
    </rPh>
    <rPh sb="1" eb="3">
      <t>エンカ</t>
    </rPh>
    <rPh sb="3" eb="5">
      <t>タンソ</t>
    </rPh>
    <phoneticPr fontId="4"/>
  </si>
  <si>
    <t>1,2－ジクロロエタン</t>
  </si>
  <si>
    <t>1,1－ジクロロエチレン</t>
  </si>
  <si>
    <t>シス－1,2－ジクロロエチレン</t>
  </si>
  <si>
    <t>1,1,1－トリクロロエタン</t>
  </si>
  <si>
    <t>1,1,2－トリクロロエタン</t>
  </si>
  <si>
    <t>トリクロロエチレン</t>
  </si>
  <si>
    <t>テトラクロロエチレン</t>
  </si>
  <si>
    <t>1,3－ジクロロプロペン</t>
  </si>
  <si>
    <t>チウラム</t>
  </si>
  <si>
    <t>シマジン</t>
  </si>
  <si>
    <t>チオベンカルブ</t>
  </si>
  <si>
    <t>ベンゼン</t>
  </si>
  <si>
    <t>セレン</t>
  </si>
  <si>
    <t>水素イオン濃度     （ｐH）</t>
    <rPh sb="0" eb="2">
      <t>スイソ</t>
    </rPh>
    <rPh sb="5" eb="7">
      <t>ノウド</t>
    </rPh>
    <phoneticPr fontId="4"/>
  </si>
  <si>
    <t>分析項目　　　　　　　採取日</t>
    <rPh sb="0" eb="2">
      <t>ブンセキ</t>
    </rPh>
    <rPh sb="2" eb="4">
      <t>コウモク</t>
    </rPh>
    <rPh sb="11" eb="13">
      <t>サイシュ</t>
    </rPh>
    <rPh sb="13" eb="14">
      <t>ヒ</t>
    </rPh>
    <phoneticPr fontId="4"/>
  </si>
  <si>
    <t>単位：　mg/L     （水素イオン濃度、含水率以外）</t>
    <rPh sb="0" eb="2">
      <t>タンイ</t>
    </rPh>
    <rPh sb="22" eb="24">
      <t>ガンスイ</t>
    </rPh>
    <rPh sb="24" eb="25">
      <t>リツ</t>
    </rPh>
    <rPh sb="25" eb="27">
      <t>イガイ</t>
    </rPh>
    <phoneticPr fontId="4"/>
  </si>
  <si>
    <r>
      <t>※[Al</t>
    </r>
    <r>
      <rPr>
        <vertAlign val="subscript"/>
        <sz val="11"/>
        <rFont val="ＭＳ Ｐ明朝"/>
        <family val="1"/>
        <charset val="128"/>
      </rPr>
      <t>2</t>
    </r>
    <r>
      <rPr>
        <sz val="11"/>
        <rFont val="ＭＳ Ｐ明朝"/>
        <family val="1"/>
        <charset val="128"/>
      </rPr>
      <t>(OH)</t>
    </r>
    <r>
      <rPr>
        <vertAlign val="subscript"/>
        <sz val="11"/>
        <rFont val="ＭＳ Ｐ明朝"/>
        <family val="1"/>
        <charset val="128"/>
      </rPr>
      <t>n</t>
    </r>
    <r>
      <rPr>
        <sz val="11"/>
        <rFont val="ＭＳ Ｐ明朝"/>
        <family val="1"/>
        <charset val="128"/>
      </rPr>
      <t>Cl</t>
    </r>
    <r>
      <rPr>
        <vertAlign val="subscript"/>
        <sz val="11"/>
        <rFont val="ＭＳ Ｐ明朝"/>
        <family val="1"/>
        <charset val="128"/>
      </rPr>
      <t>6-n</t>
    </r>
    <r>
      <rPr>
        <sz val="11"/>
        <rFont val="ＭＳ Ｐ明朝"/>
        <family val="1"/>
        <charset val="128"/>
      </rPr>
      <t>]</t>
    </r>
    <r>
      <rPr>
        <vertAlign val="subscript"/>
        <sz val="11"/>
        <rFont val="ＭＳ Ｐ明朝"/>
        <family val="1"/>
        <charset val="128"/>
      </rPr>
      <t>m</t>
    </r>
    <r>
      <rPr>
        <sz val="11"/>
        <rFont val="ＭＳ Ｐ明朝"/>
        <family val="1"/>
        <charset val="128"/>
      </rPr>
      <t>において塩基度=n/6×100(%)</t>
    </r>
    <rPh sb="21" eb="23">
      <t>エンキ</t>
    </rPh>
    <rPh sb="23" eb="24">
      <t>ド</t>
    </rPh>
    <phoneticPr fontId="4"/>
  </si>
  <si>
    <t>浄水薬品使用量(Kg)</t>
    <rPh sb="0" eb="2">
      <t>ジョウスイ</t>
    </rPh>
    <rPh sb="2" eb="4">
      <t>ヤクヒン</t>
    </rPh>
    <rPh sb="4" eb="7">
      <t>シヨウリョウ</t>
    </rPh>
    <phoneticPr fontId="4"/>
  </si>
  <si>
    <t>ＰＡＣ</t>
  </si>
  <si>
    <t>硫酸</t>
  </si>
  <si>
    <t>分析方法等
(印旛沼浄水場以外）</t>
    <rPh sb="0" eb="2">
      <t>ブンセキ</t>
    </rPh>
    <rPh sb="2" eb="4">
      <t>ホウホウ</t>
    </rPh>
    <rPh sb="4" eb="5">
      <t>トウ</t>
    </rPh>
    <rPh sb="7" eb="10">
      <t>インバヌマ</t>
    </rPh>
    <rPh sb="10" eb="13">
      <t>ジョウスイジョウ</t>
    </rPh>
    <rPh sb="13" eb="15">
      <t>イガイ</t>
    </rPh>
    <phoneticPr fontId="4"/>
  </si>
  <si>
    <t>5月</t>
    <rPh sb="1" eb="2">
      <t>ガツ</t>
    </rPh>
    <phoneticPr fontId="4"/>
  </si>
  <si>
    <t>6月</t>
    <rPh sb="1" eb="2">
      <t>ガツ</t>
    </rPh>
    <phoneticPr fontId="4"/>
  </si>
  <si>
    <t>水温</t>
    <rPh sb="0" eb="2">
      <t>スイオン</t>
    </rPh>
    <phoneticPr fontId="5"/>
  </si>
  <si>
    <t>濁度</t>
    <rPh sb="0" eb="2">
      <t>ダクド</t>
    </rPh>
    <phoneticPr fontId="5"/>
  </si>
  <si>
    <t>度</t>
    <rPh sb="0" eb="1">
      <t>ド</t>
    </rPh>
    <phoneticPr fontId="5"/>
  </si>
  <si>
    <t>電気伝導率</t>
    <rPh sb="0" eb="2">
      <t>デンキ</t>
    </rPh>
    <rPh sb="2" eb="5">
      <t>デンドウリツ</t>
    </rPh>
    <phoneticPr fontId="5"/>
  </si>
  <si>
    <t>酸消費量</t>
    <rPh sb="0" eb="4">
      <t>サンショウヒリョウ</t>
    </rPh>
    <phoneticPr fontId="5"/>
  </si>
  <si>
    <t>全硬度</t>
    <rPh sb="0" eb="1">
      <t>ゼン</t>
    </rPh>
    <rPh sb="1" eb="3">
      <t>コウド</t>
    </rPh>
    <phoneticPr fontId="5"/>
  </si>
  <si>
    <t>ｶﾙｼｳﾑ硬度</t>
    <rPh sb="5" eb="7">
      <t>コウド</t>
    </rPh>
    <phoneticPr fontId="5"/>
  </si>
  <si>
    <t>ﾏｸﾞﾈｼｳﾑ硬度</t>
    <rPh sb="7" eb="9">
      <t>コウド</t>
    </rPh>
    <phoneticPr fontId="5"/>
  </si>
  <si>
    <t>塩化物イオン</t>
    <rPh sb="0" eb="3">
      <t>エンカブツ</t>
    </rPh>
    <phoneticPr fontId="5"/>
  </si>
  <si>
    <t>全蒸発残留物</t>
    <rPh sb="0" eb="1">
      <t>ゼン</t>
    </rPh>
    <rPh sb="1" eb="3">
      <t>ジョウハツ</t>
    </rPh>
    <rPh sb="3" eb="6">
      <t>ザンリュウブツ</t>
    </rPh>
    <phoneticPr fontId="5"/>
  </si>
  <si>
    <t>全鉄</t>
    <rPh sb="0" eb="2">
      <t>ゼンテツ</t>
    </rPh>
    <phoneticPr fontId="5"/>
  </si>
  <si>
    <t>溶存酸素</t>
    <rPh sb="0" eb="1">
      <t>ヨウ</t>
    </rPh>
    <rPh sb="1" eb="2">
      <t>ゾン</t>
    </rPh>
    <rPh sb="2" eb="4">
      <t>サンソ</t>
    </rPh>
    <phoneticPr fontId="5"/>
  </si>
  <si>
    <t>全マンガン</t>
    <rPh sb="0" eb="1">
      <t>ゼン</t>
    </rPh>
    <phoneticPr fontId="5"/>
  </si>
  <si>
    <t>全窒素</t>
    <rPh sb="0" eb="1">
      <t>ゼン</t>
    </rPh>
    <rPh sb="1" eb="3">
      <t>チッソ</t>
    </rPh>
    <phoneticPr fontId="5"/>
  </si>
  <si>
    <t>全リン</t>
    <rPh sb="0" eb="1">
      <t>ゼン</t>
    </rPh>
    <phoneticPr fontId="5"/>
  </si>
  <si>
    <t>リン酸イオン</t>
    <rPh sb="2" eb="3">
      <t>サン</t>
    </rPh>
    <phoneticPr fontId="5"/>
  </si>
  <si>
    <t>硫酸イオン</t>
    <rPh sb="0" eb="2">
      <t>リュウサン</t>
    </rPh>
    <phoneticPr fontId="5"/>
  </si>
  <si>
    <t>色度</t>
    <rPh sb="0" eb="1">
      <t>シキ</t>
    </rPh>
    <rPh sb="1" eb="2">
      <t>ド</t>
    </rPh>
    <phoneticPr fontId="5"/>
  </si>
  <si>
    <t>懸濁物質</t>
    <rPh sb="0" eb="1">
      <t>カケ</t>
    </rPh>
    <rPh sb="1" eb="2">
      <t>ダク</t>
    </rPh>
    <rPh sb="2" eb="4">
      <t>ブッシツ</t>
    </rPh>
    <phoneticPr fontId="5"/>
  </si>
  <si>
    <t>硝酸性窒素</t>
  </si>
  <si>
    <t>ｱﾝﾓ
ﾆｳﾑ
ｲｵﾝ</t>
  </si>
  <si>
    <t>硫酸
ｲｵﾝ</t>
    <rPh sb="0" eb="2">
      <t>リュウサン</t>
    </rPh>
    <phoneticPr fontId="4"/>
  </si>
  <si>
    <t>化学的
酸素
消費量</t>
    <rPh sb="0" eb="2">
      <t>カガク</t>
    </rPh>
    <rPh sb="2" eb="3">
      <t>テキ</t>
    </rPh>
    <phoneticPr fontId="4"/>
  </si>
  <si>
    <t>生物化学的酸素
消費量</t>
    <rPh sb="0" eb="2">
      <t>セイブツ</t>
    </rPh>
    <rPh sb="2" eb="3">
      <t>カ</t>
    </rPh>
    <rPh sb="3" eb="4">
      <t>ガク</t>
    </rPh>
    <rPh sb="4" eb="5">
      <t>テキ</t>
    </rPh>
    <rPh sb="9" eb="10">
      <t>ヒ</t>
    </rPh>
    <phoneticPr fontId="4"/>
  </si>
  <si>
    <t>溶存
酸素</t>
    <rPh sb="0" eb="2">
      <t>ヨウゾン</t>
    </rPh>
    <phoneticPr fontId="4"/>
  </si>
  <si>
    <t>全りん</t>
    <rPh sb="0" eb="1">
      <t>ゼン</t>
    </rPh>
    <phoneticPr fontId="4"/>
  </si>
  <si>
    <t>㎎/L</t>
  </si>
  <si>
    <t>袖ケ浦浄水場</t>
    <rPh sb="0" eb="3">
      <t>ソデガウラ</t>
    </rPh>
    <rPh sb="3" eb="6">
      <t>ジョウスイジョウ</t>
    </rPh>
    <phoneticPr fontId="4"/>
  </si>
  <si>
    <t>汚泥の放射性物質　の測定結果　は下記URL参照</t>
    <rPh sb="16" eb="18">
      <t>カキ</t>
    </rPh>
    <rPh sb="21" eb="23">
      <t>サンショウ</t>
    </rPh>
    <phoneticPr fontId="4"/>
  </si>
  <si>
    <t>印旛沼浄水場の浄水薬品使用量は単独分を含む全使用量。
袖ケ浦浄水場の硫酸は平成20年度まで98%濃硫酸、21年度以降は75%硫酸を使用。
皿木分場のｐＨ処理剤は平成17年度までＭＩＣＳ、平成18年度以降は75%硫酸を使用。</t>
    <rPh sb="0" eb="3">
      <t>インバヌマ</t>
    </rPh>
    <rPh sb="3" eb="6">
      <t>ジョウスイジョウ</t>
    </rPh>
    <rPh sb="7" eb="9">
      <t>ジョウスイ</t>
    </rPh>
    <rPh sb="9" eb="11">
      <t>ヤクヒン</t>
    </rPh>
    <rPh sb="11" eb="14">
      <t>シヨウリョウ</t>
    </rPh>
    <rPh sb="15" eb="17">
      <t>タンドク</t>
    </rPh>
    <rPh sb="17" eb="18">
      <t>ブン</t>
    </rPh>
    <rPh sb="19" eb="20">
      <t>フク</t>
    </rPh>
    <rPh sb="21" eb="22">
      <t>ゼン</t>
    </rPh>
    <rPh sb="22" eb="25">
      <t>シヨウリョウ</t>
    </rPh>
    <phoneticPr fontId="4"/>
  </si>
  <si>
    <t xml:space="preserve"> 濃縮汚泥の発生量等については、環境生活部資源循環推進課が公表している「産業廃棄物多量排出事業者処理計画等の公表」を参照してください。</t>
    <rPh sb="1" eb="3">
      <t>ノウシュク</t>
    </rPh>
    <rPh sb="3" eb="5">
      <t>オデイ</t>
    </rPh>
    <rPh sb="6" eb="8">
      <t>ハッセイ</t>
    </rPh>
    <rPh sb="8" eb="10">
      <t>リョウナド</t>
    </rPh>
    <rPh sb="29" eb="31">
      <t>コウヒョウ</t>
    </rPh>
    <rPh sb="58" eb="60">
      <t>サンショウ</t>
    </rPh>
    <phoneticPr fontId="4"/>
  </si>
  <si>
    <t>人見
（脱水乾燥汚泥）</t>
    <rPh sb="0" eb="2">
      <t>ヒトミ</t>
    </rPh>
    <rPh sb="4" eb="6">
      <t>ダッスイ</t>
    </rPh>
    <rPh sb="6" eb="8">
      <t>カンソウ</t>
    </rPh>
    <rPh sb="8" eb="10">
      <t>オデイ</t>
    </rPh>
    <phoneticPr fontId="4"/>
  </si>
  <si>
    <t>印旛沼浄水場(千葉地区)の汚泥発生量は、年間送水量比率で算出している。</t>
    <rPh sb="0" eb="3">
      <t>インバヌマ</t>
    </rPh>
    <rPh sb="3" eb="6">
      <t>ジョウスイジョウ</t>
    </rPh>
    <rPh sb="7" eb="9">
      <t>チバ</t>
    </rPh>
    <rPh sb="9" eb="11">
      <t>チク</t>
    </rPh>
    <rPh sb="13" eb="15">
      <t>オデイ</t>
    </rPh>
    <rPh sb="15" eb="17">
      <t>ハッセイ</t>
    </rPh>
    <rPh sb="17" eb="18">
      <t>リョウ</t>
    </rPh>
    <phoneticPr fontId="4"/>
  </si>
  <si>
    <t>トン/年</t>
    <rPh sb="3" eb="4">
      <t>ネン</t>
    </rPh>
    <phoneticPr fontId="4"/>
  </si>
  <si>
    <t>ＰＡＣ(Kg)</t>
  </si>
  <si>
    <t>浄水薬品使用量</t>
    <rPh sb="0" eb="2">
      <t>ジョウスイ</t>
    </rPh>
    <rPh sb="2" eb="4">
      <t>ヤクヒン</t>
    </rPh>
    <rPh sb="4" eb="7">
      <t>シヨウリョウ</t>
    </rPh>
    <phoneticPr fontId="4"/>
  </si>
  <si>
    <t xml:space="preserve">江戸川流量 </t>
  </si>
  <si>
    <t>西広</t>
  </si>
  <si>
    <t>pＨ</t>
    <phoneticPr fontId="4"/>
  </si>
  <si>
    <r>
      <t xml:space="preserve">JIS K 1450-1996
</t>
    </r>
    <r>
      <rPr>
        <sz val="9"/>
        <rFont val="ＭＳ Ｐ明朝"/>
        <family val="1"/>
        <charset val="128"/>
      </rPr>
      <t>に準拠した独自規格</t>
    </r>
    <rPh sb="17" eb="19">
      <t>ジュンキョ</t>
    </rPh>
    <rPh sb="21" eb="23">
      <t>ドクジ</t>
    </rPh>
    <rPh sb="23" eb="25">
      <t>キカク</t>
    </rPh>
    <phoneticPr fontId="4"/>
  </si>
  <si>
    <t>袖ケ浦</t>
    <phoneticPr fontId="4"/>
  </si>
  <si>
    <t>袖ケ浦浄水場</t>
    <rPh sb="3" eb="6">
      <t>ジョウスイジョウ</t>
    </rPh>
    <phoneticPr fontId="4"/>
  </si>
  <si>
    <t>袖ケ浦浄水場皿木分場</t>
    <rPh sb="3" eb="6">
      <t>ジョウスイジョウ</t>
    </rPh>
    <rPh sb="6" eb="7">
      <t>サラ</t>
    </rPh>
    <rPh sb="7" eb="8">
      <t>キ</t>
    </rPh>
    <rPh sb="8" eb="9">
      <t>ブン</t>
    </rPh>
    <rPh sb="9" eb="10">
      <t>ジョウ</t>
    </rPh>
    <phoneticPr fontId="4"/>
  </si>
  <si>
    <t>※袖ケ浦浄水場は平成21年度より75％硫酸を使用している。</t>
    <rPh sb="4" eb="7">
      <t>ジョウスイジョウ</t>
    </rPh>
    <rPh sb="8" eb="10">
      <t>ヘイセイ</t>
    </rPh>
    <rPh sb="12" eb="14">
      <t>ネンド</t>
    </rPh>
    <rPh sb="19" eb="21">
      <t>リュウサン</t>
    </rPh>
    <rPh sb="22" eb="24">
      <t>シヨウ</t>
    </rPh>
    <phoneticPr fontId="4"/>
  </si>
  <si>
    <r>
      <t>硫酸　(H</t>
    </r>
    <r>
      <rPr>
        <sz val="8"/>
        <rFont val="ＭＳ Ｐ明朝"/>
        <family val="1"/>
        <charset val="128"/>
      </rPr>
      <t>2</t>
    </r>
    <r>
      <rPr>
        <sz val="11"/>
        <rFont val="ＭＳ Ｐ明朝"/>
        <family val="1"/>
        <charset val="128"/>
      </rPr>
      <t>SO</t>
    </r>
    <r>
      <rPr>
        <sz val="8"/>
        <rFont val="ＭＳ Ｐ明朝"/>
        <family val="1"/>
        <charset val="128"/>
      </rPr>
      <t>4</t>
    </r>
    <r>
      <rPr>
        <sz val="11"/>
        <rFont val="ＭＳ Ｐ明朝"/>
        <family val="1"/>
        <charset val="128"/>
      </rPr>
      <t>)</t>
    </r>
    <rPh sb="0" eb="2">
      <t>リュウサン</t>
    </rPh>
    <phoneticPr fontId="4"/>
  </si>
  <si>
    <t>薬品使用量(kg)</t>
    <rPh sb="0" eb="2">
      <t>ヤクヒン</t>
    </rPh>
    <rPh sb="2" eb="5">
      <t>シヨウリョウ</t>
    </rPh>
    <phoneticPr fontId="4"/>
  </si>
  <si>
    <t>7月</t>
    <rPh sb="1" eb="2">
      <t>ガツ</t>
    </rPh>
    <phoneticPr fontId="4"/>
  </si>
  <si>
    <t>&lt;0.1</t>
  </si>
  <si>
    <t>&lt;0.05</t>
  </si>
  <si>
    <t>8月</t>
    <rPh sb="1" eb="2">
      <t>ガツ</t>
    </rPh>
    <phoneticPr fontId="4"/>
  </si>
  <si>
    <t>9月</t>
    <rPh sb="1" eb="2">
      <t>ガツ</t>
    </rPh>
    <phoneticPr fontId="4"/>
  </si>
  <si>
    <t>印旛沼浄水場　【　原水　】</t>
    <phoneticPr fontId="4"/>
  </si>
  <si>
    <r>
      <rPr>
        <sz val="14"/>
        <rFont val="ＭＳ Ｐゴシック"/>
        <family val="3"/>
        <charset val="128"/>
      </rPr>
      <t>印旛沼浄水場</t>
    </r>
    <r>
      <rPr>
        <sz val="16"/>
        <rFont val="ＭＳ Ｐゴシック"/>
        <family val="3"/>
        <charset val="128"/>
      </rPr>
      <t>　【 共同処理水 】</t>
    </r>
    <phoneticPr fontId="4"/>
  </si>
  <si>
    <t>H25</t>
    <phoneticPr fontId="4"/>
  </si>
  <si>
    <t>H26</t>
    <phoneticPr fontId="4"/>
  </si>
  <si>
    <t>http://www.pref.chiba.lg.jp/kigyou/kyshisetsu/press/2011/odei.html</t>
    <phoneticPr fontId="4"/>
  </si>
  <si>
    <t>浄水場の位置情報
（JPG：498KB）</t>
    <phoneticPr fontId="4"/>
  </si>
  <si>
    <t>水処理薬品
（凝集剤）</t>
    <phoneticPr fontId="4"/>
  </si>
  <si>
    <t>ポリ塩化
アルミニウム</t>
    <phoneticPr fontId="4"/>
  </si>
  <si>
    <t>液体硫酸アルミニウム</t>
    <phoneticPr fontId="4"/>
  </si>
  <si>
    <t>塩化アルミニウム</t>
    <phoneticPr fontId="4"/>
  </si>
  <si>
    <t>汚泥処理施設</t>
    <phoneticPr fontId="4"/>
  </si>
  <si>
    <t>昭和５１年３月</t>
    <phoneticPr fontId="4"/>
  </si>
  <si>
    <t>平成２２年６月　</t>
    <phoneticPr fontId="4"/>
  </si>
  <si>
    <t>平成２２年３月</t>
    <phoneticPr fontId="4"/>
  </si>
  <si>
    <t>16.54/日</t>
    <phoneticPr fontId="4"/>
  </si>
  <si>
    <t>含水率</t>
    <phoneticPr fontId="4"/>
  </si>
  <si>
    <t>※</t>
    <phoneticPr fontId="4"/>
  </si>
  <si>
    <t>http://www.pref.chiba.lg.jp/shigen/haishutsu/juuran.html</t>
    <phoneticPr fontId="4"/>
  </si>
  <si>
    <r>
      <t>排水処理</t>
    </r>
    <r>
      <rPr>
        <b/>
        <sz val="14"/>
        <rFont val="ＭＳ Ｐ明朝"/>
        <family val="1"/>
        <charset val="128"/>
      </rPr>
      <t>（汚泥処理）</t>
    </r>
    <r>
      <rPr>
        <b/>
        <sz val="18"/>
        <rFont val="ＭＳ Ｐ明朝"/>
        <family val="1"/>
        <charset val="128"/>
      </rPr>
      <t>設備</t>
    </r>
    <phoneticPr fontId="4"/>
  </si>
  <si>
    <t>昭和５２年３月</t>
    <phoneticPr fontId="4"/>
  </si>
  <si>
    <t>平成２年２月</t>
    <phoneticPr fontId="4"/>
  </si>
  <si>
    <t>昭和５０年３月</t>
    <phoneticPr fontId="4"/>
  </si>
  <si>
    <t>１号</t>
    <phoneticPr fontId="4"/>
  </si>
  <si>
    <t>２号</t>
    <phoneticPr fontId="4"/>
  </si>
  <si>
    <t>３号</t>
    <phoneticPr fontId="4"/>
  </si>
  <si>
    <t>天日乾燥床</t>
    <phoneticPr fontId="4"/>
  </si>
  <si>
    <t>脱水・熱風乾燥</t>
    <phoneticPr fontId="4"/>
  </si>
  <si>
    <t>規　模</t>
    <phoneticPr fontId="4"/>
  </si>
  <si>
    <t>(t-Ds/日)</t>
    <rPh sb="6" eb="7">
      <t>ヒ</t>
    </rPh>
    <phoneticPr fontId="4"/>
  </si>
  <si>
    <r>
      <t>発生土</t>
    </r>
    <r>
      <rPr>
        <b/>
        <sz val="16"/>
        <rFont val="ＭＳ Ｐ明朝"/>
        <family val="1"/>
        <charset val="128"/>
      </rPr>
      <t>（脱水汚泥・乾燥汚泥）</t>
    </r>
    <r>
      <rPr>
        <b/>
        <sz val="20"/>
        <rFont val="ＭＳ Ｐ明朝"/>
        <family val="1"/>
        <charset val="128"/>
      </rPr>
      <t>の溶出分析結果</t>
    </r>
    <rPh sb="0" eb="2">
      <t>ハッセイ</t>
    </rPh>
    <rPh sb="2" eb="3">
      <t>ド</t>
    </rPh>
    <rPh sb="4" eb="6">
      <t>ダッスイ</t>
    </rPh>
    <rPh sb="6" eb="8">
      <t>オデイ</t>
    </rPh>
    <rPh sb="9" eb="11">
      <t>カンソウ</t>
    </rPh>
    <rPh sb="11" eb="13">
      <t>オデイ</t>
    </rPh>
    <rPh sb="15" eb="17">
      <t>ヨウシュツ</t>
    </rPh>
    <rPh sb="17" eb="19">
      <t>ブンセキ</t>
    </rPh>
    <rPh sb="19" eb="21">
      <t>ケッカ</t>
    </rPh>
    <phoneticPr fontId="4"/>
  </si>
  <si>
    <r>
      <t>(m</t>
    </r>
    <r>
      <rPr>
        <sz val="8"/>
        <rFont val="ＭＳ Ｐゴシック"/>
        <family val="3"/>
        <charset val="128"/>
      </rPr>
      <t>3</t>
    </r>
    <r>
      <rPr>
        <sz val="10"/>
        <rFont val="ＭＳ Ｐゴシック"/>
        <family val="3"/>
        <charset val="128"/>
      </rPr>
      <t>/秒）</t>
    </r>
    <rPh sb="4" eb="5">
      <t>ビョウ</t>
    </rPh>
    <phoneticPr fontId="4"/>
  </si>
  <si>
    <t>皿木分場</t>
    <rPh sb="0" eb="1">
      <t>サラ</t>
    </rPh>
    <rPh sb="1" eb="2">
      <t>キ</t>
    </rPh>
    <rPh sb="2" eb="3">
      <t>ブン</t>
    </rPh>
    <rPh sb="3" eb="4">
      <t>バ</t>
    </rPh>
    <phoneticPr fontId="4"/>
  </si>
  <si>
    <t>10月</t>
    <rPh sb="2" eb="3">
      <t>ガツ</t>
    </rPh>
    <phoneticPr fontId="4"/>
  </si>
  <si>
    <t>水源</t>
    <rPh sb="0" eb="2">
      <t>スイゲン</t>
    </rPh>
    <phoneticPr fontId="4"/>
  </si>
  <si>
    <t>11月</t>
    <rPh sb="2" eb="3">
      <t>ガツ</t>
    </rPh>
    <phoneticPr fontId="4"/>
  </si>
  <si>
    <t>12月</t>
    <rPh sb="2" eb="3">
      <t>ガツ</t>
    </rPh>
    <phoneticPr fontId="4"/>
  </si>
  <si>
    <t>水処理運転(1系沈殿池水質改善）</t>
  </si>
  <si>
    <t>1月</t>
    <rPh sb="1" eb="2">
      <t>ガツ</t>
    </rPh>
    <phoneticPr fontId="4"/>
  </si>
  <si>
    <t>No.2廃PAC処理に伴う水処理運転</t>
  </si>
  <si>
    <t>1号導水ポンプ逆止弁修繕工事に伴う水処理運転</t>
  </si>
  <si>
    <t>長柄ダム水門設備点検設備による濁度上昇に伴う水処理運転</t>
  </si>
  <si>
    <t>ＰＡＣ注入ポンプ試運転</t>
  </si>
  <si>
    <t>産業廃棄物に含まれる金属等の検定方法
（環境庁告示第13号
・昭和48年2月17日）</t>
  </si>
  <si>
    <t>1,4-ジオキサン</t>
  </si>
  <si>
    <t>年間発生土量（脱水汚泥・乾燥汚泥量）の推移</t>
    <rPh sb="0" eb="2">
      <t>ネンカン</t>
    </rPh>
    <rPh sb="2" eb="5">
      <t>ハッセイド</t>
    </rPh>
    <rPh sb="5" eb="6">
      <t>リョウ</t>
    </rPh>
    <rPh sb="7" eb="9">
      <t>ダッスイ</t>
    </rPh>
    <rPh sb="9" eb="11">
      <t>オデイ</t>
    </rPh>
    <rPh sb="12" eb="14">
      <t>カンソウ</t>
    </rPh>
    <rPh sb="14" eb="16">
      <t>オデイ</t>
    </rPh>
    <rPh sb="16" eb="17">
      <t>リョウ</t>
    </rPh>
    <rPh sb="19" eb="21">
      <t>スイイ</t>
    </rPh>
    <phoneticPr fontId="4"/>
  </si>
  <si>
    <t>多　項　目　試　験　結　果</t>
    <rPh sb="0" eb="1">
      <t>タ</t>
    </rPh>
    <rPh sb="2" eb="3">
      <t>コウ</t>
    </rPh>
    <rPh sb="4" eb="5">
      <t>メ</t>
    </rPh>
    <rPh sb="6" eb="7">
      <t>タメシ</t>
    </rPh>
    <rPh sb="8" eb="9">
      <t>シルシ</t>
    </rPh>
    <rPh sb="10" eb="11">
      <t>ケツ</t>
    </rPh>
    <rPh sb="12" eb="13">
      <t>カ</t>
    </rPh>
    <phoneticPr fontId="4"/>
  </si>
  <si>
    <t>実施日時</t>
    <rPh sb="0" eb="2">
      <t>ジッシ</t>
    </rPh>
    <rPh sb="2" eb="4">
      <t>ニチジ</t>
    </rPh>
    <phoneticPr fontId="4"/>
  </si>
  <si>
    <t>（℃）</t>
  </si>
  <si>
    <t>濁度</t>
    <rPh sb="0" eb="1">
      <t>ダク</t>
    </rPh>
    <rPh sb="1" eb="2">
      <t>ド</t>
    </rPh>
    <phoneticPr fontId="4"/>
  </si>
  <si>
    <t>電気伝導率</t>
    <rPh sb="0" eb="2">
      <t>デンキ</t>
    </rPh>
    <rPh sb="2" eb="5">
      <t>デンドウリツ</t>
    </rPh>
    <phoneticPr fontId="4"/>
  </si>
  <si>
    <t>(ms/m)</t>
  </si>
  <si>
    <t>酸消費量</t>
    <rPh sb="0" eb="1">
      <t>サン</t>
    </rPh>
    <rPh sb="1" eb="4">
      <t>ショウヒリョウ</t>
    </rPh>
    <phoneticPr fontId="4"/>
  </si>
  <si>
    <t>(mg/ℓ)</t>
  </si>
  <si>
    <t>全硬度</t>
    <rPh sb="0" eb="1">
      <t>ゼン</t>
    </rPh>
    <rPh sb="1" eb="3">
      <t>コウド</t>
    </rPh>
    <phoneticPr fontId="4"/>
  </si>
  <si>
    <t>ｶﾙｼｳﾑ硬度</t>
    <rPh sb="5" eb="7">
      <t>コウド</t>
    </rPh>
    <phoneticPr fontId="4"/>
  </si>
  <si>
    <t>ﾏｸﾞﾈｼｳﾑ硬度</t>
    <rPh sb="7" eb="9">
      <t>コウド</t>
    </rPh>
    <phoneticPr fontId="4"/>
  </si>
  <si>
    <t>塩化物ｲｵﾝ</t>
    <rPh sb="0" eb="3">
      <t>エンカブツ</t>
    </rPh>
    <phoneticPr fontId="4"/>
  </si>
  <si>
    <t>全蒸発残留物</t>
    <rPh sb="0" eb="1">
      <t>ゼン</t>
    </rPh>
    <rPh sb="1" eb="3">
      <t>ジョウハツ</t>
    </rPh>
    <rPh sb="3" eb="5">
      <t>ザンリュウ</t>
    </rPh>
    <rPh sb="5" eb="6">
      <t>ブツ</t>
    </rPh>
    <phoneticPr fontId="4"/>
  </si>
  <si>
    <t>全鉄</t>
    <rPh sb="0" eb="1">
      <t>ゼン</t>
    </rPh>
    <rPh sb="1" eb="2">
      <t>テツ</t>
    </rPh>
    <phoneticPr fontId="4"/>
  </si>
  <si>
    <t>ＣＯＤ</t>
  </si>
  <si>
    <t>ＢＯＤ</t>
  </si>
  <si>
    <t>溶存酸素</t>
    <rPh sb="0" eb="2">
      <t>ヨウゾン</t>
    </rPh>
    <rPh sb="2" eb="4">
      <t>サンソ</t>
    </rPh>
    <phoneticPr fontId="4"/>
  </si>
  <si>
    <t>亜硝酸ｲｵﾝ</t>
    <rPh sb="0" eb="1">
      <t>ア</t>
    </rPh>
    <rPh sb="1" eb="3">
      <t>ショウサン</t>
    </rPh>
    <phoneticPr fontId="4"/>
  </si>
  <si>
    <t>硝酸ｲｵﾝ</t>
    <rPh sb="0" eb="2">
      <t>ショウサン</t>
    </rPh>
    <phoneticPr fontId="4"/>
  </si>
  <si>
    <t>全リン</t>
    <rPh sb="0" eb="1">
      <t>ゼン</t>
    </rPh>
    <phoneticPr fontId="4"/>
  </si>
  <si>
    <t>リン酸ｲｵﾝ</t>
    <rPh sb="2" eb="3">
      <t>サン</t>
    </rPh>
    <phoneticPr fontId="4"/>
  </si>
  <si>
    <t>硫酸ｲｵﾝ</t>
    <rPh sb="0" eb="2">
      <t>リュウサン</t>
    </rPh>
    <phoneticPr fontId="4"/>
  </si>
  <si>
    <t>色度</t>
    <rPh sb="0" eb="1">
      <t>シキ</t>
    </rPh>
    <rPh sb="1" eb="2">
      <t>ド</t>
    </rPh>
    <phoneticPr fontId="4"/>
  </si>
  <si>
    <t>懸濁物質</t>
    <rPh sb="0" eb="1">
      <t>ケ</t>
    </rPh>
    <rPh sb="1" eb="2">
      <t>ダク</t>
    </rPh>
    <rPh sb="2" eb="4">
      <t>ブッシツ</t>
    </rPh>
    <phoneticPr fontId="4"/>
  </si>
  <si>
    <t>備考</t>
    <rPh sb="0" eb="2">
      <t>ビコウ</t>
    </rPh>
    <phoneticPr fontId="4"/>
  </si>
  <si>
    <t>PH調整の為</t>
  </si>
  <si>
    <t>同上</t>
  </si>
  <si>
    <t>2/5～2/6
沈殿池2-1傾斜板修繕に伴う水位回復運転</t>
  </si>
  <si>
    <t>2/15～2/16　　　　　　　　　　　　　　　沈殿池1系水質改善に伴う　　　　　水処理運転</t>
  </si>
  <si>
    <t>ｐＨ調整のため希硫酸注入</t>
  </si>
  <si>
    <t>PAS修繕に伴う水処理運転</t>
  </si>
  <si>
    <t>単位</t>
    <rPh sb="0" eb="2">
      <t>タンイ</t>
    </rPh>
    <phoneticPr fontId="4"/>
  </si>
  <si>
    <t>濁度</t>
    <rPh sb="0" eb="2">
      <t>ダクド</t>
    </rPh>
    <phoneticPr fontId="4"/>
  </si>
  <si>
    <t>度</t>
    <rPh sb="0" eb="1">
      <t>ド</t>
    </rPh>
    <phoneticPr fontId="4"/>
  </si>
  <si>
    <t>酸消費量</t>
    <rPh sb="0" eb="4">
      <t>サンショウヒリョウ</t>
    </rPh>
    <phoneticPr fontId="4"/>
  </si>
  <si>
    <t>塩化物イオン</t>
    <rPh sb="0" eb="3">
      <t>エンカブツ</t>
    </rPh>
    <phoneticPr fontId="4"/>
  </si>
  <si>
    <t>全蒸発残留物</t>
    <rPh sb="0" eb="1">
      <t>ゼン</t>
    </rPh>
    <rPh sb="1" eb="3">
      <t>ジョウハツ</t>
    </rPh>
    <rPh sb="3" eb="6">
      <t>ザンリュウブツ</t>
    </rPh>
    <phoneticPr fontId="4"/>
  </si>
  <si>
    <t>全鉄</t>
    <rPh sb="0" eb="2">
      <t>ゼンテツ</t>
    </rPh>
    <phoneticPr fontId="4"/>
  </si>
  <si>
    <t>溶存酸素</t>
    <rPh sb="0" eb="1">
      <t>ヨウ</t>
    </rPh>
    <rPh sb="1" eb="2">
      <t>ゾン</t>
    </rPh>
    <rPh sb="2" eb="4">
      <t>サンソ</t>
    </rPh>
    <phoneticPr fontId="4"/>
  </si>
  <si>
    <t>全マンガン</t>
    <rPh sb="0" eb="1">
      <t>ゼン</t>
    </rPh>
    <phoneticPr fontId="4"/>
  </si>
  <si>
    <t>リン酸イオン</t>
    <rPh sb="2" eb="3">
      <t>サン</t>
    </rPh>
    <phoneticPr fontId="4"/>
  </si>
  <si>
    <t>懸濁物質</t>
    <rPh sb="0" eb="1">
      <t>カケ</t>
    </rPh>
    <rPh sb="1" eb="2">
      <t>ダク</t>
    </rPh>
    <rPh sb="2" eb="4">
      <t>ブッシツ</t>
    </rPh>
    <phoneticPr fontId="4"/>
  </si>
  <si>
    <t>最高</t>
    <rPh sb="0" eb="2">
      <t>サイコウ</t>
    </rPh>
    <phoneticPr fontId="4"/>
  </si>
  <si>
    <t>最低</t>
    <rPh sb="0" eb="2">
      <t>サイテイ</t>
    </rPh>
    <phoneticPr fontId="4"/>
  </si>
  <si>
    <t>平均</t>
    <rPh sb="0" eb="2">
      <t>ヘイキン</t>
    </rPh>
    <phoneticPr fontId="4"/>
  </si>
  <si>
    <t>合計</t>
    <rPh sb="0" eb="2">
      <t>ゴウケイ</t>
    </rPh>
    <phoneticPr fontId="4"/>
  </si>
  <si>
    <t>No1廃PAC処理に伴う水処理運転</t>
  </si>
  <si>
    <t>ph調整の為、希硫酸注入</t>
  </si>
  <si>
    <t>配水池水位回復に伴う水処理運転</t>
  </si>
  <si>
    <t>希硫酸注入P修繕に伴う試運転</t>
  </si>
  <si>
    <t>PAC注入Ｐ試運転</t>
  </si>
  <si>
    <t>H27</t>
  </si>
  <si>
    <t>※1
※2
※3</t>
    <phoneticPr fontId="4"/>
  </si>
  <si>
    <t>NaClO</t>
    <phoneticPr fontId="4"/>
  </si>
  <si>
    <t>降雨日数</t>
    <rPh sb="0" eb="2">
      <t>コウウ</t>
    </rPh>
    <rPh sb="2" eb="4">
      <t>ニッスウ</t>
    </rPh>
    <phoneticPr fontId="4"/>
  </si>
  <si>
    <t>降雨日数</t>
    <rPh sb="0" eb="2">
      <t>コウウ</t>
    </rPh>
    <rPh sb="2" eb="4">
      <t>ニッスウ</t>
    </rPh>
    <phoneticPr fontId="4"/>
  </si>
  <si>
    <t>年間</t>
    <rPh sb="0" eb="2">
      <t>ネンカン</t>
    </rPh>
    <phoneticPr fontId="4"/>
  </si>
  <si>
    <t>合計</t>
    <rPh sb="0" eb="2">
      <t>ゴウケイ</t>
    </rPh>
    <phoneticPr fontId="4"/>
  </si>
  <si>
    <t>降雨日数</t>
    <rPh sb="0" eb="2">
      <t>コウウ</t>
    </rPh>
    <rPh sb="2" eb="4">
      <t>ニッスウ</t>
    </rPh>
    <phoneticPr fontId="4"/>
  </si>
  <si>
    <t>　　　　　 ※※</t>
    <phoneticPr fontId="4"/>
  </si>
  <si>
    <t>年間最高</t>
    <rPh sb="0" eb="2">
      <t>ネンカン</t>
    </rPh>
    <rPh sb="2" eb="4">
      <t>サイコウ</t>
    </rPh>
    <phoneticPr fontId="4"/>
  </si>
  <si>
    <t>年間最低</t>
    <rPh sb="2" eb="4">
      <t>サイテイ</t>
    </rPh>
    <phoneticPr fontId="4"/>
  </si>
  <si>
    <t>年間平均</t>
    <rPh sb="2" eb="4">
      <t>ヘイキン</t>
    </rPh>
    <phoneticPr fontId="4"/>
  </si>
  <si>
    <t>&lt;0.3</t>
  </si>
  <si>
    <t>気温</t>
    <rPh sb="0" eb="2">
      <t>キオン</t>
    </rPh>
    <phoneticPr fontId="6"/>
  </si>
  <si>
    <t>項目</t>
    <rPh sb="0" eb="2">
      <t>コウモク</t>
    </rPh>
    <phoneticPr fontId="6"/>
  </si>
  <si>
    <t>単位</t>
    <rPh sb="0" eb="2">
      <t>タンイ</t>
    </rPh>
    <phoneticPr fontId="6"/>
  </si>
  <si>
    <t>原水</t>
    <rPh sb="0" eb="2">
      <t>ゲンスイ</t>
    </rPh>
    <phoneticPr fontId="6"/>
  </si>
  <si>
    <t>配水</t>
    <rPh sb="0" eb="2">
      <t>ハイスイ</t>
    </rPh>
    <phoneticPr fontId="6"/>
  </si>
  <si>
    <t>水温</t>
    <rPh sb="0" eb="2">
      <t>スイオン</t>
    </rPh>
    <phoneticPr fontId="6"/>
  </si>
  <si>
    <t>濁度</t>
    <rPh sb="0" eb="2">
      <t>ダクド</t>
    </rPh>
    <phoneticPr fontId="6"/>
  </si>
  <si>
    <t>度</t>
    <rPh sb="0" eb="1">
      <t>ド</t>
    </rPh>
    <phoneticPr fontId="6"/>
  </si>
  <si>
    <t>電気伝導率</t>
    <rPh sb="0" eb="2">
      <t>デンキ</t>
    </rPh>
    <rPh sb="2" eb="5">
      <t>デンドウリツ</t>
    </rPh>
    <phoneticPr fontId="6"/>
  </si>
  <si>
    <t>原水全窒素濃度4.24mg/l</t>
  </si>
  <si>
    <t>酸消費量</t>
    <rPh sb="0" eb="4">
      <t>サンショウヒリョウ</t>
    </rPh>
    <phoneticPr fontId="6"/>
  </si>
  <si>
    <t>全硬度</t>
    <rPh sb="0" eb="1">
      <t>ゼン</t>
    </rPh>
    <rPh sb="1" eb="3">
      <t>コウド</t>
    </rPh>
    <phoneticPr fontId="6"/>
  </si>
  <si>
    <t>ｶﾙｼｳﾑ硬度</t>
    <rPh sb="5" eb="7">
      <t>コウド</t>
    </rPh>
    <phoneticPr fontId="6"/>
  </si>
  <si>
    <t>ﾏｸﾞﾈｼｳﾑ硬度</t>
    <rPh sb="7" eb="9">
      <t>コウド</t>
    </rPh>
    <phoneticPr fontId="6"/>
  </si>
  <si>
    <t>塩化物イオン</t>
    <rPh sb="0" eb="3">
      <t>エンカブツ</t>
    </rPh>
    <phoneticPr fontId="6"/>
  </si>
  <si>
    <t>全蒸発残留物</t>
    <rPh sb="0" eb="1">
      <t>ゼン</t>
    </rPh>
    <rPh sb="1" eb="3">
      <t>ジョウハツ</t>
    </rPh>
    <rPh sb="3" eb="6">
      <t>ザンリュウブツ</t>
    </rPh>
    <phoneticPr fontId="6"/>
  </si>
  <si>
    <t>全鉄</t>
    <rPh sb="0" eb="2">
      <t>ゼンテツ</t>
    </rPh>
    <phoneticPr fontId="6"/>
  </si>
  <si>
    <t>溶存酸素</t>
    <rPh sb="0" eb="1">
      <t>ヨウ</t>
    </rPh>
    <rPh sb="1" eb="2">
      <t>ゾン</t>
    </rPh>
    <rPh sb="2" eb="4">
      <t>サンソ</t>
    </rPh>
    <phoneticPr fontId="6"/>
  </si>
  <si>
    <t>全マンガン</t>
    <rPh sb="0" eb="1">
      <t>ゼン</t>
    </rPh>
    <phoneticPr fontId="6"/>
  </si>
  <si>
    <t>全窒素</t>
    <rPh sb="0" eb="1">
      <t>ゼン</t>
    </rPh>
    <rPh sb="1" eb="3">
      <t>チッソ</t>
    </rPh>
    <phoneticPr fontId="6"/>
  </si>
  <si>
    <t>全リン</t>
    <rPh sb="0" eb="1">
      <t>ゼン</t>
    </rPh>
    <phoneticPr fontId="6"/>
  </si>
  <si>
    <t>リン酸イオン</t>
    <rPh sb="2" eb="3">
      <t>サン</t>
    </rPh>
    <phoneticPr fontId="6"/>
  </si>
  <si>
    <t>硫酸イオン</t>
    <rPh sb="0" eb="2">
      <t>リュウサン</t>
    </rPh>
    <phoneticPr fontId="6"/>
  </si>
  <si>
    <t>色度</t>
    <rPh sb="0" eb="1">
      <t>シキ</t>
    </rPh>
    <rPh sb="1" eb="2">
      <t>ド</t>
    </rPh>
    <phoneticPr fontId="6"/>
  </si>
  <si>
    <t>懸濁物質</t>
    <rPh sb="0" eb="1">
      <t>カケ</t>
    </rPh>
    <rPh sb="1" eb="2">
      <t>ダク</t>
    </rPh>
    <rPh sb="2" eb="4">
      <t>ブッシツ</t>
    </rPh>
    <phoneticPr fontId="6"/>
  </si>
  <si>
    <t>備考</t>
    <rPh sb="0" eb="2">
      <t>ビコウ</t>
    </rPh>
    <phoneticPr fontId="6"/>
  </si>
  <si>
    <t>希硫酸注入ポンプ試運転</t>
  </si>
  <si>
    <t>水処理試運転</t>
  </si>
  <si>
    <t>希硫酸、ＰＡＣ試運転</t>
  </si>
  <si>
    <t>4月最高</t>
    <rPh sb="1" eb="2">
      <t>ガツ</t>
    </rPh>
    <rPh sb="2" eb="4">
      <t>サイコウ</t>
    </rPh>
    <phoneticPr fontId="4"/>
  </si>
  <si>
    <t>4月最低</t>
    <rPh sb="2" eb="4">
      <t>サイテイ</t>
    </rPh>
    <phoneticPr fontId="4"/>
  </si>
  <si>
    <t>4月平均</t>
    <rPh sb="2" eb="4">
      <t>ヘイキン</t>
    </rPh>
    <phoneticPr fontId="4"/>
  </si>
  <si>
    <t>&lt;0.05</t>
    <phoneticPr fontId="4"/>
  </si>
  <si>
    <t>&lt;0.2</t>
    <phoneticPr fontId="4"/>
  </si>
  <si>
    <t>原水全窒素濃度2.83mg/l</t>
  </si>
  <si>
    <t>&lt;0.3</t>
    <phoneticPr fontId="4"/>
  </si>
  <si>
    <t>5月最高</t>
    <rPh sb="1" eb="2">
      <t>ガツ</t>
    </rPh>
    <rPh sb="2" eb="4">
      <t>サイコウ</t>
    </rPh>
    <phoneticPr fontId="4"/>
  </si>
  <si>
    <t>5月最低</t>
    <rPh sb="2" eb="4">
      <t>サイテイ</t>
    </rPh>
    <phoneticPr fontId="4"/>
  </si>
  <si>
    <t>5月平均</t>
    <rPh sb="2" eb="4">
      <t>ヘイキン</t>
    </rPh>
    <phoneticPr fontId="4"/>
  </si>
  <si>
    <t>原水全窒素濃度2.54mg/l</t>
  </si>
  <si>
    <t>原水全窒素濃度2.15mg/l</t>
  </si>
  <si>
    <t>濁度処理運転</t>
  </si>
  <si>
    <t>6月最高</t>
    <rPh sb="1" eb="2">
      <t>ガツ</t>
    </rPh>
    <rPh sb="2" eb="4">
      <t>サイコウ</t>
    </rPh>
    <phoneticPr fontId="4"/>
  </si>
  <si>
    <t>6月最低</t>
    <rPh sb="2" eb="4">
      <t>サイテイ</t>
    </rPh>
    <phoneticPr fontId="4"/>
  </si>
  <si>
    <t>6月平均</t>
    <rPh sb="2" eb="4">
      <t>ヘイキン</t>
    </rPh>
    <phoneticPr fontId="4"/>
  </si>
  <si>
    <t>7月最高</t>
    <rPh sb="1" eb="2">
      <t>ガツ</t>
    </rPh>
    <rPh sb="2" eb="4">
      <t>サイコウ</t>
    </rPh>
    <phoneticPr fontId="4"/>
  </si>
  <si>
    <t>7月最低</t>
    <rPh sb="2" eb="4">
      <t>サイテイ</t>
    </rPh>
    <phoneticPr fontId="4"/>
  </si>
  <si>
    <t>7月平均</t>
    <rPh sb="2" eb="4">
      <t>ヘイキン</t>
    </rPh>
    <phoneticPr fontId="4"/>
  </si>
  <si>
    <t>&lt;0.0005</t>
  </si>
  <si>
    <t>&lt;0.001</t>
  </si>
  <si>
    <t>&lt;0.01</t>
  </si>
  <si>
    <t>&lt;0.002</t>
  </si>
  <si>
    <t>原水全窒素濃度2.06mg/l</t>
  </si>
  <si>
    <t>18(木)：Ca硬度、Mg硬度に
対する配水の全硬度は71.8</t>
  </si>
  <si>
    <t>8月最高</t>
    <rPh sb="1" eb="2">
      <t>ガツ</t>
    </rPh>
    <rPh sb="2" eb="4">
      <t>サイコウ</t>
    </rPh>
    <phoneticPr fontId="4"/>
  </si>
  <si>
    <t>8月最低</t>
    <rPh sb="2" eb="4">
      <t>サイテイ</t>
    </rPh>
    <phoneticPr fontId="4"/>
  </si>
  <si>
    <t>8月平均</t>
    <rPh sb="2" eb="4">
      <t>ヘイキン</t>
    </rPh>
    <phoneticPr fontId="4"/>
  </si>
  <si>
    <r>
      <t>m</t>
    </r>
    <r>
      <rPr>
        <sz val="11"/>
        <rFont val="ＭＳ Ｐゴシック"/>
        <family val="3"/>
        <charset val="128"/>
      </rPr>
      <t>S/m</t>
    </r>
    <phoneticPr fontId="4"/>
  </si>
  <si>
    <t>原水の全窒素濃度は2.89mg/l</t>
  </si>
  <si>
    <t>原水の全窒素濃度は3.18mg/l</t>
  </si>
  <si>
    <t>9月最高</t>
    <rPh sb="1" eb="2">
      <t>ガツ</t>
    </rPh>
    <rPh sb="2" eb="4">
      <t>サイコウ</t>
    </rPh>
    <phoneticPr fontId="4"/>
  </si>
  <si>
    <t>10月最高</t>
    <rPh sb="2" eb="3">
      <t>ガツ</t>
    </rPh>
    <rPh sb="3" eb="5">
      <t>サイコウ</t>
    </rPh>
    <phoneticPr fontId="4"/>
  </si>
  <si>
    <t>9月最低</t>
    <rPh sb="1" eb="2">
      <t>ガツ</t>
    </rPh>
    <rPh sb="2" eb="4">
      <t>サイテイ</t>
    </rPh>
    <phoneticPr fontId="4"/>
  </si>
  <si>
    <t>9月平均</t>
    <rPh sb="1" eb="2">
      <t>ガツ</t>
    </rPh>
    <rPh sb="2" eb="4">
      <t>ヘイキン</t>
    </rPh>
    <phoneticPr fontId="4"/>
  </si>
  <si>
    <t>椎の森配水対策に伴う水処理運転</t>
  </si>
  <si>
    <t>電気設備点検終了に伴う水処理試運転</t>
  </si>
  <si>
    <t>単位</t>
  </si>
  <si>
    <t>原水</t>
  </si>
  <si>
    <t>配水</t>
  </si>
  <si>
    <t>度</t>
  </si>
  <si>
    <t>電気伝導率</t>
  </si>
  <si>
    <t>酸消費量</t>
  </si>
  <si>
    <t>全硬度</t>
  </si>
  <si>
    <t>ｶﾙｼｳﾑ硬度</t>
  </si>
  <si>
    <t>ﾏｸﾞﾈｼｳﾑ硬度</t>
  </si>
  <si>
    <t>塩化物イオン</t>
  </si>
  <si>
    <t>全蒸発残留物</t>
  </si>
  <si>
    <t>溶存酸素</t>
  </si>
  <si>
    <t>全マンガン</t>
  </si>
  <si>
    <t>全窒素</t>
  </si>
  <si>
    <t>全リン</t>
  </si>
  <si>
    <t>リン酸イオン</t>
  </si>
  <si>
    <t>硫酸イオン</t>
  </si>
  <si>
    <t>懸濁物質</t>
  </si>
  <si>
    <t>原水の全窒素濃度は4.83mg/l</t>
  </si>
  <si>
    <t>２日、配水サンプリングライン
Ｙ型ストレーナー清掃</t>
  </si>
  <si>
    <t>４日、配水サンプリングライン
Ｙ型ストレーナー清掃及び
逆洗実施(詰まり見られず)</t>
  </si>
  <si>
    <t>１４日、配水サンプリング
ラインＹ型ストレーナー清掃
及び逆洗実施(詰まり見られず)</t>
  </si>
  <si>
    <t>１５日、原水・Ｎｏ.1・２処理水
・配水サンプリンググライン
逆洗及びＮｏ.２原水サンプ
リングポンプ試運転実施</t>
  </si>
  <si>
    <t>１８日、配水サンプリング
ラインＹ型ストレーナー清掃
及び逆洗実施(詰まり見られず)</t>
  </si>
  <si>
    <t>２２日、通水沈殿池切換
１・２号→３・４号</t>
  </si>
  <si>
    <t>２５日、取水口～吸水槽間
フラッシング実施（大和田）
（堆積土砂等除去）</t>
  </si>
  <si>
    <t>２５日、配水サンプリング
ラインＹ型ストレーナー清掃
及び逆洗実施(詰まり見られず)</t>
  </si>
  <si>
    <t>３０日、ＮＯ.２原水・ＮＯ.１
処理水・ＮＯ.２処理水サンプ
リンググライン逆洗実施
(ＮＯ.１原水サンプリングラインは着水井清掃完了後実施)</t>
  </si>
  <si>
    <t>（特記事項） ・原水サンプリングの水質試験室引込管逆洗実施：４・１７・２２・２９日の計 ４回
・水質試験室内魚類水槽清掃及び水入替え実施（配水を使用し毒物監視水槽を兼ねる。）
　１・８・１１・１５・１８・２１・２５・２８日の　計 ７回（異常見られず）
・水質監視工業計器と操作室ＣＲＴ指示値の比較（指示値の差を明示）
　１・２・６・７・８・９・１１・１４・１５・１６・１７・２０・２１・２２・２４・２５・２６・２８・２９・３０日 計 ２０日
・沈殿池・配水池巡視：通常は毎週一回、火曜日実施予定、 １・８・９・１５・１６・２２日 計 ６回
・浮草・藻類・魚類等生物及びスカム・浮遊物等除去作業実施（大和田吸水槽、着水井、沈殿池、配水池）
　２１日（大和田吸水槽浮草除去） 計 １回
・配水池内スカムスキマー運転実施（淡水赤潮、浮上藻類、埃膜混合浮遊物等の除去）：２１・２３日 計 ２日
・４・２１日、水質試験室内サンプリング水受け容器酸洗浄実施
・１７・２９日、ＰＡＣ配管Ｙ型ストレーナー清掃及び１系・２系分岐バルブ動作確認作業実施
・１６～１７日、２９～３０日、配水池水入替え作業実施（池内ｐＨ上昇及び藻類発生抑止対策の措置）
・１６～１７日、３・４号沈殿池内水質調査実施（水入替え作業の必要性について、ｐＨ８以上、着色、悪臭発生等）
・１８日、３・４号沈殿池水入替え作業実施（池内ｐＨ上昇及び水質悪化に伴う悪臭・着色藻類発生等抑止の措置）
・２４日、３・４号沈殿池原水バイパス管切換作業実施（着水井清掃に伴う措置）
・   〃  、原水サンプリングポンプ切換：ＮＯ.１→ＮＯ.２（３・４号沈殿池分配井に設置）
・２５日、着水井水抜作業実施（清掃に伴う措置）・２８日（月）～１２/２（金）：清掃作業実施（委託）
・２５日、大和田取水場吸水槽汚泥堆積量調査実施</t>
  </si>
  <si>
    <t>11/25～11/27
沈澱池清掃終了に伴う沈澱池水位回復水処理運転</t>
  </si>
  <si>
    <t>11月最高</t>
    <rPh sb="2" eb="3">
      <t>ガツ</t>
    </rPh>
    <rPh sb="3" eb="5">
      <t>サイコウ</t>
    </rPh>
    <phoneticPr fontId="4"/>
  </si>
  <si>
    <t>水温</t>
    <rPh sb="0" eb="2">
      <t>スイオン</t>
    </rPh>
    <phoneticPr fontId="3"/>
  </si>
  <si>
    <t>濁度</t>
    <rPh sb="0" eb="2">
      <t>ダクド</t>
    </rPh>
    <phoneticPr fontId="3"/>
  </si>
  <si>
    <t>度</t>
    <rPh sb="0" eb="1">
      <t>ド</t>
    </rPh>
    <phoneticPr fontId="3"/>
  </si>
  <si>
    <t>電気伝導率</t>
    <rPh sb="0" eb="2">
      <t>デンキ</t>
    </rPh>
    <rPh sb="2" eb="5">
      <t>デンドウリツ</t>
    </rPh>
    <phoneticPr fontId="3"/>
  </si>
  <si>
    <t>酸消費量</t>
    <rPh sb="0" eb="4">
      <t>サンショウヒリョウ</t>
    </rPh>
    <phoneticPr fontId="3"/>
  </si>
  <si>
    <t>全硬度</t>
    <rPh sb="0" eb="1">
      <t>ゼン</t>
    </rPh>
    <rPh sb="1" eb="3">
      <t>コウド</t>
    </rPh>
    <phoneticPr fontId="3"/>
  </si>
  <si>
    <t>ｶﾙｼｳﾑ硬度</t>
    <rPh sb="5" eb="7">
      <t>コウド</t>
    </rPh>
    <phoneticPr fontId="3"/>
  </si>
  <si>
    <t>ﾏｸﾞﾈｼｳﾑ硬度</t>
    <rPh sb="7" eb="9">
      <t>コウド</t>
    </rPh>
    <phoneticPr fontId="3"/>
  </si>
  <si>
    <t>塩化物イオン</t>
    <rPh sb="0" eb="3">
      <t>エンカブツ</t>
    </rPh>
    <phoneticPr fontId="3"/>
  </si>
  <si>
    <t>全蒸発残留物</t>
    <rPh sb="0" eb="1">
      <t>ゼン</t>
    </rPh>
    <rPh sb="1" eb="3">
      <t>ジョウハツ</t>
    </rPh>
    <rPh sb="3" eb="6">
      <t>ザンリュウブツ</t>
    </rPh>
    <phoneticPr fontId="3"/>
  </si>
  <si>
    <t>全鉄</t>
    <rPh sb="0" eb="2">
      <t>ゼンテツ</t>
    </rPh>
    <phoneticPr fontId="3"/>
  </si>
  <si>
    <t>溶存酸素</t>
    <rPh sb="0" eb="1">
      <t>ヨウ</t>
    </rPh>
    <rPh sb="1" eb="2">
      <t>ゾン</t>
    </rPh>
    <rPh sb="2" eb="4">
      <t>サンソ</t>
    </rPh>
    <phoneticPr fontId="3"/>
  </si>
  <si>
    <t>全マンガン</t>
    <rPh sb="0" eb="1">
      <t>ゼン</t>
    </rPh>
    <phoneticPr fontId="3"/>
  </si>
  <si>
    <t>全窒素</t>
    <rPh sb="0" eb="1">
      <t>ゼン</t>
    </rPh>
    <rPh sb="1" eb="3">
      <t>チッソ</t>
    </rPh>
    <phoneticPr fontId="3"/>
  </si>
  <si>
    <t>全リン</t>
    <rPh sb="0" eb="1">
      <t>ゼン</t>
    </rPh>
    <phoneticPr fontId="3"/>
  </si>
  <si>
    <t>リン酸イオン</t>
    <rPh sb="2" eb="3">
      <t>サン</t>
    </rPh>
    <phoneticPr fontId="3"/>
  </si>
  <si>
    <t>懸濁物質</t>
    <rPh sb="0" eb="1">
      <t>カケ</t>
    </rPh>
    <rPh sb="1" eb="2">
      <t>ダク</t>
    </rPh>
    <rPh sb="2" eb="4">
      <t>ブッシツ</t>
    </rPh>
    <phoneticPr fontId="3"/>
  </si>
  <si>
    <t>1月</t>
    <rPh sb="1" eb="2">
      <t>ガツ</t>
    </rPh>
    <phoneticPr fontId="4"/>
  </si>
  <si>
    <t>12月最高</t>
    <rPh sb="2" eb="3">
      <t>ガツ</t>
    </rPh>
    <rPh sb="3" eb="5">
      <t>サイコウ</t>
    </rPh>
    <phoneticPr fontId="4"/>
  </si>
  <si>
    <t>12月平均</t>
    <rPh sb="2" eb="3">
      <t>ガツ</t>
    </rPh>
    <rPh sb="3" eb="5">
      <t>ヘイキン</t>
    </rPh>
    <phoneticPr fontId="4"/>
  </si>
  <si>
    <t>12月最低</t>
    <rPh sb="2" eb="3">
      <t>ガツ</t>
    </rPh>
    <rPh sb="3" eb="5">
      <t>サイテイ</t>
    </rPh>
    <phoneticPr fontId="4"/>
  </si>
  <si>
    <t>項目</t>
    <rPh sb="0" eb="2">
      <t>コウモク</t>
    </rPh>
    <phoneticPr fontId="2"/>
  </si>
  <si>
    <t>単位</t>
    <rPh sb="0" eb="2">
      <t>タンイ</t>
    </rPh>
    <phoneticPr fontId="2"/>
  </si>
  <si>
    <t>原水</t>
    <rPh sb="0" eb="2">
      <t>ゲンスイ</t>
    </rPh>
    <phoneticPr fontId="2"/>
  </si>
  <si>
    <t>配水</t>
    <rPh sb="0" eb="2">
      <t>ハイスイ</t>
    </rPh>
    <phoneticPr fontId="2"/>
  </si>
  <si>
    <t>水温</t>
    <rPh sb="0" eb="2">
      <t>スイオン</t>
    </rPh>
    <phoneticPr fontId="2"/>
  </si>
  <si>
    <t>濁度</t>
    <rPh sb="0" eb="2">
      <t>ダクド</t>
    </rPh>
    <phoneticPr fontId="2"/>
  </si>
  <si>
    <t>度</t>
    <rPh sb="0" eb="1">
      <t>ド</t>
    </rPh>
    <phoneticPr fontId="2"/>
  </si>
  <si>
    <t>電気伝導率</t>
    <rPh sb="0" eb="2">
      <t>デンキ</t>
    </rPh>
    <rPh sb="2" eb="5">
      <t>デンドウリツ</t>
    </rPh>
    <phoneticPr fontId="2"/>
  </si>
  <si>
    <t>酸消費量</t>
    <rPh sb="0" eb="4">
      <t>サンショウヒリョウ</t>
    </rPh>
    <phoneticPr fontId="2"/>
  </si>
  <si>
    <t>全硬度</t>
    <rPh sb="0" eb="1">
      <t>ゼン</t>
    </rPh>
    <rPh sb="1" eb="3">
      <t>コウド</t>
    </rPh>
    <phoneticPr fontId="2"/>
  </si>
  <si>
    <t>ｶﾙｼｳﾑ硬度</t>
    <rPh sb="5" eb="7">
      <t>コウド</t>
    </rPh>
    <phoneticPr fontId="2"/>
  </si>
  <si>
    <t>ﾏｸﾞﾈｼｳﾑ硬度</t>
    <rPh sb="7" eb="9">
      <t>コウド</t>
    </rPh>
    <phoneticPr fontId="2"/>
  </si>
  <si>
    <t>塩化物イオン</t>
    <rPh sb="0" eb="3">
      <t>エンカブツ</t>
    </rPh>
    <phoneticPr fontId="2"/>
  </si>
  <si>
    <t>全蒸発残留物</t>
    <rPh sb="0" eb="1">
      <t>ゼン</t>
    </rPh>
    <rPh sb="1" eb="3">
      <t>ジョウハツ</t>
    </rPh>
    <rPh sb="3" eb="6">
      <t>ザンリュウブツ</t>
    </rPh>
    <phoneticPr fontId="2"/>
  </si>
  <si>
    <t>全鉄</t>
    <rPh sb="0" eb="2">
      <t>ゼンテツ</t>
    </rPh>
    <phoneticPr fontId="2"/>
  </si>
  <si>
    <t>溶存酸素</t>
    <rPh sb="0" eb="1">
      <t>ヨウ</t>
    </rPh>
    <rPh sb="1" eb="2">
      <t>ゾン</t>
    </rPh>
    <rPh sb="2" eb="4">
      <t>サンソ</t>
    </rPh>
    <phoneticPr fontId="2"/>
  </si>
  <si>
    <t>全マンガン</t>
    <rPh sb="0" eb="1">
      <t>ゼン</t>
    </rPh>
    <phoneticPr fontId="2"/>
  </si>
  <si>
    <t>全窒素</t>
    <rPh sb="0" eb="1">
      <t>ゼン</t>
    </rPh>
    <rPh sb="1" eb="3">
      <t>チッソ</t>
    </rPh>
    <phoneticPr fontId="2"/>
  </si>
  <si>
    <t>全リン</t>
    <rPh sb="0" eb="1">
      <t>ゼン</t>
    </rPh>
    <phoneticPr fontId="2"/>
  </si>
  <si>
    <t>リン酸イオン</t>
    <rPh sb="2" eb="3">
      <t>サン</t>
    </rPh>
    <phoneticPr fontId="2"/>
  </si>
  <si>
    <t>1月</t>
    <rPh sb="1" eb="2">
      <t>ガツ</t>
    </rPh>
    <phoneticPr fontId="4"/>
  </si>
  <si>
    <t>備考</t>
    <rPh sb="0" eb="2">
      <t>ビコウ</t>
    </rPh>
    <phoneticPr fontId="4"/>
  </si>
  <si>
    <t>1月最高</t>
    <rPh sb="1" eb="2">
      <t>ガツ</t>
    </rPh>
    <rPh sb="2" eb="4">
      <t>サイコウ</t>
    </rPh>
    <phoneticPr fontId="4"/>
  </si>
  <si>
    <t>1月最低</t>
    <rPh sb="1" eb="2">
      <t>ガツ</t>
    </rPh>
    <rPh sb="2" eb="4">
      <t>サイテイ</t>
    </rPh>
    <phoneticPr fontId="4"/>
  </si>
  <si>
    <t>1月平均</t>
    <rPh sb="1" eb="2">
      <t>ガツ</t>
    </rPh>
    <rPh sb="2" eb="4">
      <t>ヘイキン</t>
    </rPh>
    <phoneticPr fontId="4"/>
  </si>
  <si>
    <t>2月最高</t>
    <rPh sb="1" eb="2">
      <t>ガツ</t>
    </rPh>
    <rPh sb="2" eb="4">
      <t>サイコウ</t>
    </rPh>
    <phoneticPr fontId="4"/>
  </si>
  <si>
    <t>2月最低</t>
    <rPh sb="1" eb="2">
      <t>ガツ</t>
    </rPh>
    <rPh sb="2" eb="4">
      <t>サイテイ</t>
    </rPh>
    <phoneticPr fontId="4"/>
  </si>
  <si>
    <t>2月平均</t>
    <rPh sb="1" eb="2">
      <t>ガツ</t>
    </rPh>
    <rPh sb="2" eb="4">
      <t>ヘイキン</t>
    </rPh>
    <phoneticPr fontId="4"/>
  </si>
  <si>
    <t>2月</t>
    <rPh sb="1" eb="2">
      <t>ガツ</t>
    </rPh>
    <phoneticPr fontId="4"/>
  </si>
  <si>
    <t>3月最高</t>
    <rPh sb="1" eb="2">
      <t>ガツ</t>
    </rPh>
    <rPh sb="2" eb="4">
      <t>サイコウ</t>
    </rPh>
    <phoneticPr fontId="4"/>
  </si>
  <si>
    <t>3月最低</t>
    <rPh sb="1" eb="2">
      <t>ガツ</t>
    </rPh>
    <rPh sb="2" eb="4">
      <t>サイテイ</t>
    </rPh>
    <phoneticPr fontId="4"/>
  </si>
  <si>
    <t>3月平均</t>
    <rPh sb="1" eb="2">
      <t>ガツ</t>
    </rPh>
    <rPh sb="2" eb="4">
      <t>ヘイキン</t>
    </rPh>
    <phoneticPr fontId="4"/>
  </si>
  <si>
    <t>3月</t>
    <rPh sb="1" eb="2">
      <t>ガツ</t>
    </rPh>
    <phoneticPr fontId="4"/>
  </si>
  <si>
    <t>晴</t>
  </si>
  <si>
    <t>南</t>
  </si>
  <si>
    <t>西</t>
  </si>
  <si>
    <t>曇後晴</t>
  </si>
  <si>
    <t>北東</t>
  </si>
  <si>
    <t>北</t>
  </si>
  <si>
    <t>曇後雨</t>
  </si>
  <si>
    <t>東</t>
  </si>
  <si>
    <t>曇一時雨</t>
  </si>
  <si>
    <t>南西</t>
  </si>
  <si>
    <t>晴一時雨</t>
  </si>
  <si>
    <t>西南西</t>
  </si>
  <si>
    <t>北北西</t>
  </si>
  <si>
    <t>西北西</t>
  </si>
  <si>
    <t>北西</t>
  </si>
  <si>
    <t>東南東</t>
  </si>
  <si>
    <t>曇</t>
  </si>
  <si>
    <t>南東</t>
  </si>
  <si>
    <t>雨後曇</t>
  </si>
  <si>
    <t>東北東</t>
  </si>
  <si>
    <t>雨後晴</t>
  </si>
  <si>
    <t>曇時々晴</t>
  </si>
  <si>
    <t>晴時々曇</t>
  </si>
  <si>
    <t>雨</t>
  </si>
  <si>
    <t>－</t>
  </si>
  <si>
    <t>-</t>
    <phoneticPr fontId="4"/>
  </si>
  <si>
    <t>-</t>
  </si>
  <si>
    <t>晴後雨</t>
  </si>
  <si>
    <t>雨一時曇</t>
  </si>
  <si>
    <t>南南西</t>
  </si>
  <si>
    <t>曇時々雨</t>
  </si>
  <si>
    <t>北北東</t>
  </si>
  <si>
    <t>-</t>
    <phoneticPr fontId="4"/>
  </si>
  <si>
    <t>H28</t>
    <phoneticPr fontId="4"/>
  </si>
  <si>
    <t>H29</t>
    <phoneticPr fontId="4"/>
  </si>
  <si>
    <t>&lt;0.005</t>
  </si>
  <si>
    <t>フッ素</t>
    <rPh sb="2" eb="3">
      <t>ソ</t>
    </rPh>
    <phoneticPr fontId="4"/>
  </si>
  <si>
    <t>ホウ素</t>
    <rPh sb="2" eb="3">
      <t>ソ</t>
    </rPh>
    <phoneticPr fontId="4"/>
  </si>
  <si>
    <t>クロロエチレン</t>
    <phoneticPr fontId="4"/>
  </si>
  <si>
    <t>ー</t>
    <phoneticPr fontId="4"/>
  </si>
  <si>
    <t>H29</t>
    <phoneticPr fontId="4"/>
  </si>
  <si>
    <t>溶出試験 (mg/L)</t>
    <rPh sb="0" eb="2">
      <t>ヨウシュツ</t>
    </rPh>
    <rPh sb="2" eb="4">
      <t>シケン</t>
    </rPh>
    <phoneticPr fontId="4"/>
  </si>
  <si>
    <t>※※137</t>
    <phoneticPr fontId="4"/>
  </si>
  <si>
    <t>※印旛沼（千葉地区）</t>
    <rPh sb="1" eb="4">
      <t>インバヌマ</t>
    </rPh>
    <rPh sb="5" eb="7">
      <t>チバ</t>
    </rPh>
    <rPh sb="7" eb="9">
      <t>チク</t>
    </rPh>
    <phoneticPr fontId="4"/>
  </si>
  <si>
    <t>-</t>
    <phoneticPr fontId="4"/>
  </si>
  <si>
    <t>3月</t>
    <rPh sb="1" eb="2">
      <t>ガツ</t>
    </rPh>
    <phoneticPr fontId="4"/>
  </si>
  <si>
    <t>3月</t>
    <rPh sb="1" eb="2">
      <t>ガツ</t>
    </rPh>
    <phoneticPr fontId="4"/>
  </si>
  <si>
    <t>晴</t>
    <rPh sb="0" eb="1">
      <t>ハレ</t>
    </rPh>
    <phoneticPr fontId="2"/>
  </si>
  <si>
    <t>曇</t>
    <rPh sb="0" eb="1">
      <t>クモ</t>
    </rPh>
    <phoneticPr fontId="2"/>
  </si>
  <si>
    <t>雨</t>
    <rPh sb="0" eb="1">
      <t>アメ</t>
    </rPh>
    <phoneticPr fontId="2"/>
  </si>
  <si>
    <t>&lt;0.0009</t>
  </si>
  <si>
    <t>&lt;0.0009</t>
    <phoneticPr fontId="4"/>
  </si>
  <si>
    <t>&lt;0.02</t>
  </si>
  <si>
    <t>&lt;0.02</t>
    <phoneticPr fontId="4"/>
  </si>
  <si>
    <t>&lt;0.0003</t>
  </si>
  <si>
    <t>&lt;0.0003</t>
    <phoneticPr fontId="4"/>
  </si>
  <si>
    <t>&lt;0.01</t>
    <phoneticPr fontId="4"/>
  </si>
  <si>
    <t>&lt;0.004</t>
  </si>
  <si>
    <t>&lt;0.004</t>
    <phoneticPr fontId="4"/>
  </si>
  <si>
    <t>&lt;0.1</t>
    <phoneticPr fontId="4"/>
  </si>
  <si>
    <t>&lt;0.04</t>
  </si>
  <si>
    <t>&lt;0.04</t>
    <phoneticPr fontId="4"/>
  </si>
  <si>
    <t>&lt;0.3</t>
    <phoneticPr fontId="4"/>
  </si>
  <si>
    <t>&lt;0.006</t>
  </si>
  <si>
    <t>&lt;0.006</t>
    <phoneticPr fontId="4"/>
  </si>
  <si>
    <t>&lt;0.006</t>
    <phoneticPr fontId="4"/>
  </si>
  <si>
    <t>&lt;0.003</t>
  </si>
  <si>
    <t>&lt;0.003</t>
    <phoneticPr fontId="4"/>
  </si>
  <si>
    <t>&lt;0.02</t>
    <phoneticPr fontId="4"/>
  </si>
  <si>
    <t>&lt;0.005</t>
    <phoneticPr fontId="4"/>
  </si>
  <si>
    <t>&lt;0.005</t>
    <phoneticPr fontId="4"/>
  </si>
  <si>
    <t>南南東</t>
  </si>
  <si>
    <t>晴後曇</t>
  </si>
  <si>
    <t>-</t>
    <phoneticPr fontId="4"/>
  </si>
  <si>
    <t>&lt;0.2</t>
    <phoneticPr fontId="4"/>
  </si>
  <si>
    <t>雨時々曇</t>
  </si>
  <si>
    <t>&lt;0.03</t>
  </si>
  <si>
    <t>&lt;0.5</t>
  </si>
  <si>
    <t>&lt;0.2</t>
  </si>
  <si>
    <t>-</t>
    <phoneticPr fontId="4"/>
  </si>
  <si>
    <t>-</t>
    <phoneticPr fontId="4"/>
  </si>
  <si>
    <t>-</t>
    <phoneticPr fontId="4"/>
  </si>
  <si>
    <t>&lt;0.1</t>
    <phoneticPr fontId="4"/>
  </si>
  <si>
    <t>&lt;0.0002</t>
  </si>
  <si>
    <t>&lt;0.0002</t>
    <phoneticPr fontId="4"/>
  </si>
  <si>
    <t>袖ケ浦浄水場</t>
    <rPh sb="0" eb="3">
      <t>ソデガウラ</t>
    </rPh>
    <rPh sb="3" eb="6">
      <t>ジョウスイジョウ</t>
    </rPh>
    <phoneticPr fontId="4"/>
  </si>
  <si>
    <t>&lt;0.005</t>
    <phoneticPr fontId="4"/>
  </si>
  <si>
    <t>&lt;0.08</t>
    <phoneticPr fontId="4"/>
  </si>
  <si>
    <t>雪</t>
  </si>
  <si>
    <t>雪後曇</t>
  </si>
  <si>
    <t>曇一時雪</t>
  </si>
  <si>
    <t>&lt;0.06</t>
  </si>
  <si>
    <t>&lt;0.4</t>
  </si>
  <si>
    <t>&lt;1</t>
  </si>
  <si>
    <t>曇</t>
    <rPh sb="0" eb="1">
      <t>クモリ</t>
    </rPh>
    <phoneticPr fontId="2"/>
  </si>
  <si>
    <t>※※140</t>
    <phoneticPr fontId="58"/>
  </si>
  <si>
    <t>※※241</t>
    <phoneticPr fontId="58"/>
  </si>
  <si>
    <t>H30</t>
  </si>
  <si>
    <t>消石灰</t>
    <rPh sb="0" eb="3">
      <t>ショウセッカイ</t>
    </rPh>
    <phoneticPr fontId="4"/>
  </si>
  <si>
    <r>
      <t>１.</t>
    </r>
    <r>
      <rPr>
        <sz val="7"/>
        <color indexed="8"/>
        <rFont val="ＭＳ Ｐ明朝"/>
        <family val="1"/>
        <charset val="128"/>
      </rPr>
      <t xml:space="preserve">    </t>
    </r>
    <r>
      <rPr>
        <sz val="11"/>
        <color indexed="8"/>
        <rFont val="ＭＳ Ｐ明朝"/>
        <family val="1"/>
        <charset val="128"/>
      </rPr>
      <t>袖ケ浦浄水場の天日乾燥施設は、近年使用を休止していたが、H27に再開している。</t>
    </r>
    <rPh sb="6" eb="9">
      <t>ソデガウラ</t>
    </rPh>
    <rPh sb="9" eb="12">
      <t>ジョウスイジョウ</t>
    </rPh>
    <rPh sb="13" eb="15">
      <t>テンピ</t>
    </rPh>
    <rPh sb="15" eb="17">
      <t>カンソウ</t>
    </rPh>
    <rPh sb="17" eb="19">
      <t>シセツ</t>
    </rPh>
    <rPh sb="21" eb="23">
      <t>キンネン</t>
    </rPh>
    <rPh sb="23" eb="25">
      <t>シヨウ</t>
    </rPh>
    <rPh sb="26" eb="28">
      <t>キュウシ</t>
    </rPh>
    <rPh sb="38" eb="40">
      <t>サイカイ</t>
    </rPh>
    <phoneticPr fontId="4"/>
  </si>
  <si>
    <t>H27～29における袖ケ浦浄水場の発生度は、郡本浄水場の濃縮汚泥が難濃縮となったため、袖ケ浦浄水場へ運搬後天日乾燥処理を実施したもの。</t>
    <rPh sb="10" eb="13">
      <t>ソデガウラ</t>
    </rPh>
    <rPh sb="13" eb="16">
      <t>ジョウスイジョウ</t>
    </rPh>
    <rPh sb="17" eb="19">
      <t>ハッセイ</t>
    </rPh>
    <rPh sb="19" eb="20">
      <t>ド</t>
    </rPh>
    <rPh sb="22" eb="24">
      <t>コオリモト</t>
    </rPh>
    <rPh sb="24" eb="27">
      <t>ジョウスイジョウ</t>
    </rPh>
    <rPh sb="28" eb="30">
      <t>ノウシュク</t>
    </rPh>
    <rPh sb="30" eb="32">
      <t>オデイ</t>
    </rPh>
    <rPh sb="33" eb="34">
      <t>ナン</t>
    </rPh>
    <rPh sb="34" eb="36">
      <t>ノウシュク</t>
    </rPh>
    <rPh sb="43" eb="46">
      <t>ソデガウラ</t>
    </rPh>
    <rPh sb="46" eb="49">
      <t>ジョウスイジョウ</t>
    </rPh>
    <rPh sb="50" eb="52">
      <t>ウンパン</t>
    </rPh>
    <rPh sb="52" eb="53">
      <t>ゴ</t>
    </rPh>
    <rPh sb="53" eb="54">
      <t>テン</t>
    </rPh>
    <rPh sb="54" eb="55">
      <t>ニチ</t>
    </rPh>
    <rPh sb="55" eb="57">
      <t>カンソウ</t>
    </rPh>
    <rPh sb="57" eb="59">
      <t>ショリ</t>
    </rPh>
    <rPh sb="60" eb="62">
      <t>ジッシ</t>
    </rPh>
    <phoneticPr fontId="4"/>
  </si>
  <si>
    <t>強熱減量 (％)</t>
    <rPh sb="0" eb="2">
      <t>キョウネツ</t>
    </rPh>
    <rPh sb="2" eb="4">
      <t>ゲンリョウ</t>
    </rPh>
    <phoneticPr fontId="4"/>
  </si>
  <si>
    <t>含水率 (％)</t>
    <rPh sb="0" eb="2">
      <t>ガンスイ</t>
    </rPh>
    <rPh sb="2" eb="3">
      <t>リツ</t>
    </rPh>
    <phoneticPr fontId="4"/>
  </si>
  <si>
    <t>H30</t>
    <phoneticPr fontId="4"/>
  </si>
  <si>
    <t>カドミウム</t>
    <phoneticPr fontId="4"/>
  </si>
  <si>
    <t>銅</t>
    <rPh sb="0" eb="1">
      <t>ドウ</t>
    </rPh>
    <phoneticPr fontId="4"/>
  </si>
  <si>
    <t>&lt;5</t>
    <phoneticPr fontId="4"/>
  </si>
  <si>
    <t>全水銀</t>
    <rPh sb="0" eb="1">
      <t>ゼン</t>
    </rPh>
    <rPh sb="1" eb="3">
      <t>スイギン</t>
    </rPh>
    <phoneticPr fontId="4"/>
  </si>
  <si>
    <t>含有試験</t>
    <rPh sb="0" eb="2">
      <t>ガンユウ</t>
    </rPh>
    <rPh sb="2" eb="4">
      <t>シケン</t>
    </rPh>
    <phoneticPr fontId="4"/>
  </si>
  <si>
    <t>底質試験方法
単位： mg/kg （水素イオン濃度、強熱減量以外）</t>
    <phoneticPr fontId="4"/>
  </si>
  <si>
    <t>H30:4,900=9,801×50.5%</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</si>
</sst>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0">
    <numFmt numFmtId="176" formatCode="d"/>
    <numFmt numFmtId="177" formatCode="#,##0.0"/>
    <numFmt numFmtId="178" formatCode="m&quot;月&quot;d&quot;日&quot;;@"/>
    <numFmt numFmtId="179" formatCode="0.0"/>
    <numFmt numFmtId="180" formatCode="0.000"/>
    <numFmt numFmtId="181" formatCode="0.00_);[Red]\(0.00\)"/>
    <numFmt numFmtId="182" formatCode="0.0_);[Red]\(0.0\)"/>
    <numFmt numFmtId="183" formatCode="#,##0_ "/>
    <numFmt numFmtId="184" formatCode="[$-411]ggge&quot;年度&quot;"/>
    <numFmt numFmtId="185" formatCode="[&lt;0.4]&quot;&lt;0.4&quot;;0.0"/>
    <numFmt numFmtId="186" formatCode="[$-411]ge\.m\.d;@"/>
    <numFmt numFmtId="187" formatCode="0.0_ "/>
    <numFmt numFmtId="188" formatCode="#,##0.0;[Red]\-#,##0.0"/>
    <numFmt numFmtId="189" formatCode="0_);[Red]\(0\)"/>
    <numFmt numFmtId="190" formatCode="0.00_ "/>
    <numFmt numFmtId="191" formatCode="0_ "/>
    <numFmt numFmtId="192" formatCode="0.000_ "/>
    <numFmt numFmtId="193" formatCode="0&quot;日&quot;"/>
    <numFmt numFmtId="194" formatCode="[&lt;0.2]&quot;&lt;0.2&quot;;0.0"/>
    <numFmt numFmtId="195" formatCode="0.0_ ;[Red]\-0.0\ "/>
    <numFmt numFmtId="196" formatCode="#,##0.0_ ;[Red]\-#,##0.0\ "/>
    <numFmt numFmtId="197" formatCode="h:mm;@"/>
    <numFmt numFmtId="198" formatCode="0_ ;[Red]\-0\ "/>
    <numFmt numFmtId="199" formatCode="#,##0.00_ ;[Red]\-#,##0.00\ "/>
    <numFmt numFmtId="200" formatCode="#,##0_ ;[Red]\-#,##0\ "/>
    <numFmt numFmtId="201" formatCode="0.00_ ;[Red]\-0.00\ "/>
    <numFmt numFmtId="202" formatCode="&quot;&lt;&quot;\ 0.0\3"/>
    <numFmt numFmtId="203" formatCode="0.0;&quot;&lt;0.01&quot;;&quot;&lt;0.01&quot;"/>
    <numFmt numFmtId="204" formatCode="0.0;&quot;&lt;1&quot;;&quot;&lt;1&quot;"/>
    <numFmt numFmtId="205" formatCode="#,##0_);[Red]\(#,##0\)"/>
    <numFmt numFmtId="206" formatCode="[&lt;0.05]&quot;&lt;0.05&quot;;0.0"/>
    <numFmt numFmtId="207" formatCode="[&lt;0.06]&quot;&lt;0.06&quot;;0.0"/>
    <numFmt numFmtId="208" formatCode="[&lt;0.5]&quot;&lt;0.5&quot;;0.0"/>
    <numFmt numFmtId="209" formatCode="[&lt;0.06]&quot;&lt;0.06&quot;;0.00"/>
    <numFmt numFmtId="210" formatCode="[&lt;0.05]&quot;&lt;0.05&quot;;0.00"/>
    <numFmt numFmtId="211" formatCode="[&lt;0.4]&quot;&lt;0.4&quot;;0.00"/>
    <numFmt numFmtId="212" formatCode="[&lt;0.2]&quot;&lt;0.2&quot;;0.00"/>
    <numFmt numFmtId="213" formatCode="[&lt;0.13]&quot;&lt;0.13&quot;;0.00"/>
    <numFmt numFmtId="214" formatCode="0.00;&quot;&lt;0.06&quot;;&quot;&lt;0.06&quot;"/>
    <numFmt numFmtId="215" formatCode="[&lt;1]&quot;&lt;1&quot;;0.0"/>
  </numFmts>
  <fonts count="59" x14ac:knownFonts="1">
    <font>
      <sz val="11"/>
      <name val="ＭＳ Ｐゴシック"/>
      <family val="3"/>
      <charset val="128"/>
    </font>
    <font>
      <sz val="11"/>
      <color indexed="8"/>
      <name val="ＭＳ Ｐゴシック"/>
      <family val="3"/>
      <charset val="128"/>
    </font>
    <font>
      <sz val="11"/>
      <color indexed="8"/>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4"/>
      <name val="ＭＳ Ｐゴシック"/>
      <family val="3"/>
      <charset val="128"/>
    </font>
    <font>
      <b/>
      <sz val="11"/>
      <name val="ＭＳ Ｐゴシック"/>
      <family val="3"/>
      <charset val="128"/>
    </font>
    <font>
      <sz val="12"/>
      <name val="ＭＳ Ｐゴシック"/>
      <family val="3"/>
      <charset val="128"/>
    </font>
    <font>
      <b/>
      <sz val="12"/>
      <name val="ＭＳ Ｐゴシック"/>
      <family val="3"/>
      <charset val="128"/>
    </font>
    <font>
      <sz val="11"/>
      <name val="ＭＳ Ｐ明朝"/>
      <family val="1"/>
      <charset val="128"/>
    </font>
    <font>
      <sz val="10"/>
      <name val="ＭＳ Ｐ明朝"/>
      <family val="1"/>
      <charset val="128"/>
    </font>
    <font>
      <sz val="11"/>
      <color indexed="8"/>
      <name val="ＭＳ Ｐ明朝"/>
      <family val="1"/>
      <charset val="128"/>
    </font>
    <font>
      <vertAlign val="superscript"/>
      <sz val="11"/>
      <color indexed="8"/>
      <name val="ＭＳ Ｐ明朝"/>
      <family val="1"/>
      <charset val="128"/>
    </font>
    <font>
      <vertAlign val="superscript"/>
      <sz val="9"/>
      <color indexed="8"/>
      <name val="ＭＳ Ｐ明朝"/>
      <family val="1"/>
      <charset val="128"/>
    </font>
    <font>
      <sz val="18"/>
      <name val="ＭＳ Ｐゴシック"/>
      <family val="3"/>
      <charset val="128"/>
    </font>
    <font>
      <sz val="18"/>
      <name val="ＭＳ Ｐ明朝"/>
      <family val="1"/>
      <charset val="128"/>
    </font>
    <font>
      <sz val="16"/>
      <name val="ＭＳ Ｐ明朝"/>
      <family val="1"/>
      <charset val="128"/>
    </font>
    <font>
      <vertAlign val="subscript"/>
      <sz val="11"/>
      <name val="ＭＳ Ｐ明朝"/>
      <family val="1"/>
      <charset val="128"/>
    </font>
    <font>
      <sz val="9"/>
      <color indexed="8"/>
      <name val="ＭＳ Ｐ明朝"/>
      <family val="1"/>
      <charset val="128"/>
    </font>
    <font>
      <sz val="11"/>
      <color indexed="10"/>
      <name val="ＭＳ Ｐ明朝"/>
      <family val="1"/>
      <charset val="128"/>
    </font>
    <font>
      <sz val="16"/>
      <name val="ＭＳ Ｐゴシック"/>
      <family val="3"/>
      <charset val="128"/>
    </font>
    <font>
      <sz val="12"/>
      <name val="ＭＳ Ｐ明朝"/>
      <family val="1"/>
      <charset val="128"/>
    </font>
    <font>
      <sz val="9"/>
      <name val="ＭＳ Ｐ明朝"/>
      <family val="1"/>
      <charset val="128"/>
    </font>
    <font>
      <sz val="8"/>
      <name val="ＭＳ Ｐ明朝"/>
      <family val="1"/>
      <charset val="128"/>
    </font>
    <font>
      <b/>
      <sz val="18"/>
      <name val="ＭＳ Ｐ明朝"/>
      <family val="1"/>
      <charset val="128"/>
    </font>
    <font>
      <u/>
      <sz val="12"/>
      <color indexed="12"/>
      <name val="ＭＳ Ｐ明朝"/>
      <family val="1"/>
      <charset val="128"/>
    </font>
    <font>
      <sz val="14"/>
      <name val="ＭＳ Ｐ明朝"/>
      <family val="1"/>
      <charset val="128"/>
    </font>
    <font>
      <b/>
      <sz val="14"/>
      <name val="ＭＳ Ｐ明朝"/>
      <family val="1"/>
      <charset val="128"/>
    </font>
    <font>
      <sz val="7"/>
      <color indexed="8"/>
      <name val="ＭＳ Ｐ明朝"/>
      <family val="1"/>
      <charset val="128"/>
    </font>
    <font>
      <b/>
      <sz val="20"/>
      <name val="ＭＳ Ｐ明朝"/>
      <family val="1"/>
      <charset val="128"/>
    </font>
    <font>
      <b/>
      <sz val="16"/>
      <name val="ＭＳ Ｐ明朝"/>
      <family val="1"/>
      <charset val="128"/>
    </font>
    <font>
      <sz val="8"/>
      <name val="ＭＳ Ｐゴシック"/>
      <family val="3"/>
      <charset val="128"/>
    </font>
    <font>
      <sz val="10"/>
      <color indexed="8"/>
      <name val="ＭＳ Ｐ明朝"/>
      <family val="1"/>
      <charset val="128"/>
    </font>
    <font>
      <sz val="14"/>
      <color indexed="81"/>
      <name val="ＭＳ Ｐゴシック"/>
      <family val="3"/>
      <charset val="128"/>
    </font>
    <font>
      <b/>
      <u/>
      <sz val="12"/>
      <color indexed="12"/>
      <name val="ＭＳ Ｐ明朝"/>
      <family val="1"/>
      <charset val="128"/>
    </font>
    <font>
      <sz val="10"/>
      <color indexed="10"/>
      <name val="ＭＳ Ｐゴシック"/>
      <family val="3"/>
      <charset val="128"/>
    </font>
    <font>
      <sz val="11"/>
      <name val="ＭＳ 明朝"/>
      <family val="1"/>
      <charset val="128"/>
    </font>
    <font>
      <sz val="11"/>
      <color theme="1"/>
      <name val="ＭＳ Ｐゴシック"/>
      <family val="3"/>
      <charset val="128"/>
      <scheme val="minor"/>
    </font>
    <font>
      <u/>
      <sz val="9.35"/>
      <color theme="10"/>
      <name val="ＭＳ Ｐゴシック"/>
      <family val="3"/>
      <charset val="128"/>
    </font>
    <font>
      <sz val="7"/>
      <name val="ＭＳ Ｐゴシック"/>
      <family val="3"/>
      <charset val="128"/>
    </font>
    <font>
      <sz val="6"/>
      <name val="ＭＳ Ｐゴシック"/>
      <family val="2"/>
      <charset val="128"/>
      <scheme val="minor"/>
    </font>
  </fonts>
  <fills count="4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3"/>
        <bgColor indexed="64"/>
      </patternFill>
    </fill>
    <fill>
      <patternFill patternType="solid">
        <fgColor indexed="41"/>
        <bgColor indexed="64"/>
      </patternFill>
    </fill>
    <fill>
      <patternFill patternType="solid">
        <fgColor indexed="42"/>
        <bgColor indexed="64"/>
      </patternFill>
    </fill>
    <fill>
      <patternFill patternType="solid">
        <fgColor indexed="26"/>
        <bgColor indexed="64"/>
      </patternFill>
    </fill>
    <fill>
      <patternFill patternType="solid">
        <fgColor indexed="9"/>
        <bgColor indexed="64"/>
      </patternFill>
    </fill>
    <fill>
      <patternFill patternType="solid">
        <fgColor indexed="27"/>
        <bgColor indexed="64"/>
      </patternFill>
    </fill>
    <fill>
      <patternFill patternType="solid">
        <fgColor indexed="13"/>
        <bgColor indexed="64"/>
      </patternFill>
    </fill>
    <fill>
      <patternFill patternType="solid">
        <fgColor indexed="11"/>
        <bgColor indexed="64"/>
      </patternFill>
    </fill>
    <fill>
      <patternFill patternType="solid">
        <fgColor indexed="44"/>
        <bgColor indexed="64"/>
      </patternFill>
    </fill>
    <fill>
      <patternFill patternType="solid">
        <fgColor indexed="47"/>
        <bgColor indexed="64"/>
      </patternFill>
    </fill>
    <fill>
      <patternFill patternType="solid">
        <fgColor indexed="22"/>
        <bgColor indexed="64"/>
      </patternFill>
    </fill>
    <fill>
      <patternFill patternType="solid">
        <fgColor indexed="50"/>
        <bgColor indexed="64"/>
      </patternFill>
    </fill>
    <fill>
      <patternFill patternType="solid">
        <fgColor rgb="FFFFFF00"/>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CCFFFF"/>
        <bgColor indexed="64"/>
      </patternFill>
    </fill>
    <fill>
      <patternFill patternType="solid">
        <fgColor theme="0"/>
        <bgColor indexed="64"/>
      </patternFill>
    </fill>
    <fill>
      <patternFill patternType="solid">
        <fgColor theme="6" tint="0.39997558519241921"/>
        <bgColor indexed="64"/>
      </patternFill>
    </fill>
    <fill>
      <patternFill patternType="solid">
        <fgColor rgb="FFFFC000"/>
        <bgColor indexed="64"/>
      </patternFill>
    </fill>
    <fill>
      <patternFill patternType="solid">
        <fgColor theme="9" tint="0.79998168889431442"/>
        <bgColor indexed="64"/>
      </patternFill>
    </fill>
    <fill>
      <patternFill patternType="solid">
        <fgColor rgb="FFFFFF99"/>
        <bgColor indexed="64"/>
      </patternFill>
    </fill>
    <fill>
      <patternFill patternType="solid">
        <fgColor rgb="FFCCFFCC"/>
        <bgColor indexed="64"/>
      </patternFill>
    </fill>
    <fill>
      <patternFill patternType="solid">
        <fgColor rgb="FFFDE9D9"/>
        <bgColor indexed="64"/>
      </patternFill>
    </fill>
    <fill>
      <patternFill patternType="solid">
        <fgColor rgb="FFD9D9D9"/>
        <bgColor indexed="64"/>
      </patternFill>
    </fill>
    <fill>
      <patternFill patternType="solid">
        <fgColor rgb="FFCCFFFF"/>
        <bgColor rgb="FF000000"/>
      </patternFill>
    </fill>
  </fills>
  <borders count="17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style="hair">
        <color indexed="64"/>
      </right>
      <top style="hair">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thin">
        <color indexed="64"/>
      </top>
      <bottom/>
      <diagonal/>
    </border>
    <border>
      <left/>
      <right/>
      <top style="thin">
        <color indexed="64"/>
      </top>
      <bottom/>
      <diagonal/>
    </border>
    <border diagonalDown="1">
      <left style="thin">
        <color indexed="64"/>
      </left>
      <right/>
      <top style="thin">
        <color indexed="64"/>
      </top>
      <bottom/>
      <diagonal style="thin">
        <color indexed="64"/>
      </diagonal>
    </border>
    <border>
      <left style="thin">
        <color indexed="64"/>
      </left>
      <right style="dashed">
        <color indexed="64"/>
      </right>
      <top/>
      <bottom/>
      <diagonal/>
    </border>
    <border diagonalDown="1">
      <left/>
      <right style="thin">
        <color indexed="64"/>
      </right>
      <top/>
      <bottom/>
      <diagonal style="thin">
        <color indexed="64"/>
      </diagonal>
    </border>
    <border>
      <left/>
      <right style="hair">
        <color indexed="64"/>
      </right>
      <top style="hair">
        <color indexed="64"/>
      </top>
      <bottom/>
      <diagonal/>
    </border>
    <border>
      <left style="dashed">
        <color indexed="64"/>
      </left>
      <right style="thin">
        <color indexed="64"/>
      </right>
      <top style="thin">
        <color indexed="64"/>
      </top>
      <bottom style="thin">
        <color indexed="64"/>
      </bottom>
      <diagonal/>
    </border>
    <border>
      <left style="dashed">
        <color indexed="64"/>
      </left>
      <right style="thin">
        <color indexed="64"/>
      </right>
      <top style="thin">
        <color indexed="64"/>
      </top>
      <bottom/>
      <diagonal/>
    </border>
    <border>
      <left style="thin">
        <color indexed="64"/>
      </left>
      <right style="dashed">
        <color indexed="64"/>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style="dashed">
        <color indexed="64"/>
      </right>
      <top/>
      <bottom style="thin">
        <color indexed="64"/>
      </bottom>
      <diagonal/>
    </border>
    <border>
      <left/>
      <right style="dashed">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right/>
      <top/>
      <bottom style="double">
        <color indexed="10"/>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thin">
        <color indexed="64"/>
      </left>
      <right style="double">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right/>
      <top style="thin">
        <color indexed="64"/>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style="double">
        <color indexed="64"/>
      </right>
      <top style="thin">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style="hair">
        <color indexed="64"/>
      </top>
      <bottom style="thin">
        <color indexed="64"/>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style="hair">
        <color indexed="64"/>
      </top>
      <bottom/>
      <diagonal/>
    </border>
    <border>
      <left style="thin">
        <color indexed="64"/>
      </left>
      <right style="double">
        <color indexed="64"/>
      </right>
      <top style="hair">
        <color indexed="64"/>
      </top>
      <bottom/>
      <diagonal/>
    </border>
    <border>
      <left style="double">
        <color indexed="64"/>
      </left>
      <right style="thin">
        <color indexed="64"/>
      </right>
      <top/>
      <bottom style="hair">
        <color indexed="64"/>
      </bottom>
      <diagonal/>
    </border>
    <border>
      <left style="thin">
        <color indexed="64"/>
      </left>
      <right style="double">
        <color indexed="64"/>
      </right>
      <top/>
      <bottom style="hair">
        <color indexed="64"/>
      </bottom>
      <diagonal/>
    </border>
    <border>
      <left style="double">
        <color indexed="64"/>
      </left>
      <right style="thin">
        <color indexed="64"/>
      </right>
      <top style="hair">
        <color indexed="64"/>
      </top>
      <bottom style="thin">
        <color indexed="64"/>
      </bottom>
      <diagonal/>
    </border>
    <border>
      <left/>
      <right style="thin">
        <color indexed="64"/>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style="thin">
        <color indexed="64"/>
      </left>
      <right style="dashed">
        <color indexed="64"/>
      </right>
      <top style="thin">
        <color indexed="64"/>
      </top>
      <bottom style="thin">
        <color indexed="64"/>
      </bottom>
      <diagonal/>
    </border>
    <border diagonalDown="1">
      <left style="thin">
        <color indexed="64"/>
      </left>
      <right/>
      <top style="hair">
        <color indexed="64"/>
      </top>
      <bottom style="hair">
        <color indexed="64"/>
      </bottom>
      <diagonal style="thin">
        <color indexed="64"/>
      </diagonal>
    </border>
    <border diagonalDown="1">
      <left style="thin">
        <color indexed="64"/>
      </left>
      <right style="thin">
        <color indexed="64"/>
      </right>
      <top style="hair">
        <color indexed="64"/>
      </top>
      <bottom style="hair">
        <color indexed="64"/>
      </bottom>
      <diagonal style="thin">
        <color indexed="64"/>
      </diagonal>
    </border>
    <border diagonalDown="1">
      <left style="thin">
        <color indexed="64"/>
      </left>
      <right style="thin">
        <color indexed="64"/>
      </right>
      <top style="double">
        <color indexed="64"/>
      </top>
      <bottom style="thin">
        <color indexed="64"/>
      </bottom>
      <diagonal style="thin">
        <color indexed="64"/>
      </diagonal>
    </border>
    <border>
      <left style="thin">
        <color indexed="64"/>
      </left>
      <right style="double">
        <color indexed="64"/>
      </right>
      <top style="double">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double">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hair">
        <color indexed="64"/>
      </bottom>
      <diagonal style="thin">
        <color indexed="64"/>
      </diagonal>
    </border>
    <border diagonalDown="1">
      <left style="thin">
        <color indexed="64"/>
      </left>
      <right style="thin">
        <color indexed="64"/>
      </right>
      <top style="hair">
        <color indexed="64"/>
      </top>
      <bottom/>
      <diagonal style="thin">
        <color indexed="64"/>
      </diagonal>
    </border>
    <border diagonalDown="1">
      <left style="thin">
        <color indexed="64"/>
      </left>
      <right style="thin">
        <color indexed="64"/>
      </right>
      <top style="hair">
        <color indexed="64"/>
      </top>
      <bottom style="thin">
        <color indexed="64"/>
      </bottom>
      <diagonal style="thin">
        <color indexed="64"/>
      </diagonal>
    </border>
    <border diagonalDown="1">
      <left style="hair">
        <color indexed="64"/>
      </left>
      <right style="thin">
        <color indexed="64"/>
      </right>
      <top style="hair">
        <color indexed="64"/>
      </top>
      <bottom style="thin">
        <color indexed="64"/>
      </bottom>
      <diagonal style="thin">
        <color indexed="64"/>
      </diagonal>
    </border>
    <border diagonalDown="1">
      <left style="thin">
        <color indexed="64"/>
      </left>
      <right style="hair">
        <color indexed="64"/>
      </right>
      <top style="hair">
        <color indexed="64"/>
      </top>
      <bottom style="thin">
        <color indexed="64"/>
      </bottom>
      <diagonal style="thin">
        <color indexed="64"/>
      </diagonal>
    </border>
    <border>
      <left/>
      <right/>
      <top style="hair">
        <color indexed="64"/>
      </top>
      <bottom style="hair">
        <color indexed="64"/>
      </bottom>
      <diagonal/>
    </border>
    <border diagonalDown="1">
      <left style="thin">
        <color indexed="64"/>
      </left>
      <right/>
      <top style="double">
        <color indexed="64"/>
      </top>
      <bottom style="hair">
        <color indexed="64"/>
      </bottom>
      <diagonal style="thin">
        <color indexed="64"/>
      </diagonal>
    </border>
    <border diagonalDown="1">
      <left style="thin">
        <color indexed="64"/>
      </left>
      <right style="thin">
        <color indexed="64"/>
      </right>
      <top style="double">
        <color indexed="64"/>
      </top>
      <bottom style="hair">
        <color indexed="64"/>
      </bottom>
      <diagonal style="thin">
        <color indexed="64"/>
      </diagonal>
    </border>
    <border>
      <left style="thin">
        <color indexed="64"/>
      </left>
      <right style="thin">
        <color indexed="64"/>
      </right>
      <top style="double">
        <color indexed="64"/>
      </top>
      <bottom style="hair">
        <color indexed="64"/>
      </bottom>
      <diagonal/>
    </border>
    <border diagonalDown="1">
      <left style="thin">
        <color indexed="64"/>
      </left>
      <right style="thin">
        <color indexed="64"/>
      </right>
      <top style="hair">
        <color indexed="64"/>
      </top>
      <bottom style="hair">
        <color indexed="64"/>
      </bottom>
      <diagonal style="hair">
        <color indexed="64"/>
      </diagonal>
    </border>
    <border diagonalDown="1">
      <left style="thin">
        <color indexed="64"/>
      </left>
      <right style="thin">
        <color indexed="64"/>
      </right>
      <top style="hair">
        <color indexed="64"/>
      </top>
      <bottom style="thin">
        <color indexed="64"/>
      </bottom>
      <diagonal style="hair">
        <color indexed="64"/>
      </diagonal>
    </border>
    <border diagonalDown="1">
      <left style="thin">
        <color indexed="64"/>
      </left>
      <right/>
      <top style="hair">
        <color indexed="64"/>
      </top>
      <bottom/>
      <diagonal style="thin">
        <color indexed="64"/>
      </diagonal>
    </border>
    <border diagonalDown="1">
      <left style="hair">
        <color indexed="64"/>
      </left>
      <right style="thin">
        <color indexed="64"/>
      </right>
      <top style="hair">
        <color indexed="64"/>
      </top>
      <bottom/>
      <diagonal style="thin">
        <color indexed="64"/>
      </diagonal>
    </border>
    <border diagonalDown="1">
      <left style="thin">
        <color indexed="64"/>
      </left>
      <right style="hair">
        <color indexed="64"/>
      </right>
      <top style="hair">
        <color indexed="64"/>
      </top>
      <bottom/>
      <diagonal style="thin">
        <color indexed="64"/>
      </diagonal>
    </border>
    <border diagonalDown="1">
      <left/>
      <right style="thin">
        <color indexed="64"/>
      </right>
      <top style="hair">
        <color indexed="64"/>
      </top>
      <bottom/>
      <diagonal style="thin">
        <color indexed="64"/>
      </diagonal>
    </border>
    <border diagonalDown="1">
      <left/>
      <right/>
      <top style="hair">
        <color indexed="64"/>
      </top>
      <bottom/>
      <diagonal style="hair">
        <color indexed="64"/>
      </diagonal>
    </border>
    <border>
      <left/>
      <right style="thin">
        <color indexed="64"/>
      </right>
      <top style="double">
        <color indexed="64"/>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thin">
        <color indexed="64"/>
      </right>
      <top style="double">
        <color indexed="64"/>
      </top>
      <bottom/>
      <diagonal/>
    </border>
    <border>
      <left/>
      <right/>
      <top style="hair">
        <color indexed="64"/>
      </top>
      <bottom style="thin">
        <color indexed="64"/>
      </bottom>
      <diagonal/>
    </border>
    <border>
      <left/>
      <right/>
      <top style="hair">
        <color indexed="64"/>
      </top>
      <bottom/>
      <diagonal/>
    </border>
    <border>
      <left style="double">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thin">
        <color indexed="64"/>
      </bottom>
      <diagonal/>
    </border>
    <border>
      <left style="double">
        <color indexed="64"/>
      </left>
      <right/>
      <top style="thin">
        <color indexed="64"/>
      </top>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left/>
      <right style="hair">
        <color indexed="64"/>
      </right>
      <top style="thin">
        <color indexed="64"/>
      </top>
      <bottom/>
      <diagonal/>
    </border>
    <border diagonalDown="1">
      <left style="thin">
        <color indexed="64"/>
      </left>
      <right/>
      <top style="hair">
        <color indexed="64"/>
      </top>
      <bottom style="thin">
        <color indexed="64"/>
      </bottom>
      <diagonal style="thin">
        <color indexed="64"/>
      </diagonal>
    </border>
    <border diagonalDown="1">
      <left/>
      <right style="thin">
        <color indexed="64"/>
      </right>
      <top style="hair">
        <color indexed="64"/>
      </top>
      <bottom style="thin">
        <color indexed="64"/>
      </bottom>
      <diagonal style="thin">
        <color indexed="64"/>
      </diagonal>
    </border>
    <border diagonalDown="1">
      <left style="hair">
        <color indexed="64"/>
      </left>
      <right style="thin">
        <color indexed="64"/>
      </right>
      <top style="hair">
        <color indexed="64"/>
      </top>
      <bottom style="hair">
        <color indexed="64"/>
      </bottom>
      <diagonal style="hair">
        <color indexed="64"/>
      </diagonal>
    </border>
    <border>
      <left style="hair">
        <color indexed="64"/>
      </left>
      <right/>
      <top/>
      <bottom/>
      <diagonal/>
    </border>
    <border diagonalDown="1">
      <left/>
      <right/>
      <top style="hair">
        <color indexed="64"/>
      </top>
      <bottom style="thin">
        <color indexed="64"/>
      </bottom>
      <diagonal style="hair">
        <color indexed="64"/>
      </diagonal>
    </border>
    <border diagonalDown="1">
      <left/>
      <right/>
      <top style="hair">
        <color indexed="64"/>
      </top>
      <bottom style="thin">
        <color indexed="64"/>
      </bottom>
      <diagonal style="thin">
        <color indexed="64"/>
      </diagonal>
    </border>
    <border diagonalDown="1">
      <left style="thin">
        <color indexed="64"/>
      </left>
      <right/>
      <top style="thin">
        <color indexed="64"/>
      </top>
      <bottom style="hair">
        <color indexed="64"/>
      </bottom>
      <diagonal style="thin">
        <color indexed="64"/>
      </diagonal>
    </border>
    <border>
      <left style="dashed">
        <color indexed="64"/>
      </left>
      <right style="thin">
        <color indexed="64"/>
      </right>
      <top/>
      <bottom style="thin">
        <color indexed="64"/>
      </bottom>
      <diagonal/>
    </border>
    <border>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thin">
        <color indexed="64"/>
      </right>
      <top style="hair">
        <color indexed="64"/>
      </top>
      <bottom style="double">
        <color indexed="64"/>
      </bottom>
      <diagonal/>
    </border>
    <border diagonalDown="1">
      <left style="thin">
        <color indexed="64"/>
      </left>
      <right style="thin">
        <color indexed="64"/>
      </right>
      <top/>
      <bottom style="hair">
        <color indexed="64"/>
      </bottom>
      <diagonal style="thin">
        <color indexed="64"/>
      </diagonal>
    </border>
    <border>
      <left style="hair">
        <color indexed="64"/>
      </left>
      <right/>
      <top/>
      <bottom style="hair">
        <color indexed="64"/>
      </bottom>
      <diagonal/>
    </border>
    <border>
      <left/>
      <right/>
      <top/>
      <bottom style="hair">
        <color indexed="64"/>
      </bottom>
      <diagonal/>
    </border>
    <border diagonalDown="1">
      <left style="thin">
        <color indexed="64"/>
      </left>
      <right style="thin">
        <color indexed="64"/>
      </right>
      <top style="hair">
        <color indexed="64"/>
      </top>
      <bottom style="double">
        <color indexed="64"/>
      </bottom>
      <diagonal style="thin">
        <color indexed="64"/>
      </diagonal>
    </border>
    <border diagonalDown="1">
      <left style="thin">
        <color indexed="64"/>
      </left>
      <right/>
      <top style="hair">
        <color indexed="64"/>
      </top>
      <bottom style="double">
        <color indexed="64"/>
      </bottom>
      <diagonal style="thin">
        <color indexed="64"/>
      </diagonal>
    </border>
    <border diagonalDown="1">
      <left style="hair">
        <color indexed="64"/>
      </left>
      <right style="thin">
        <color indexed="64"/>
      </right>
      <top style="hair">
        <color indexed="64"/>
      </top>
      <bottom style="double">
        <color indexed="64"/>
      </bottom>
      <diagonal style="thin">
        <color indexed="64"/>
      </diagonal>
    </border>
    <border diagonalDown="1">
      <left style="thin">
        <color indexed="64"/>
      </left>
      <right style="hair">
        <color indexed="64"/>
      </right>
      <top style="hair">
        <color indexed="64"/>
      </top>
      <bottom style="double">
        <color indexed="64"/>
      </bottom>
      <diagonal style="thin">
        <color indexed="64"/>
      </diagonal>
    </border>
    <border diagonalDown="1">
      <left/>
      <right/>
      <top style="hair">
        <color indexed="64"/>
      </top>
      <bottom style="double">
        <color indexed="64"/>
      </bottom>
      <diagonal style="thin">
        <color indexed="64"/>
      </diagonal>
    </border>
    <border diagonalDown="1">
      <left/>
      <right style="thin">
        <color indexed="64"/>
      </right>
      <top style="hair">
        <color indexed="64"/>
      </top>
      <bottom style="double">
        <color indexed="64"/>
      </bottom>
      <diagonal style="thin">
        <color indexed="64"/>
      </diagonal>
    </border>
    <border>
      <left/>
      <right/>
      <top style="hair">
        <color indexed="64"/>
      </top>
      <bottom style="double">
        <color indexed="64"/>
      </bottom>
      <diagonal/>
    </border>
    <border diagonalDown="1">
      <left style="thin">
        <color indexed="64"/>
      </left>
      <right style="thin">
        <color indexed="64"/>
      </right>
      <top style="hair">
        <color indexed="64"/>
      </top>
      <bottom style="double">
        <color indexed="64"/>
      </bottom>
      <diagonal style="hair">
        <color indexed="64"/>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hair">
        <color indexed="64"/>
      </right>
      <top style="double">
        <color indexed="64"/>
      </top>
      <bottom/>
      <diagonal/>
    </border>
    <border>
      <left style="thin">
        <color indexed="64"/>
      </left>
      <right/>
      <top/>
      <bottom style="double">
        <color indexed="64"/>
      </bottom>
      <diagonal/>
    </border>
    <border>
      <left style="hair">
        <color indexed="64"/>
      </left>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thin">
        <color indexed="64"/>
      </left>
      <right style="thin">
        <color indexed="64"/>
      </right>
      <top/>
      <bottom style="double">
        <color indexed="64"/>
      </bottom>
      <diagonal/>
    </border>
    <border>
      <left style="hair">
        <color indexed="64"/>
      </left>
      <right style="thin">
        <color indexed="64"/>
      </right>
      <top style="hair">
        <color indexed="64"/>
      </top>
      <bottom style="double">
        <color indexed="64"/>
      </bottom>
      <diagonal/>
    </border>
  </borders>
  <cellStyleXfs count="181">
    <xf numFmtId="0" fontId="0" fillId="0" borderId="0">
      <alignment vertical="center"/>
    </xf>
    <xf numFmtId="0" fontId="2" fillId="2" borderId="0" applyNumberFormat="0" applyBorder="0" applyAlignment="0" applyProtection="0">
      <alignment vertical="center"/>
    </xf>
    <xf numFmtId="0" fontId="1" fillId="2" borderId="0" applyNumberFormat="0" applyBorder="0" applyAlignment="0" applyProtection="0">
      <alignment vertical="center"/>
    </xf>
    <xf numFmtId="0" fontId="2" fillId="3" borderId="0" applyNumberFormat="0" applyBorder="0" applyAlignment="0" applyProtection="0">
      <alignment vertical="center"/>
    </xf>
    <xf numFmtId="0" fontId="1" fillId="3" borderId="0" applyNumberFormat="0" applyBorder="0" applyAlignment="0" applyProtection="0">
      <alignment vertical="center"/>
    </xf>
    <xf numFmtId="0" fontId="2" fillId="4" borderId="0" applyNumberFormat="0" applyBorder="0" applyAlignment="0" applyProtection="0">
      <alignment vertical="center"/>
    </xf>
    <xf numFmtId="0" fontId="1" fillId="4" borderId="0" applyNumberFormat="0" applyBorder="0" applyAlignment="0" applyProtection="0">
      <alignment vertical="center"/>
    </xf>
    <xf numFmtId="0" fontId="2" fillId="5" borderId="0" applyNumberFormat="0" applyBorder="0" applyAlignment="0" applyProtection="0">
      <alignment vertical="center"/>
    </xf>
    <xf numFmtId="0" fontId="1" fillId="5" borderId="0" applyNumberFormat="0" applyBorder="0" applyAlignment="0" applyProtection="0">
      <alignment vertical="center"/>
    </xf>
    <xf numFmtId="0" fontId="2" fillId="6" borderId="0" applyNumberFormat="0" applyBorder="0" applyAlignment="0" applyProtection="0">
      <alignment vertical="center"/>
    </xf>
    <xf numFmtId="0" fontId="1" fillId="6" borderId="0" applyNumberFormat="0" applyBorder="0" applyAlignment="0" applyProtection="0">
      <alignment vertical="center"/>
    </xf>
    <xf numFmtId="0" fontId="2" fillId="7" borderId="0" applyNumberFormat="0" applyBorder="0" applyAlignment="0" applyProtection="0">
      <alignment vertical="center"/>
    </xf>
    <xf numFmtId="0" fontId="1" fillId="7" borderId="0" applyNumberFormat="0" applyBorder="0" applyAlignment="0" applyProtection="0">
      <alignment vertical="center"/>
    </xf>
    <xf numFmtId="0" fontId="2" fillId="8" borderId="0" applyNumberFormat="0" applyBorder="0" applyAlignment="0" applyProtection="0">
      <alignment vertical="center"/>
    </xf>
    <xf numFmtId="0" fontId="1" fillId="8" borderId="0" applyNumberFormat="0" applyBorder="0" applyAlignment="0" applyProtection="0">
      <alignment vertical="center"/>
    </xf>
    <xf numFmtId="0" fontId="2" fillId="9" borderId="0" applyNumberFormat="0" applyBorder="0" applyAlignment="0" applyProtection="0">
      <alignment vertical="center"/>
    </xf>
    <xf numFmtId="0" fontId="1" fillId="9" borderId="0" applyNumberFormat="0" applyBorder="0" applyAlignment="0" applyProtection="0">
      <alignment vertical="center"/>
    </xf>
    <xf numFmtId="0" fontId="2" fillId="10" borderId="0" applyNumberFormat="0" applyBorder="0" applyAlignment="0" applyProtection="0">
      <alignment vertical="center"/>
    </xf>
    <xf numFmtId="0" fontId="1" fillId="10" borderId="0" applyNumberFormat="0" applyBorder="0" applyAlignment="0" applyProtection="0">
      <alignment vertical="center"/>
    </xf>
    <xf numFmtId="0" fontId="2" fillId="5" borderId="0" applyNumberFormat="0" applyBorder="0" applyAlignment="0" applyProtection="0">
      <alignment vertical="center"/>
    </xf>
    <xf numFmtId="0" fontId="1" fillId="5" borderId="0" applyNumberFormat="0" applyBorder="0" applyAlignment="0" applyProtection="0">
      <alignment vertical="center"/>
    </xf>
    <xf numFmtId="0" fontId="2" fillId="8" borderId="0" applyNumberFormat="0" applyBorder="0" applyAlignment="0" applyProtection="0">
      <alignment vertical="center"/>
    </xf>
    <xf numFmtId="0" fontId="1" fillId="8" borderId="0" applyNumberFormat="0" applyBorder="0" applyAlignment="0" applyProtection="0">
      <alignment vertical="center"/>
    </xf>
    <xf numFmtId="0" fontId="2" fillId="11" borderId="0" applyNumberFormat="0" applyBorder="0" applyAlignment="0" applyProtection="0">
      <alignment vertical="center"/>
    </xf>
    <xf numFmtId="0" fontId="1"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56" fillId="0" borderId="0" applyNumberFormat="0" applyFill="0" applyBorder="0" applyAlignment="0" applyProtection="0">
      <alignment vertical="top"/>
      <protection locked="0"/>
    </xf>
    <xf numFmtId="0" fontId="56" fillId="0" borderId="0" applyNumberFormat="0" applyFill="0" applyBorder="0" applyAlignment="0" applyProtection="0">
      <alignment vertical="top"/>
      <protection locked="0"/>
    </xf>
    <xf numFmtId="0" fontId="3" fillId="22" borderId="2" applyNumberFormat="0" applyFont="0" applyAlignment="0" applyProtection="0">
      <alignment vertical="center"/>
    </xf>
    <xf numFmtId="0" fontId="3" fillId="22" borderId="2" applyNumberFormat="0" applyFont="0" applyAlignment="0" applyProtection="0">
      <alignment vertical="center"/>
    </xf>
    <xf numFmtId="0" fontId="3" fillId="22" borderId="2" applyNumberFormat="0" applyFont="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xf numFmtId="38" fontId="3" fillId="0" borderId="0" applyFont="0" applyFill="0" applyBorder="0" applyAlignment="0" applyProtection="0"/>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3" fillId="0" borderId="0"/>
    <xf numFmtId="0" fontId="3" fillId="0" borderId="0">
      <alignment vertical="center"/>
    </xf>
    <xf numFmtId="0" fontId="3" fillId="0" borderId="0"/>
    <xf numFmtId="0" fontId="3" fillId="0" borderId="0"/>
    <xf numFmtId="0" fontId="3" fillId="0" borderId="0">
      <alignment vertical="center"/>
    </xf>
    <xf numFmtId="0" fontId="3" fillId="0" borderId="0"/>
    <xf numFmtId="0" fontId="3" fillId="0" borderId="0"/>
    <xf numFmtId="0" fontId="3" fillId="0" borderId="0">
      <alignment vertical="center"/>
    </xf>
    <xf numFmtId="0" fontId="3" fillId="0" borderId="0"/>
    <xf numFmtId="0" fontId="3" fillId="0" borderId="0"/>
    <xf numFmtId="0" fontId="3" fillId="0" borderId="0">
      <alignment vertical="center"/>
    </xf>
    <xf numFmtId="0" fontId="3" fillId="0" borderId="0"/>
    <xf numFmtId="0" fontId="3" fillId="0" borderId="0"/>
    <xf numFmtId="0" fontId="3" fillId="0" borderId="0">
      <alignment vertical="center"/>
    </xf>
    <xf numFmtId="0" fontId="3" fillId="0" borderId="0"/>
    <xf numFmtId="0" fontId="3" fillId="0" borderId="0">
      <alignment vertical="center"/>
    </xf>
    <xf numFmtId="0" fontId="3" fillId="0" borderId="0">
      <alignment vertical="center"/>
    </xf>
    <xf numFmtId="0" fontId="3" fillId="0" borderId="0"/>
    <xf numFmtId="0" fontId="3" fillId="0" borderId="0">
      <alignment vertical="center"/>
    </xf>
    <xf numFmtId="0" fontId="3" fillId="0" borderId="0">
      <alignment vertical="center"/>
    </xf>
    <xf numFmtId="0" fontId="3" fillId="0" borderId="0"/>
    <xf numFmtId="0" fontId="3" fillId="0" borderId="0">
      <alignment vertical="center"/>
    </xf>
    <xf numFmtId="0" fontId="3" fillId="0" borderId="0"/>
    <xf numFmtId="0" fontId="3" fillId="0" borderId="0">
      <alignment vertical="center"/>
    </xf>
    <xf numFmtId="0" fontId="3" fillId="0" borderId="0"/>
    <xf numFmtId="0" fontId="3" fillId="0" borderId="0">
      <alignment vertical="center"/>
    </xf>
    <xf numFmtId="0" fontId="3" fillId="0" borderId="0"/>
    <xf numFmtId="0" fontId="3" fillId="0" borderId="0"/>
    <xf numFmtId="0" fontId="55" fillId="0" borderId="0">
      <alignment vertical="center"/>
    </xf>
    <xf numFmtId="0" fontId="3" fillId="0" borderId="0"/>
    <xf numFmtId="0" fontId="3"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 fillId="0" borderId="0">
      <alignment vertical="center"/>
    </xf>
    <xf numFmtId="0" fontId="3" fillId="0" borderId="0">
      <alignment vertical="center"/>
    </xf>
    <xf numFmtId="0" fontId="3" fillId="0" borderId="0"/>
    <xf numFmtId="0" fontId="3" fillId="0" borderId="0"/>
    <xf numFmtId="0" fontId="3"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 fillId="0" borderId="0"/>
    <xf numFmtId="0" fontId="3" fillId="0" borderId="0"/>
    <xf numFmtId="0" fontId="3" fillId="0" borderId="0">
      <alignment vertical="center"/>
    </xf>
    <xf numFmtId="0" fontId="3" fillId="0" borderId="0"/>
    <xf numFmtId="0" fontId="3" fillId="0" borderId="0">
      <alignment vertical="center"/>
    </xf>
    <xf numFmtId="0" fontId="3" fillId="0" borderId="0">
      <alignment vertical="center"/>
    </xf>
    <xf numFmtId="0" fontId="3" fillId="0" borderId="0"/>
    <xf numFmtId="0" fontId="3" fillId="0" borderId="0"/>
    <xf numFmtId="0" fontId="21" fillId="4" borderId="0" applyNumberFormat="0" applyBorder="0" applyAlignment="0" applyProtection="0">
      <alignment vertical="center"/>
    </xf>
  </cellStyleXfs>
  <cellXfs count="2139">
    <xf numFmtId="0" fontId="0" fillId="0" borderId="0" xfId="0">
      <alignment vertical="center"/>
    </xf>
    <xf numFmtId="0" fontId="5" fillId="0" borderId="0" xfId="0" applyFont="1" applyAlignment="1">
      <alignment vertical="center" shrinkToFit="1"/>
    </xf>
    <xf numFmtId="0" fontId="5" fillId="24" borderId="0" xfId="0" applyFont="1" applyFill="1" applyBorder="1" applyAlignment="1">
      <alignment vertical="center" shrinkToFit="1"/>
    </xf>
    <xf numFmtId="0" fontId="5" fillId="24" borderId="10" xfId="0" applyFont="1" applyFill="1" applyBorder="1" applyAlignment="1">
      <alignment vertical="center" shrinkToFit="1"/>
    </xf>
    <xf numFmtId="0" fontId="5" fillId="0" borderId="11" xfId="0" applyFont="1" applyBorder="1" applyAlignment="1">
      <alignment horizontal="center" vertical="center" shrinkToFit="1"/>
    </xf>
    <xf numFmtId="0" fontId="5" fillId="0" borderId="12" xfId="0" applyFont="1" applyBorder="1" applyAlignment="1">
      <alignment vertical="center" shrinkToFit="1"/>
    </xf>
    <xf numFmtId="0" fontId="5" fillId="0" borderId="13" xfId="0" applyFont="1" applyBorder="1" applyAlignment="1">
      <alignment vertical="center" shrinkToFit="1"/>
    </xf>
    <xf numFmtId="176" fontId="5" fillId="0" borderId="14" xfId="0" applyNumberFormat="1" applyFont="1" applyBorder="1" applyAlignment="1">
      <alignment vertical="center" shrinkToFit="1"/>
    </xf>
    <xf numFmtId="0" fontId="5" fillId="24" borderId="15" xfId="0" applyFont="1" applyFill="1" applyBorder="1" applyAlignment="1">
      <alignment vertical="center" shrinkToFit="1"/>
    </xf>
    <xf numFmtId="0" fontId="5" fillId="24" borderId="14" xfId="0" applyFont="1" applyFill="1" applyBorder="1" applyAlignment="1">
      <alignment vertical="center" shrinkToFit="1"/>
    </xf>
    <xf numFmtId="0" fontId="5" fillId="24" borderId="16" xfId="0" applyFont="1" applyFill="1" applyBorder="1" applyAlignment="1">
      <alignment vertical="center" shrinkToFit="1"/>
    </xf>
    <xf numFmtId="0" fontId="5" fillId="24" borderId="17" xfId="0" applyFont="1" applyFill="1" applyBorder="1" applyAlignment="1">
      <alignment vertical="center" shrinkToFit="1"/>
    </xf>
    <xf numFmtId="0" fontId="5" fillId="0" borderId="18" xfId="0" applyFont="1" applyBorder="1" applyAlignment="1">
      <alignment horizontal="center" vertical="center" shrinkToFit="1"/>
    </xf>
    <xf numFmtId="0" fontId="5" fillId="0" borderId="19" xfId="0" applyFont="1" applyBorder="1" applyAlignment="1">
      <alignment horizontal="center" vertical="center" shrinkToFit="1"/>
    </xf>
    <xf numFmtId="0" fontId="5" fillId="0" borderId="20" xfId="0" applyFont="1" applyBorder="1" applyAlignment="1">
      <alignment horizontal="center" vertical="center" shrinkToFit="1"/>
    </xf>
    <xf numFmtId="0" fontId="5" fillId="0" borderId="21" xfId="0" applyFont="1" applyBorder="1" applyAlignment="1">
      <alignment horizontal="center" vertical="center" shrinkToFit="1"/>
    </xf>
    <xf numFmtId="0" fontId="5" fillId="24" borderId="21" xfId="0" applyFont="1" applyFill="1" applyBorder="1" applyAlignment="1">
      <alignment horizontal="center" vertical="center" shrinkToFit="1"/>
    </xf>
    <xf numFmtId="0" fontId="5" fillId="0" borderId="22" xfId="0" applyFont="1" applyBorder="1" applyAlignment="1">
      <alignment horizontal="right" vertical="center" shrinkToFit="1"/>
    </xf>
    <xf numFmtId="0" fontId="5" fillId="0" borderId="14" xfId="0" applyFont="1" applyBorder="1" applyAlignment="1">
      <alignment horizontal="right" vertical="center" shrinkToFit="1"/>
    </xf>
    <xf numFmtId="0" fontId="5" fillId="24" borderId="13" xfId="0" applyFont="1" applyFill="1" applyBorder="1" applyAlignment="1">
      <alignment vertical="center" shrinkToFit="1"/>
    </xf>
    <xf numFmtId="0" fontId="5" fillId="24" borderId="23" xfId="0" applyFont="1" applyFill="1" applyBorder="1" applyAlignment="1">
      <alignment vertical="center" shrinkToFit="1"/>
    </xf>
    <xf numFmtId="0" fontId="5" fillId="24" borderId="24" xfId="0" applyFont="1" applyFill="1" applyBorder="1" applyAlignment="1">
      <alignment vertical="center" shrinkToFit="1"/>
    </xf>
    <xf numFmtId="0" fontId="5" fillId="24" borderId="25" xfId="0" applyFont="1" applyFill="1" applyBorder="1" applyAlignment="1">
      <alignment vertical="center" shrinkToFit="1"/>
    </xf>
    <xf numFmtId="179" fontId="5" fillId="25" borderId="23" xfId="0" applyNumberFormat="1" applyFont="1" applyFill="1" applyBorder="1" applyAlignment="1">
      <alignment vertical="center" shrinkToFit="1"/>
    </xf>
    <xf numFmtId="2" fontId="5" fillId="25" borderId="23" xfId="0" applyNumberFormat="1" applyFont="1" applyFill="1" applyBorder="1" applyAlignment="1">
      <alignment vertical="center" shrinkToFit="1"/>
    </xf>
    <xf numFmtId="3" fontId="5" fillId="24" borderId="15" xfId="0" applyNumberFormat="1" applyFont="1" applyFill="1" applyBorder="1" applyAlignment="1">
      <alignment vertical="center" shrinkToFit="1"/>
    </xf>
    <xf numFmtId="3" fontId="5" fillId="24" borderId="14" xfId="0" applyNumberFormat="1" applyFont="1" applyFill="1" applyBorder="1" applyAlignment="1">
      <alignment vertical="center" shrinkToFit="1"/>
    </xf>
    <xf numFmtId="0" fontId="5" fillId="0" borderId="11" xfId="0" applyFont="1" applyBorder="1" applyAlignment="1">
      <alignment horizontal="left" vertical="center" shrinkToFit="1"/>
    </xf>
    <xf numFmtId="0" fontId="5" fillId="0" borderId="11" xfId="0" applyFont="1" applyFill="1" applyBorder="1" applyAlignment="1">
      <alignment horizontal="center" vertical="center" shrinkToFit="1"/>
    </xf>
    <xf numFmtId="0" fontId="5" fillId="0" borderId="17" xfId="0" applyFont="1" applyFill="1" applyBorder="1" applyAlignment="1">
      <alignment vertical="center" shrinkToFit="1"/>
    </xf>
    <xf numFmtId="0" fontId="5" fillId="0" borderId="11" xfId="0" applyFont="1" applyBorder="1" applyAlignment="1">
      <alignment horizontal="right" vertical="center" shrinkToFit="1"/>
    </xf>
    <xf numFmtId="179" fontId="5" fillId="0" borderId="26" xfId="0" applyNumberFormat="1" applyFont="1" applyFill="1" applyBorder="1" applyAlignment="1">
      <alignment vertical="center" shrinkToFit="1"/>
    </xf>
    <xf numFmtId="179" fontId="5" fillId="0" borderId="27" xfId="0" applyNumberFormat="1" applyFont="1" applyFill="1" applyBorder="1" applyAlignment="1">
      <alignment vertical="center" shrinkToFit="1"/>
    </xf>
    <xf numFmtId="179" fontId="5" fillId="24" borderId="27" xfId="0" applyNumberFormat="1" applyFont="1" applyFill="1" applyBorder="1" applyAlignment="1">
      <alignment vertical="center" shrinkToFit="1"/>
    </xf>
    <xf numFmtId="179" fontId="5" fillId="0" borderId="23" xfId="0" applyNumberFormat="1" applyFont="1" applyFill="1" applyBorder="1" applyAlignment="1">
      <alignment vertical="center" shrinkToFit="1"/>
    </xf>
    <xf numFmtId="179" fontId="5" fillId="0" borderId="15" xfId="0" applyNumberFormat="1" applyFont="1" applyFill="1" applyBorder="1" applyAlignment="1">
      <alignment vertical="center" shrinkToFit="1"/>
    </xf>
    <xf numFmtId="179" fontId="5" fillId="24" borderId="15" xfId="0" applyNumberFormat="1" applyFont="1" applyFill="1" applyBorder="1" applyAlignment="1">
      <alignment vertical="center" shrinkToFit="1"/>
    </xf>
    <xf numFmtId="177" fontId="5" fillId="0" borderId="23" xfId="0" applyNumberFormat="1" applyFont="1" applyFill="1" applyBorder="1" applyAlignment="1">
      <alignment vertical="center" shrinkToFit="1"/>
    </xf>
    <xf numFmtId="177" fontId="5" fillId="0" borderId="15" xfId="0" applyNumberFormat="1" applyFont="1" applyFill="1" applyBorder="1" applyAlignment="1">
      <alignment vertical="center" shrinkToFit="1"/>
    </xf>
    <xf numFmtId="177" fontId="5" fillId="24" borderId="15" xfId="0" applyNumberFormat="1" applyFont="1" applyFill="1" applyBorder="1" applyAlignment="1">
      <alignment vertical="center" shrinkToFit="1"/>
    </xf>
    <xf numFmtId="2" fontId="5" fillId="0" borderId="23" xfId="0" applyNumberFormat="1" applyFont="1" applyFill="1" applyBorder="1" applyAlignment="1">
      <alignment vertical="center" shrinkToFit="1"/>
    </xf>
    <xf numFmtId="2" fontId="5" fillId="0" borderId="15" xfId="0" applyNumberFormat="1" applyFont="1" applyFill="1" applyBorder="1" applyAlignment="1">
      <alignment vertical="center" shrinkToFit="1"/>
    </xf>
    <xf numFmtId="2" fontId="5" fillId="24" borderId="15" xfId="0" applyNumberFormat="1" applyFont="1" applyFill="1" applyBorder="1" applyAlignment="1">
      <alignment vertical="center" shrinkToFit="1"/>
    </xf>
    <xf numFmtId="1" fontId="5" fillId="24" borderId="15" xfId="0" applyNumberFormat="1" applyFont="1" applyFill="1" applyBorder="1" applyAlignment="1">
      <alignment vertical="center" shrinkToFit="1"/>
    </xf>
    <xf numFmtId="2" fontId="5" fillId="25" borderId="15" xfId="0" applyNumberFormat="1" applyFont="1" applyFill="1" applyBorder="1" applyAlignment="1">
      <alignment vertical="center" shrinkToFit="1"/>
    </xf>
    <xf numFmtId="180" fontId="5" fillId="25" borderId="23" xfId="0" applyNumberFormat="1" applyFont="1" applyFill="1" applyBorder="1" applyAlignment="1">
      <alignment vertical="center" shrinkToFit="1"/>
    </xf>
    <xf numFmtId="180" fontId="5" fillId="25" borderId="15" xfId="0" applyNumberFormat="1" applyFont="1" applyFill="1" applyBorder="1" applyAlignment="1">
      <alignment vertical="center" shrinkToFit="1"/>
    </xf>
    <xf numFmtId="180" fontId="5" fillId="24" borderId="15" xfId="0" applyNumberFormat="1" applyFont="1" applyFill="1" applyBorder="1" applyAlignment="1">
      <alignment vertical="center" shrinkToFit="1"/>
    </xf>
    <xf numFmtId="179" fontId="5" fillId="25" borderId="15" xfId="0" applyNumberFormat="1" applyFont="1" applyFill="1" applyBorder="1" applyAlignment="1">
      <alignment vertical="center" shrinkToFit="1"/>
    </xf>
    <xf numFmtId="3" fontId="5" fillId="0" borderId="23" xfId="0" applyNumberFormat="1" applyFont="1" applyFill="1" applyBorder="1" applyAlignment="1">
      <alignment vertical="center" shrinkToFit="1"/>
    </xf>
    <xf numFmtId="3" fontId="5" fillId="0" borderId="15" xfId="0" applyNumberFormat="1" applyFont="1" applyFill="1" applyBorder="1" applyAlignment="1">
      <alignment vertical="center" shrinkToFit="1"/>
    </xf>
    <xf numFmtId="1" fontId="5" fillId="25" borderId="23" xfId="0" applyNumberFormat="1" applyFont="1" applyFill="1" applyBorder="1" applyAlignment="1">
      <alignment vertical="center" shrinkToFit="1"/>
    </xf>
    <xf numFmtId="1" fontId="5" fillId="25" borderId="15" xfId="0" applyNumberFormat="1" applyFont="1" applyFill="1" applyBorder="1" applyAlignment="1">
      <alignment vertical="center" shrinkToFit="1"/>
    </xf>
    <xf numFmtId="176" fontId="5" fillId="0" borderId="28" xfId="0" applyNumberFormat="1" applyFont="1" applyBorder="1" applyAlignment="1">
      <alignment vertical="center" shrinkToFit="1"/>
    </xf>
    <xf numFmtId="176" fontId="5" fillId="0" borderId="29" xfId="0" applyNumberFormat="1" applyFont="1" applyBorder="1" applyAlignment="1">
      <alignment vertical="center" shrinkToFit="1"/>
    </xf>
    <xf numFmtId="176" fontId="5" fillId="0" borderId="30" xfId="0" applyNumberFormat="1" applyFont="1" applyBorder="1" applyAlignment="1">
      <alignment vertical="center" shrinkToFit="1"/>
    </xf>
    <xf numFmtId="177" fontId="5" fillId="25" borderId="26" xfId="0" applyNumberFormat="1" applyFont="1" applyFill="1" applyBorder="1" applyAlignment="1">
      <alignment vertical="center" shrinkToFit="1"/>
    </xf>
    <xf numFmtId="177" fontId="5" fillId="25" borderId="22" xfId="0" applyNumberFormat="1" applyFont="1" applyFill="1" applyBorder="1" applyAlignment="1">
      <alignment vertical="center" shrinkToFit="1"/>
    </xf>
    <xf numFmtId="3" fontId="5" fillId="25" borderId="26" xfId="0" applyNumberFormat="1" applyFont="1" applyFill="1" applyBorder="1" applyAlignment="1">
      <alignment vertical="center" shrinkToFit="1"/>
    </xf>
    <xf numFmtId="3" fontId="5" fillId="25" borderId="22" xfId="0" applyNumberFormat="1" applyFont="1" applyFill="1" applyBorder="1" applyAlignment="1">
      <alignment vertical="center" shrinkToFit="1"/>
    </xf>
    <xf numFmtId="179" fontId="5" fillId="25" borderId="31" xfId="0" applyNumberFormat="1" applyFont="1" applyFill="1" applyBorder="1" applyAlignment="1">
      <alignment vertical="center" shrinkToFit="1"/>
    </xf>
    <xf numFmtId="179" fontId="5" fillId="25" borderId="32" xfId="0" applyNumberFormat="1" applyFont="1" applyFill="1" applyBorder="1" applyAlignment="1">
      <alignment vertical="center" shrinkToFit="1"/>
    </xf>
    <xf numFmtId="179" fontId="5" fillId="25" borderId="26" xfId="0" applyNumberFormat="1" applyFont="1" applyFill="1" applyBorder="1" applyAlignment="1">
      <alignment vertical="center" shrinkToFit="1"/>
    </xf>
    <xf numFmtId="179" fontId="5" fillId="25" borderId="22" xfId="0" applyNumberFormat="1" applyFont="1" applyFill="1" applyBorder="1" applyAlignment="1">
      <alignment vertical="center" shrinkToFit="1"/>
    </xf>
    <xf numFmtId="179" fontId="5" fillId="25" borderId="14" xfId="0" applyNumberFormat="1" applyFont="1" applyFill="1" applyBorder="1" applyAlignment="1">
      <alignment vertical="center" shrinkToFit="1"/>
    </xf>
    <xf numFmtId="177" fontId="5" fillId="25" borderId="23" xfId="0" applyNumberFormat="1" applyFont="1" applyFill="1" applyBorder="1" applyAlignment="1">
      <alignment vertical="center" shrinkToFit="1"/>
    </xf>
    <xf numFmtId="177" fontId="5" fillId="25" borderId="14" xfId="0" applyNumberFormat="1" applyFont="1" applyFill="1" applyBorder="1" applyAlignment="1">
      <alignment vertical="center" shrinkToFit="1"/>
    </xf>
    <xf numFmtId="2" fontId="5" fillId="25" borderId="26" xfId="0" applyNumberFormat="1" applyFont="1" applyFill="1" applyBorder="1" applyAlignment="1">
      <alignment vertical="center" shrinkToFit="1"/>
    </xf>
    <xf numFmtId="2" fontId="5" fillId="25" borderId="22" xfId="0" applyNumberFormat="1" applyFont="1" applyFill="1" applyBorder="1" applyAlignment="1">
      <alignment vertical="center" shrinkToFit="1"/>
    </xf>
    <xf numFmtId="2" fontId="5" fillId="25" borderId="14" xfId="0" applyNumberFormat="1" applyFont="1" applyFill="1" applyBorder="1" applyAlignment="1">
      <alignment vertical="center" shrinkToFit="1"/>
    </xf>
    <xf numFmtId="3" fontId="5" fillId="25" borderId="23" xfId="0" applyNumberFormat="1" applyFont="1" applyFill="1" applyBorder="1" applyAlignment="1">
      <alignment vertical="center" shrinkToFit="1"/>
    </xf>
    <xf numFmtId="3" fontId="5" fillId="25" borderId="14" xfId="0" applyNumberFormat="1" applyFont="1" applyFill="1" applyBorder="1" applyAlignment="1">
      <alignment vertical="center" shrinkToFit="1"/>
    </xf>
    <xf numFmtId="177" fontId="5" fillId="25" borderId="31" xfId="0" applyNumberFormat="1" applyFont="1" applyFill="1" applyBorder="1" applyAlignment="1">
      <alignment vertical="center" shrinkToFit="1"/>
    </xf>
    <xf numFmtId="177" fontId="5" fillId="25" borderId="32" xfId="0" applyNumberFormat="1" applyFont="1" applyFill="1" applyBorder="1" applyAlignment="1">
      <alignment vertical="center" shrinkToFit="1"/>
    </xf>
    <xf numFmtId="0" fontId="5" fillId="25" borderId="31" xfId="0" applyFont="1" applyFill="1" applyBorder="1" applyAlignment="1">
      <alignment horizontal="center" vertical="center" shrinkToFit="1"/>
    </xf>
    <xf numFmtId="0" fontId="5" fillId="25" borderId="32" xfId="0" applyFont="1" applyFill="1" applyBorder="1" applyAlignment="1">
      <alignment horizontal="center" vertical="center" shrinkToFit="1"/>
    </xf>
    <xf numFmtId="0" fontId="5" fillId="25" borderId="32" xfId="0" applyFont="1" applyFill="1" applyBorder="1" applyAlignment="1" applyProtection="1">
      <alignment horizontal="center" vertical="center" shrinkToFit="1"/>
    </xf>
    <xf numFmtId="0" fontId="36" fillId="0" borderId="20" xfId="0" applyFont="1" applyBorder="1" applyAlignment="1">
      <alignment horizontal="center" vertical="center" wrapText="1"/>
    </xf>
    <xf numFmtId="3" fontId="37" fillId="0" borderId="33" xfId="0" applyNumberFormat="1" applyFont="1" applyBorder="1" applyAlignment="1">
      <alignment vertical="center"/>
    </xf>
    <xf numFmtId="0" fontId="27" fillId="0" borderId="0" xfId="0" applyFont="1" applyAlignment="1">
      <alignment vertical="center"/>
    </xf>
    <xf numFmtId="0" fontId="34" fillId="0" borderId="0" xfId="100" applyFont="1" applyAlignment="1">
      <alignment horizontal="center" vertical="center"/>
    </xf>
    <xf numFmtId="0" fontId="27" fillId="0" borderId="0" xfId="100" applyFont="1" applyAlignment="1">
      <alignment vertical="center" wrapText="1"/>
    </xf>
    <xf numFmtId="0" fontId="28" fillId="0" borderId="0" xfId="0" applyFont="1" applyAlignment="1">
      <alignment vertical="center"/>
    </xf>
    <xf numFmtId="0" fontId="27" fillId="0" borderId="0" xfId="100" applyFont="1" applyAlignment="1">
      <alignment vertical="center"/>
    </xf>
    <xf numFmtId="0" fontId="27" fillId="0" borderId="34" xfId="100" applyFont="1" applyBorder="1" applyAlignment="1">
      <alignment horizontal="center" vertical="center"/>
    </xf>
    <xf numFmtId="0" fontId="27" fillId="0" borderId="34" xfId="100" applyFont="1" applyBorder="1" applyAlignment="1">
      <alignment horizontal="center" vertical="center" wrapText="1"/>
    </xf>
    <xf numFmtId="0" fontId="28" fillId="0" borderId="34" xfId="100" applyFont="1" applyBorder="1" applyAlignment="1">
      <alignment horizontal="center" vertical="center" wrapText="1"/>
    </xf>
    <xf numFmtId="0" fontId="27" fillId="0" borderId="35" xfId="100" applyFont="1" applyBorder="1" applyAlignment="1">
      <alignment horizontal="center" vertical="center"/>
    </xf>
    <xf numFmtId="0" fontId="27" fillId="0" borderId="36" xfId="100" applyFont="1" applyBorder="1" applyAlignment="1">
      <alignment horizontal="center" vertical="center"/>
    </xf>
    <xf numFmtId="0" fontId="27" fillId="0" borderId="37" xfId="100" applyFont="1" applyBorder="1" applyAlignment="1">
      <alignment horizontal="center" vertical="center"/>
    </xf>
    <xf numFmtId="0" fontId="27" fillId="0" borderId="0" xfId="100" applyFont="1" applyBorder="1" applyAlignment="1">
      <alignment horizontal="center" vertical="center"/>
    </xf>
    <xf numFmtId="9" fontId="27" fillId="0" borderId="34" xfId="100" applyNumberFormat="1" applyFont="1" applyBorder="1" applyAlignment="1">
      <alignment horizontal="center" vertical="center"/>
    </xf>
    <xf numFmtId="9" fontId="27" fillId="0" borderId="34" xfId="100" applyNumberFormat="1" applyFont="1" applyFill="1" applyBorder="1" applyAlignment="1">
      <alignment horizontal="center" vertical="center"/>
    </xf>
    <xf numFmtId="0" fontId="27" fillId="0" borderId="34" xfId="100" applyFont="1" applyFill="1" applyBorder="1" applyAlignment="1">
      <alignment horizontal="center" vertical="center"/>
    </xf>
    <xf numFmtId="0" fontId="27" fillId="26" borderId="35" xfId="100" applyFont="1" applyFill="1" applyBorder="1" applyAlignment="1">
      <alignment horizontal="center" vertical="center"/>
    </xf>
    <xf numFmtId="0" fontId="27" fillId="26" borderId="36" xfId="100" applyFont="1" applyFill="1" applyBorder="1" applyAlignment="1">
      <alignment horizontal="center" vertical="center"/>
    </xf>
    <xf numFmtId="0" fontId="27" fillId="27" borderId="34" xfId="100" applyFont="1" applyFill="1" applyBorder="1" applyAlignment="1">
      <alignment horizontal="center" vertical="center"/>
    </xf>
    <xf numFmtId="0" fontId="5" fillId="24" borderId="19" xfId="0" applyFont="1" applyFill="1" applyBorder="1" applyAlignment="1">
      <alignment horizontal="center" vertical="center" shrinkToFit="1"/>
    </xf>
    <xf numFmtId="179" fontId="5" fillId="24" borderId="22" xfId="0" applyNumberFormat="1" applyFont="1" applyFill="1" applyBorder="1" applyAlignment="1">
      <alignment vertical="center" shrinkToFit="1"/>
    </xf>
    <xf numFmtId="177" fontId="5" fillId="24" borderId="14" xfId="0" applyNumberFormat="1" applyFont="1" applyFill="1" applyBorder="1" applyAlignment="1">
      <alignment vertical="center" shrinkToFit="1"/>
    </xf>
    <xf numFmtId="2" fontId="5" fillId="24" borderId="14" xfId="0" applyNumberFormat="1" applyFont="1" applyFill="1" applyBorder="1" applyAlignment="1">
      <alignment vertical="center" shrinkToFit="1"/>
    </xf>
    <xf numFmtId="179" fontId="5" fillId="24" borderId="14" xfId="0" applyNumberFormat="1" applyFont="1" applyFill="1" applyBorder="1" applyAlignment="1">
      <alignment vertical="center" shrinkToFit="1"/>
    </xf>
    <xf numFmtId="180" fontId="5" fillId="24" borderId="14" xfId="0" applyNumberFormat="1" applyFont="1" applyFill="1" applyBorder="1" applyAlignment="1">
      <alignment vertical="center" shrinkToFit="1"/>
    </xf>
    <xf numFmtId="1" fontId="5" fillId="24" borderId="14" xfId="0" applyNumberFormat="1" applyFont="1" applyFill="1" applyBorder="1" applyAlignment="1">
      <alignment vertical="center" shrinkToFit="1"/>
    </xf>
    <xf numFmtId="0" fontId="5" fillId="24" borderId="38" xfId="0" applyFont="1" applyFill="1" applyBorder="1" applyAlignment="1">
      <alignment vertical="center" shrinkToFit="1"/>
    </xf>
    <xf numFmtId="176" fontId="5" fillId="0" borderId="39" xfId="0" applyNumberFormat="1" applyFont="1" applyBorder="1" applyAlignment="1">
      <alignment vertical="center" shrinkToFit="1"/>
    </xf>
    <xf numFmtId="176" fontId="5" fillId="0" borderId="10" xfId="0" applyNumberFormat="1" applyFont="1" applyBorder="1" applyAlignment="1">
      <alignment vertical="center" shrinkToFit="1"/>
    </xf>
    <xf numFmtId="0" fontId="5" fillId="0" borderId="40" xfId="0" applyFont="1" applyFill="1" applyBorder="1" applyAlignment="1">
      <alignment horizontal="center" vertical="center" shrinkToFit="1"/>
    </xf>
    <xf numFmtId="0" fontId="0" fillId="28" borderId="0" xfId="0" applyFill="1">
      <alignment vertical="center"/>
    </xf>
    <xf numFmtId="0" fontId="5" fillId="27" borderId="25" xfId="0" applyFont="1" applyFill="1" applyBorder="1" applyAlignment="1">
      <alignment horizontal="center" vertical="center" shrinkToFit="1"/>
    </xf>
    <xf numFmtId="0" fontId="5" fillId="27" borderId="35" xfId="0" applyFont="1" applyFill="1" applyBorder="1" applyAlignment="1">
      <alignment horizontal="center" vertical="center" shrinkToFit="1"/>
    </xf>
    <xf numFmtId="0" fontId="5" fillId="27" borderId="10" xfId="0" applyFont="1" applyFill="1" applyBorder="1" applyAlignment="1">
      <alignment horizontal="center" vertical="center" shrinkToFit="1"/>
    </xf>
    <xf numFmtId="0" fontId="5" fillId="27" borderId="36" xfId="0" applyFont="1" applyFill="1" applyBorder="1" applyAlignment="1">
      <alignment horizontal="center" vertical="center" shrinkToFit="1"/>
    </xf>
    <xf numFmtId="56" fontId="5" fillId="0" borderId="41" xfId="0" applyNumberFormat="1" applyFont="1" applyBorder="1" applyAlignment="1">
      <alignment horizontal="center" vertical="center" shrinkToFit="1"/>
    </xf>
    <xf numFmtId="3" fontId="37" fillId="0" borderId="10" xfId="0" applyNumberFormat="1" applyFont="1" applyBorder="1" applyAlignment="1">
      <alignment vertical="center"/>
    </xf>
    <xf numFmtId="0" fontId="29" fillId="27" borderId="42" xfId="0" applyFont="1" applyFill="1" applyBorder="1" applyAlignment="1">
      <alignment horizontal="center" vertical="center"/>
    </xf>
    <xf numFmtId="0" fontId="29" fillId="0" borderId="0" xfId="0" applyFont="1" applyAlignment="1">
      <alignment horizontal="right" vertical="center"/>
    </xf>
    <xf numFmtId="0" fontId="29" fillId="0" borderId="0" xfId="0" applyFont="1" applyAlignment="1">
      <alignment vertical="center"/>
    </xf>
    <xf numFmtId="0" fontId="29" fillId="27" borderId="43" xfId="0" applyFont="1" applyFill="1" applyBorder="1" applyAlignment="1">
      <alignment horizontal="center" vertical="center"/>
    </xf>
    <xf numFmtId="0" fontId="5" fillId="29" borderId="32" xfId="0" applyFont="1" applyFill="1" applyBorder="1" applyAlignment="1">
      <alignment horizontal="center" vertical="center" shrinkToFit="1"/>
    </xf>
    <xf numFmtId="0" fontId="5" fillId="24" borderId="31" xfId="0" applyFont="1" applyFill="1" applyBorder="1" applyAlignment="1">
      <alignment vertical="center"/>
    </xf>
    <xf numFmtId="0" fontId="5" fillId="24" borderId="32" xfId="0" applyFont="1" applyFill="1" applyBorder="1" applyAlignment="1">
      <alignment vertical="center"/>
    </xf>
    <xf numFmtId="3" fontId="5" fillId="24" borderId="22" xfId="0" applyNumberFormat="1" applyFont="1" applyFill="1" applyBorder="1" applyAlignment="1">
      <alignment vertical="center" shrinkToFit="1"/>
    </xf>
    <xf numFmtId="176" fontId="5" fillId="30" borderId="14" xfId="0" applyNumberFormat="1" applyFont="1" applyFill="1" applyBorder="1" applyAlignment="1">
      <alignment vertical="center" shrinkToFit="1"/>
    </xf>
    <xf numFmtId="176" fontId="5" fillId="30" borderId="29" xfId="0" applyNumberFormat="1" applyFont="1" applyFill="1" applyBorder="1" applyAlignment="1">
      <alignment vertical="center" shrinkToFit="1"/>
    </xf>
    <xf numFmtId="0" fontId="5" fillId="29" borderId="32" xfId="0" applyFont="1" applyFill="1" applyBorder="1" applyAlignment="1" applyProtection="1">
      <alignment horizontal="center" vertical="center" shrinkToFit="1"/>
    </xf>
    <xf numFmtId="177" fontId="5" fillId="29" borderId="32" xfId="0" applyNumberFormat="1" applyFont="1" applyFill="1" applyBorder="1" applyAlignment="1">
      <alignment vertical="center" shrinkToFit="1"/>
    </xf>
    <xf numFmtId="179" fontId="5" fillId="29" borderId="32" xfId="0" applyNumberFormat="1" applyFont="1" applyFill="1" applyBorder="1" applyAlignment="1">
      <alignment vertical="center" shrinkToFit="1"/>
    </xf>
    <xf numFmtId="179" fontId="5" fillId="29" borderId="23" xfId="0" applyNumberFormat="1" applyFont="1" applyFill="1" applyBorder="1" applyAlignment="1">
      <alignment vertical="center" shrinkToFit="1"/>
    </xf>
    <xf numFmtId="179" fontId="5" fillId="29" borderId="14" xfId="0" applyNumberFormat="1" applyFont="1" applyFill="1" applyBorder="1" applyAlignment="1">
      <alignment vertical="center" shrinkToFit="1"/>
    </xf>
    <xf numFmtId="177" fontId="5" fillId="29" borderId="23" xfId="0" applyNumberFormat="1" applyFont="1" applyFill="1" applyBorder="1" applyAlignment="1">
      <alignment vertical="center" shrinkToFit="1"/>
    </xf>
    <xf numFmtId="177" fontId="5" fillId="29" borderId="14" xfId="0" applyNumberFormat="1" applyFont="1" applyFill="1" applyBorder="1" applyAlignment="1">
      <alignment vertical="center" shrinkToFit="1"/>
    </xf>
    <xf numFmtId="2" fontId="5" fillId="29" borderId="23" xfId="0" applyNumberFormat="1" applyFont="1" applyFill="1" applyBorder="1" applyAlignment="1">
      <alignment vertical="center" shrinkToFit="1"/>
    </xf>
    <xf numFmtId="2" fontId="5" fillId="29" borderId="14" xfId="0" applyNumberFormat="1" applyFont="1" applyFill="1" applyBorder="1" applyAlignment="1">
      <alignment vertical="center" shrinkToFit="1"/>
    </xf>
    <xf numFmtId="3" fontId="5" fillId="29" borderId="23" xfId="0" applyNumberFormat="1" applyFont="1" applyFill="1" applyBorder="1" applyAlignment="1">
      <alignment vertical="center" shrinkToFit="1"/>
    </xf>
    <xf numFmtId="3" fontId="5" fillId="29" borderId="14" xfId="0" applyNumberFormat="1" applyFont="1" applyFill="1" applyBorder="1" applyAlignment="1">
      <alignment vertical="center" shrinkToFit="1"/>
    </xf>
    <xf numFmtId="176" fontId="5" fillId="28" borderId="14" xfId="0" applyNumberFormat="1" applyFont="1" applyFill="1" applyBorder="1" applyAlignment="1">
      <alignment vertical="center" shrinkToFit="1"/>
    </xf>
    <xf numFmtId="176" fontId="5" fillId="28" borderId="29" xfId="0" applyNumberFormat="1" applyFont="1" applyFill="1" applyBorder="1" applyAlignment="1">
      <alignment vertical="center" shrinkToFit="1"/>
    </xf>
    <xf numFmtId="0" fontId="28" fillId="0" borderId="0" xfId="0" applyFont="1" applyAlignment="1">
      <alignment horizontal="center" vertical="center"/>
    </xf>
    <xf numFmtId="0" fontId="33" fillId="0" borderId="0" xfId="100" applyFont="1" applyAlignment="1">
      <alignment vertical="center"/>
    </xf>
    <xf numFmtId="176" fontId="5" fillId="0" borderId="44" xfId="0" applyNumberFormat="1" applyFont="1" applyBorder="1" applyAlignment="1">
      <alignment vertical="center" shrinkToFit="1"/>
    </xf>
    <xf numFmtId="179" fontId="5" fillId="25" borderId="43" xfId="0" applyNumberFormat="1" applyFont="1" applyFill="1" applyBorder="1" applyAlignment="1">
      <alignment vertical="center" shrinkToFit="1"/>
    </xf>
    <xf numFmtId="179" fontId="5" fillId="25" borderId="25" xfId="0" applyNumberFormat="1" applyFont="1" applyFill="1" applyBorder="1" applyAlignment="1">
      <alignment vertical="center" shrinkToFit="1"/>
    </xf>
    <xf numFmtId="179" fontId="5" fillId="25" borderId="10" xfId="0" applyNumberFormat="1" applyFont="1" applyFill="1" applyBorder="1" applyAlignment="1">
      <alignment vertical="center" shrinkToFit="1"/>
    </xf>
    <xf numFmtId="177" fontId="5" fillId="25" borderId="25" xfId="0" applyNumberFormat="1" applyFont="1" applyFill="1" applyBorder="1" applyAlignment="1">
      <alignment vertical="center" shrinkToFit="1"/>
    </xf>
    <xf numFmtId="177" fontId="5" fillId="25" borderId="10" xfId="0" applyNumberFormat="1" applyFont="1" applyFill="1" applyBorder="1" applyAlignment="1">
      <alignment vertical="center" shrinkToFit="1"/>
    </xf>
    <xf numFmtId="2" fontId="5" fillId="25" borderId="25" xfId="0" applyNumberFormat="1" applyFont="1" applyFill="1" applyBorder="1" applyAlignment="1">
      <alignment vertical="center" shrinkToFit="1"/>
    </xf>
    <xf numFmtId="2" fontId="5" fillId="25" borderId="10" xfId="0" applyNumberFormat="1" applyFont="1" applyFill="1" applyBorder="1" applyAlignment="1">
      <alignment vertical="center" shrinkToFit="1"/>
    </xf>
    <xf numFmtId="3" fontId="5" fillId="25" borderId="25" xfId="0" applyNumberFormat="1" applyFont="1" applyFill="1" applyBorder="1" applyAlignment="1">
      <alignment vertical="center" shrinkToFit="1"/>
    </xf>
    <xf numFmtId="3" fontId="5" fillId="25" borderId="10" xfId="0" applyNumberFormat="1" applyFont="1" applyFill="1" applyBorder="1" applyAlignment="1">
      <alignment vertical="center" shrinkToFit="1"/>
    </xf>
    <xf numFmtId="3" fontId="5" fillId="24" borderId="10" xfId="0" applyNumberFormat="1" applyFont="1" applyFill="1" applyBorder="1" applyAlignment="1">
      <alignment vertical="center" shrinkToFit="1"/>
    </xf>
    <xf numFmtId="177" fontId="5" fillId="25" borderId="43" xfId="0" applyNumberFormat="1" applyFont="1" applyFill="1" applyBorder="1" applyAlignment="1">
      <alignment vertical="center" shrinkToFit="1"/>
    </xf>
    <xf numFmtId="0" fontId="5" fillId="0" borderId="45" xfId="0" applyFont="1" applyBorder="1" applyAlignment="1">
      <alignment horizontal="center" vertical="center" shrinkToFit="1"/>
    </xf>
    <xf numFmtId="0" fontId="5" fillId="0" borderId="45" xfId="0" applyFont="1" applyBorder="1" applyAlignment="1">
      <alignment horizontal="right" vertical="center" shrinkToFit="1"/>
    </xf>
    <xf numFmtId="0" fontId="5" fillId="0" borderId="45" xfId="0" applyFont="1" applyBorder="1" applyAlignment="1">
      <alignment horizontal="left" vertical="center" shrinkToFit="1"/>
    </xf>
    <xf numFmtId="0" fontId="5" fillId="0" borderId="45" xfId="0" applyFont="1" applyFill="1" applyBorder="1" applyAlignment="1">
      <alignment horizontal="center" vertical="center" shrinkToFit="1"/>
    </xf>
    <xf numFmtId="0" fontId="5" fillId="0" borderId="46" xfId="0" applyFont="1" applyFill="1" applyBorder="1" applyAlignment="1">
      <alignment horizontal="center" vertical="center" shrinkToFit="1"/>
    </xf>
    <xf numFmtId="179" fontId="5" fillId="25" borderId="23" xfId="0" applyNumberFormat="1" applyFont="1" applyFill="1" applyBorder="1" applyAlignment="1" applyProtection="1">
      <alignment vertical="center" shrinkToFit="1"/>
    </xf>
    <xf numFmtId="179" fontId="5" fillId="25" borderId="47" xfId="0" applyNumberFormat="1" applyFont="1" applyFill="1" applyBorder="1" applyAlignment="1">
      <alignment vertical="center" shrinkToFit="1"/>
    </xf>
    <xf numFmtId="179" fontId="5" fillId="25" borderId="14" xfId="0" applyNumberFormat="1" applyFont="1" applyFill="1" applyBorder="1" applyAlignment="1" applyProtection="1">
      <alignment vertical="center" shrinkToFit="1"/>
    </xf>
    <xf numFmtId="179" fontId="5" fillId="24" borderId="15" xfId="0" applyNumberFormat="1" applyFont="1" applyFill="1" applyBorder="1" applyAlignment="1" applyProtection="1">
      <alignment vertical="center" shrinkToFit="1"/>
    </xf>
    <xf numFmtId="0" fontId="5" fillId="25" borderId="43" xfId="0" applyFont="1" applyFill="1" applyBorder="1" applyAlignment="1" applyProtection="1">
      <alignment horizontal="center" vertical="center" shrinkToFit="1"/>
    </xf>
    <xf numFmtId="0" fontId="5" fillId="27" borderId="37" xfId="0" applyFont="1" applyFill="1" applyBorder="1" applyAlignment="1">
      <alignment horizontal="center" vertical="center" shrinkToFit="1"/>
    </xf>
    <xf numFmtId="0" fontId="5" fillId="27" borderId="48" xfId="0" applyFont="1" applyFill="1" applyBorder="1" applyAlignment="1">
      <alignment horizontal="center" vertical="center" shrinkToFit="1"/>
    </xf>
    <xf numFmtId="0" fontId="5" fillId="27" borderId="30" xfId="0" applyFont="1" applyFill="1" applyBorder="1" applyAlignment="1">
      <alignment horizontal="center" vertical="center" shrinkToFit="1"/>
    </xf>
    <xf numFmtId="0" fontId="26" fillId="28" borderId="11" xfId="0" applyFont="1" applyFill="1" applyBorder="1" applyAlignment="1">
      <alignment vertical="center"/>
    </xf>
    <xf numFmtId="0" fontId="3" fillId="27" borderId="49" xfId="177" applyFill="1" applyBorder="1" applyAlignment="1">
      <alignment horizontal="center"/>
    </xf>
    <xf numFmtId="0" fontId="3" fillId="27" borderId="35" xfId="177" applyFill="1" applyBorder="1" applyAlignment="1">
      <alignment horizontal="center"/>
    </xf>
    <xf numFmtId="0" fontId="3" fillId="27" borderId="50" xfId="177" applyFill="1" applyBorder="1" applyAlignment="1">
      <alignment horizontal="center"/>
    </xf>
    <xf numFmtId="0" fontId="3" fillId="27" borderId="35" xfId="177" applyFill="1" applyBorder="1">
      <alignment vertical="center"/>
    </xf>
    <xf numFmtId="0" fontId="3" fillId="27" borderId="50" xfId="123" applyFill="1" applyBorder="1" applyAlignment="1">
      <alignment horizontal="center" vertical="center"/>
    </xf>
    <xf numFmtId="0" fontId="3" fillId="27" borderId="35" xfId="177" applyFill="1" applyBorder="1" applyAlignment="1">
      <alignment horizontal="center" vertical="center"/>
    </xf>
    <xf numFmtId="0" fontId="3" fillId="27" borderId="49" xfId="123" applyFill="1" applyBorder="1" applyAlignment="1">
      <alignment horizontal="center" vertical="center"/>
    </xf>
    <xf numFmtId="0" fontId="3" fillId="27" borderId="38" xfId="177" applyFill="1" applyBorder="1" applyAlignment="1">
      <alignment horizontal="center"/>
    </xf>
    <xf numFmtId="0" fontId="3" fillId="27" borderId="37" xfId="177" applyFill="1" applyBorder="1" applyAlignment="1">
      <alignment horizontal="center"/>
    </xf>
    <xf numFmtId="0" fontId="3" fillId="27" borderId="37" xfId="177" applyFill="1" applyBorder="1">
      <alignment vertical="center"/>
    </xf>
    <xf numFmtId="0" fontId="3" fillId="27" borderId="0" xfId="177" applyFill="1" applyBorder="1" applyAlignment="1">
      <alignment horizontal="center"/>
    </xf>
    <xf numFmtId="0" fontId="3" fillId="27" borderId="37" xfId="177" applyFill="1" applyBorder="1" applyAlignment="1">
      <alignment horizontal="right"/>
    </xf>
    <xf numFmtId="0" fontId="3" fillId="27" borderId="37" xfId="177" applyFill="1" applyBorder="1" applyAlignment="1">
      <alignment horizontal="center" vertical="center"/>
    </xf>
    <xf numFmtId="0" fontId="3" fillId="27" borderId="38" xfId="123" applyFill="1" applyBorder="1" applyAlignment="1">
      <alignment horizontal="center" vertical="center"/>
    </xf>
    <xf numFmtId="0" fontId="22" fillId="28" borderId="0" xfId="75" applyFont="1" applyFill="1" applyAlignment="1"/>
    <xf numFmtId="0" fontId="3" fillId="28" borderId="0" xfId="122" applyFill="1"/>
    <xf numFmtId="0" fontId="3" fillId="28" borderId="0" xfId="123" applyFill="1" applyBorder="1"/>
    <xf numFmtId="0" fontId="3" fillId="28" borderId="0" xfId="177" applyFill="1" applyBorder="1" applyAlignment="1">
      <alignment horizontal="center" vertical="center"/>
    </xf>
    <xf numFmtId="0" fontId="23" fillId="28" borderId="0" xfId="177" applyFont="1" applyFill="1" applyBorder="1">
      <alignment vertical="center"/>
    </xf>
    <xf numFmtId="0" fontId="24" fillId="28" borderId="0" xfId="177" applyFont="1" applyFill="1" applyBorder="1">
      <alignment vertical="center"/>
    </xf>
    <xf numFmtId="0" fontId="3" fillId="28" borderId="51" xfId="177" applyFill="1" applyBorder="1">
      <alignment vertical="center"/>
    </xf>
    <xf numFmtId="0" fontId="3" fillId="28" borderId="49" xfId="177" applyFill="1" applyBorder="1">
      <alignment vertical="center"/>
    </xf>
    <xf numFmtId="0" fontId="3" fillId="28" borderId="52" xfId="177" applyFill="1" applyBorder="1" applyAlignment="1">
      <alignment horizontal="center"/>
    </xf>
    <xf numFmtId="0" fontId="3" fillId="28" borderId="53" xfId="177" applyFill="1" applyBorder="1">
      <alignment vertical="center"/>
    </xf>
    <xf numFmtId="0" fontId="3" fillId="28" borderId="0" xfId="75" applyFill="1"/>
    <xf numFmtId="56" fontId="5" fillId="0" borderId="18" xfId="0" applyNumberFormat="1" applyFont="1" applyBorder="1" applyAlignment="1">
      <alignment horizontal="center" vertical="center" shrinkToFit="1"/>
    </xf>
    <xf numFmtId="0" fontId="5" fillId="24" borderId="43" xfId="0" applyFont="1" applyFill="1" applyBorder="1" applyAlignment="1">
      <alignment vertical="center"/>
    </xf>
    <xf numFmtId="179" fontId="5" fillId="25" borderId="30" xfId="0" applyNumberFormat="1" applyFont="1" applyFill="1" applyBorder="1" applyAlignment="1">
      <alignment vertical="center" shrinkToFit="1"/>
    </xf>
    <xf numFmtId="176" fontId="5" fillId="28" borderId="28" xfId="0" applyNumberFormat="1" applyFont="1" applyFill="1" applyBorder="1" applyAlignment="1">
      <alignment vertical="center" shrinkToFit="1"/>
    </xf>
    <xf numFmtId="176" fontId="5" fillId="28" borderId="39" xfId="0" applyNumberFormat="1" applyFont="1" applyFill="1" applyBorder="1" applyAlignment="1">
      <alignment vertical="center" shrinkToFit="1"/>
    </xf>
    <xf numFmtId="0" fontId="5" fillId="25" borderId="42" xfId="0" applyFont="1" applyFill="1" applyBorder="1" applyAlignment="1" applyProtection="1">
      <alignment horizontal="center" vertical="center" shrinkToFit="1"/>
    </xf>
    <xf numFmtId="177" fontId="5" fillId="25" borderId="42" xfId="0" applyNumberFormat="1" applyFont="1" applyFill="1" applyBorder="1" applyAlignment="1">
      <alignment vertical="center" shrinkToFit="1"/>
    </xf>
    <xf numFmtId="179" fontId="5" fillId="25" borderId="42" xfId="0" applyNumberFormat="1" applyFont="1" applyFill="1" applyBorder="1" applyAlignment="1">
      <alignment vertical="center" shrinkToFit="1"/>
    </xf>
    <xf numFmtId="179" fontId="5" fillId="25" borderId="48" xfId="0" applyNumberFormat="1" applyFont="1" applyFill="1" applyBorder="1" applyAlignment="1">
      <alignment vertical="center" shrinkToFit="1"/>
    </xf>
    <xf numFmtId="177" fontId="5" fillId="25" borderId="48" xfId="0" applyNumberFormat="1" applyFont="1" applyFill="1" applyBorder="1" applyAlignment="1">
      <alignment vertical="center" shrinkToFit="1"/>
    </xf>
    <xf numFmtId="177" fontId="5" fillId="25" borderId="30" xfId="0" applyNumberFormat="1" applyFont="1" applyFill="1" applyBorder="1" applyAlignment="1">
      <alignment vertical="center" shrinkToFit="1"/>
    </xf>
    <xf numFmtId="2" fontId="5" fillId="25" borderId="48" xfId="0" applyNumberFormat="1" applyFont="1" applyFill="1" applyBorder="1" applyAlignment="1">
      <alignment vertical="center" shrinkToFit="1"/>
    </xf>
    <xf numFmtId="2" fontId="5" fillId="25" borderId="30" xfId="0" applyNumberFormat="1" applyFont="1" applyFill="1" applyBorder="1" applyAlignment="1">
      <alignment vertical="center" shrinkToFit="1"/>
    </xf>
    <xf numFmtId="179" fontId="5" fillId="25" borderId="30" xfId="0" applyNumberFormat="1" applyFont="1" applyFill="1" applyBorder="1" applyAlignment="1" applyProtection="1">
      <alignment vertical="center" shrinkToFit="1"/>
    </xf>
    <xf numFmtId="3" fontId="5" fillId="25" borderId="48" xfId="0" applyNumberFormat="1" applyFont="1" applyFill="1" applyBorder="1" applyAlignment="1">
      <alignment vertical="center" shrinkToFit="1"/>
    </xf>
    <xf numFmtId="3" fontId="5" fillId="25" borderId="30" xfId="0" applyNumberFormat="1" applyFont="1" applyFill="1" applyBorder="1" applyAlignment="1">
      <alignment vertical="center" shrinkToFit="1"/>
    </xf>
    <xf numFmtId="0" fontId="3" fillId="0" borderId="46" xfId="176" applyFont="1" applyBorder="1" applyAlignment="1">
      <alignment horizontal="center"/>
    </xf>
    <xf numFmtId="0" fontId="0" fillId="27" borderId="36" xfId="177" applyFont="1" applyFill="1" applyBorder="1" applyAlignment="1">
      <alignment horizontal="center"/>
    </xf>
    <xf numFmtId="0" fontId="3" fillId="0" borderId="46" xfId="176" applyBorder="1" applyAlignment="1">
      <alignment horizontal="center"/>
    </xf>
    <xf numFmtId="0" fontId="3" fillId="25" borderId="34" xfId="176" applyFill="1" applyBorder="1" applyAlignment="1">
      <alignment horizontal="left"/>
    </xf>
    <xf numFmtId="20" fontId="3" fillId="25" borderId="36" xfId="176" applyNumberFormat="1" applyFill="1" applyBorder="1" applyAlignment="1">
      <alignment horizontal="right"/>
    </xf>
    <xf numFmtId="20" fontId="3" fillId="25" borderId="34" xfId="176" applyNumberFormat="1" applyFill="1" applyBorder="1" applyAlignment="1">
      <alignment horizontal="right"/>
    </xf>
    <xf numFmtId="0" fontId="3" fillId="25" borderId="34" xfId="176" applyFill="1" applyBorder="1">
      <alignment vertical="center"/>
    </xf>
    <xf numFmtId="0" fontId="3" fillId="0" borderId="49" xfId="176" applyBorder="1" applyAlignment="1">
      <alignment horizontal="center"/>
    </xf>
    <xf numFmtId="0" fontId="3" fillId="0" borderId="55" xfId="176" applyBorder="1" applyAlignment="1">
      <alignment horizontal="center"/>
    </xf>
    <xf numFmtId="0" fontId="3" fillId="0" borderId="56" xfId="176" applyBorder="1" applyAlignment="1">
      <alignment horizontal="center"/>
    </xf>
    <xf numFmtId="0" fontId="3" fillId="25" borderId="34" xfId="176" applyFill="1" applyBorder="1" applyAlignment="1">
      <alignment vertical="center"/>
    </xf>
    <xf numFmtId="179" fontId="3" fillId="25" borderId="34" xfId="176" applyNumberFormat="1" applyFill="1" applyBorder="1" applyAlignment="1">
      <alignment vertical="center"/>
    </xf>
    <xf numFmtId="20" fontId="3" fillId="25" borderId="34" xfId="176" applyNumberFormat="1" applyFill="1" applyBorder="1" applyAlignment="1">
      <alignment vertical="center"/>
    </xf>
    <xf numFmtId="2" fontId="3" fillId="25" borderId="34" xfId="176" applyNumberFormat="1" applyFill="1" applyBorder="1" applyAlignment="1">
      <alignment vertical="center"/>
    </xf>
    <xf numFmtId="0" fontId="3" fillId="25" borderId="35" xfId="176" applyFill="1" applyBorder="1" applyAlignment="1">
      <alignment vertical="center"/>
    </xf>
    <xf numFmtId="0" fontId="3" fillId="25" borderId="36" xfId="176" applyFill="1" applyBorder="1" applyAlignment="1">
      <alignment vertical="center"/>
    </xf>
    <xf numFmtId="179" fontId="3" fillId="25" borderId="36" xfId="176" applyNumberFormat="1" applyFill="1" applyBorder="1" applyAlignment="1">
      <alignment vertical="center"/>
    </xf>
    <xf numFmtId="20" fontId="3" fillId="25" borderId="36" xfId="176" applyNumberFormat="1" applyFill="1" applyBorder="1" applyAlignment="1">
      <alignment vertical="center"/>
    </xf>
    <xf numFmtId="2" fontId="3" fillId="25" borderId="36" xfId="176" applyNumberFormat="1" applyFill="1" applyBorder="1" applyAlignment="1">
      <alignment vertical="center"/>
    </xf>
    <xf numFmtId="0" fontId="3" fillId="27" borderId="36" xfId="177" applyFill="1" applyBorder="1">
      <alignment vertical="center"/>
    </xf>
    <xf numFmtId="0" fontId="3" fillId="27" borderId="36" xfId="177" applyFill="1" applyBorder="1" applyAlignment="1">
      <alignment horizontal="center"/>
    </xf>
    <xf numFmtId="0" fontId="3" fillId="27" borderId="36" xfId="177" applyFill="1" applyBorder="1" applyAlignment="1">
      <alignment horizontal="center" vertical="center"/>
    </xf>
    <xf numFmtId="0" fontId="3" fillId="27" borderId="40" xfId="123" applyFill="1" applyBorder="1" applyAlignment="1">
      <alignment horizontal="center" vertical="center"/>
    </xf>
    <xf numFmtId="182" fontId="3" fillId="27" borderId="36" xfId="123" applyNumberFormat="1" applyFill="1" applyBorder="1" applyAlignment="1">
      <alignment horizontal="center" vertical="center"/>
    </xf>
    <xf numFmtId="181" fontId="3" fillId="27" borderId="36" xfId="123" applyNumberFormat="1" applyFill="1" applyBorder="1" applyAlignment="1">
      <alignment horizontal="center" vertical="center"/>
    </xf>
    <xf numFmtId="0" fontId="3" fillId="28" borderId="40" xfId="177" applyFill="1" applyBorder="1" applyAlignment="1">
      <alignment horizontal="center" vertical="center"/>
    </xf>
    <xf numFmtId="181" fontId="3" fillId="27" borderId="37" xfId="123" applyNumberFormat="1" applyFill="1" applyBorder="1" applyAlignment="1">
      <alignment horizontal="center" vertical="center"/>
    </xf>
    <xf numFmtId="182" fontId="3" fillId="27" borderId="37" xfId="123" applyNumberFormat="1" applyFill="1" applyBorder="1" applyAlignment="1">
      <alignment horizontal="center" vertical="center"/>
    </xf>
    <xf numFmtId="0" fontId="3" fillId="28" borderId="38" xfId="177" applyFill="1" applyBorder="1" applyAlignment="1">
      <alignment horizontal="center" vertical="center"/>
    </xf>
    <xf numFmtId="0" fontId="3" fillId="28" borderId="52" xfId="177" applyFill="1" applyBorder="1">
      <alignment vertical="center"/>
    </xf>
    <xf numFmtId="0" fontId="5" fillId="29" borderId="31" xfId="0" applyFont="1" applyFill="1" applyBorder="1" applyAlignment="1">
      <alignment horizontal="center" vertical="center" shrinkToFit="1"/>
    </xf>
    <xf numFmtId="0" fontId="5" fillId="29" borderId="43" xfId="0" applyFont="1" applyFill="1" applyBorder="1" applyAlignment="1" applyProtection="1">
      <alignment horizontal="center" vertical="center" shrinkToFit="1"/>
    </xf>
    <xf numFmtId="0" fontId="23" fillId="28" borderId="0" xfId="177" applyFont="1" applyFill="1" applyBorder="1" applyAlignment="1">
      <alignment horizontal="center" vertical="center"/>
    </xf>
    <xf numFmtId="0" fontId="3" fillId="28" borderId="51" xfId="177" applyFill="1" applyBorder="1" applyAlignment="1">
      <alignment horizontal="center" vertical="center"/>
    </xf>
    <xf numFmtId="0" fontId="3" fillId="28" borderId="49" xfId="177" applyFill="1" applyBorder="1" applyAlignment="1">
      <alignment horizontal="center" vertical="center"/>
    </xf>
    <xf numFmtId="0" fontId="3" fillId="28" borderId="53" xfId="177" applyFill="1" applyBorder="1" applyAlignment="1">
      <alignment horizontal="center" vertical="center"/>
    </xf>
    <xf numFmtId="0" fontId="3" fillId="28" borderId="57" xfId="177" applyFill="1" applyBorder="1" applyAlignment="1">
      <alignment horizontal="center" vertical="center"/>
    </xf>
    <xf numFmtId="0" fontId="3" fillId="0" borderId="36" xfId="176" applyBorder="1" applyAlignment="1">
      <alignment horizontal="center" vertical="center"/>
    </xf>
    <xf numFmtId="0" fontId="3" fillId="0" borderId="34" xfId="176" applyBorder="1" applyAlignment="1">
      <alignment horizontal="center" vertical="center"/>
    </xf>
    <xf numFmtId="176" fontId="3" fillId="0" borderId="11" xfId="176" applyNumberFormat="1" applyBorder="1" applyAlignment="1">
      <alignment horizontal="center" vertical="center"/>
    </xf>
    <xf numFmtId="176" fontId="3" fillId="0" borderId="45" xfId="176" applyNumberFormat="1" applyBorder="1" applyAlignment="1">
      <alignment horizontal="center" vertical="center"/>
    </xf>
    <xf numFmtId="176" fontId="3" fillId="0" borderId="50" xfId="176" applyNumberFormat="1" applyBorder="1" applyAlignment="1">
      <alignment horizontal="center" vertical="center"/>
    </xf>
    <xf numFmtId="0" fontId="3" fillId="0" borderId="35" xfId="176" applyBorder="1" applyAlignment="1">
      <alignment horizontal="center" vertical="center"/>
    </xf>
    <xf numFmtId="3" fontId="5" fillId="31" borderId="22" xfId="0" applyNumberFormat="1" applyFont="1" applyFill="1" applyBorder="1" applyAlignment="1">
      <alignment vertical="center" shrinkToFit="1"/>
    </xf>
    <xf numFmtId="3" fontId="5" fillId="31" borderId="14" xfId="0" applyNumberFormat="1" applyFont="1" applyFill="1" applyBorder="1" applyAlignment="1">
      <alignment vertical="center" shrinkToFit="1"/>
    </xf>
    <xf numFmtId="0" fontId="22" fillId="0" borderId="0" xfId="83" applyFont="1" applyAlignment="1">
      <alignment horizontal="center" vertical="center"/>
    </xf>
    <xf numFmtId="0" fontId="22" fillId="0" borderId="0" xfId="0" applyFont="1">
      <alignment vertical="center"/>
    </xf>
    <xf numFmtId="186" fontId="25" fillId="0" borderId="0" xfId="83" applyNumberFormat="1" applyFont="1" applyAlignment="1">
      <alignment horizontal="center" vertical="center"/>
    </xf>
    <xf numFmtId="0" fontId="25" fillId="24" borderId="35" xfId="83" applyFont="1" applyFill="1" applyBorder="1" applyAlignment="1">
      <alignment horizontal="center" vertical="center"/>
    </xf>
    <xf numFmtId="0" fontId="25" fillId="24" borderId="36" xfId="83" applyFont="1" applyFill="1" applyBorder="1" applyAlignment="1">
      <alignment horizontal="center" vertical="center"/>
    </xf>
    <xf numFmtId="0" fontId="25" fillId="24" borderId="58" xfId="83" applyFont="1" applyFill="1" applyBorder="1" applyAlignment="1">
      <alignment horizontal="center" vertical="center"/>
    </xf>
    <xf numFmtId="0" fontId="25" fillId="24" borderId="59" xfId="83" applyFont="1" applyFill="1" applyBorder="1" applyAlignment="1">
      <alignment horizontal="center" vertical="center"/>
    </xf>
    <xf numFmtId="0" fontId="5" fillId="25" borderId="43" xfId="0" applyFont="1" applyFill="1" applyBorder="1" applyAlignment="1">
      <alignment horizontal="center" vertical="center" shrinkToFit="1"/>
    </xf>
    <xf numFmtId="180" fontId="5" fillId="25" borderId="15" xfId="0" applyNumberFormat="1" applyFont="1" applyFill="1" applyBorder="1" applyAlignment="1">
      <alignment horizontal="right" vertical="center" shrinkToFit="1"/>
    </xf>
    <xf numFmtId="2" fontId="5" fillId="25" borderId="15" xfId="0" applyNumberFormat="1" applyFont="1" applyFill="1" applyBorder="1" applyAlignment="1">
      <alignment horizontal="right" vertical="center" shrinkToFit="1"/>
    </xf>
    <xf numFmtId="179" fontId="5" fillId="25" borderId="47" xfId="0" applyNumberFormat="1" applyFont="1" applyFill="1" applyBorder="1" applyAlignment="1" applyProtection="1">
      <alignment vertical="center" shrinkToFit="1"/>
    </xf>
    <xf numFmtId="179" fontId="5" fillId="25" borderId="60" xfId="0" applyNumberFormat="1" applyFont="1" applyFill="1" applyBorder="1" applyAlignment="1" applyProtection="1">
      <alignment vertical="center" shrinkToFit="1"/>
    </xf>
    <xf numFmtId="179" fontId="5" fillId="25" borderId="61" xfId="0" applyNumberFormat="1" applyFont="1" applyFill="1" applyBorder="1" applyAlignment="1" applyProtection="1">
      <alignment vertical="center" shrinkToFit="1"/>
    </xf>
    <xf numFmtId="176" fontId="5" fillId="0" borderId="54" xfId="0" applyNumberFormat="1" applyFont="1" applyBorder="1" applyAlignment="1">
      <alignment vertical="center" shrinkToFit="1"/>
    </xf>
    <xf numFmtId="0" fontId="5" fillId="24" borderId="41" xfId="0" applyFont="1" applyFill="1" applyBorder="1" applyAlignment="1">
      <alignment vertical="center" shrinkToFit="1"/>
    </xf>
    <xf numFmtId="0" fontId="5" fillId="24" borderId="40" xfId="0" applyFont="1" applyFill="1" applyBorder="1" applyAlignment="1">
      <alignment vertical="center" shrinkToFit="1"/>
    </xf>
    <xf numFmtId="0" fontId="5" fillId="24" borderId="11" xfId="0" applyFont="1" applyFill="1" applyBorder="1" applyAlignment="1">
      <alignment vertical="center" shrinkToFit="1"/>
    </xf>
    <xf numFmtId="178" fontId="5" fillId="0" borderId="18" xfId="0" applyNumberFormat="1" applyFont="1" applyBorder="1" applyAlignment="1">
      <alignment horizontal="center" vertical="center" shrinkToFit="1"/>
    </xf>
    <xf numFmtId="176" fontId="3" fillId="0" borderId="62" xfId="176" applyNumberFormat="1" applyBorder="1" applyAlignment="1">
      <alignment horizontal="center"/>
    </xf>
    <xf numFmtId="3" fontId="5" fillId="31" borderId="10" xfId="0" applyNumberFormat="1" applyFont="1" applyFill="1" applyBorder="1" applyAlignment="1">
      <alignment vertical="center" shrinkToFit="1"/>
    </xf>
    <xf numFmtId="176" fontId="3" fillId="0" borderId="64" xfId="176" applyNumberFormat="1" applyBorder="1" applyAlignment="1">
      <alignment horizontal="center"/>
    </xf>
    <xf numFmtId="0" fontId="3" fillId="25" borderId="35" xfId="176" applyFill="1" applyBorder="1">
      <alignment vertical="center"/>
    </xf>
    <xf numFmtId="0" fontId="3" fillId="25" borderId="36" xfId="176" applyFill="1" applyBorder="1">
      <alignment vertical="center"/>
    </xf>
    <xf numFmtId="0" fontId="3" fillId="0" borderId="45" xfId="176" applyBorder="1" applyAlignment="1">
      <alignment horizontal="center"/>
    </xf>
    <xf numFmtId="0" fontId="3" fillId="25" borderId="46" xfId="176" applyFill="1" applyBorder="1">
      <alignment vertical="center"/>
    </xf>
    <xf numFmtId="176" fontId="3" fillId="0" borderId="65" xfId="176" applyNumberFormat="1" applyFont="1" applyBorder="1" applyAlignment="1">
      <alignment horizontal="center"/>
    </xf>
    <xf numFmtId="20" fontId="3" fillId="25" borderId="35" xfId="176" applyNumberFormat="1" applyFill="1" applyBorder="1" applyAlignment="1">
      <alignment horizontal="right"/>
    </xf>
    <xf numFmtId="0" fontId="5" fillId="29" borderId="43" xfId="0" applyFont="1" applyFill="1" applyBorder="1" applyAlignment="1">
      <alignment horizontal="center" vertical="center" shrinkToFit="1"/>
    </xf>
    <xf numFmtId="176" fontId="5" fillId="0" borderId="10" xfId="0" applyNumberFormat="1" applyFont="1" applyBorder="1" applyAlignment="1">
      <alignment horizontal="center" vertical="center" shrinkToFit="1"/>
    </xf>
    <xf numFmtId="176" fontId="5" fillId="0" borderId="14" xfId="0" applyNumberFormat="1" applyFont="1" applyBorder="1" applyAlignment="1">
      <alignment horizontal="center" vertical="center" shrinkToFit="1"/>
    </xf>
    <xf numFmtId="176" fontId="3" fillId="0" borderId="45" xfId="176" applyNumberFormat="1" applyBorder="1" applyAlignment="1">
      <alignment horizontal="center"/>
    </xf>
    <xf numFmtId="1" fontId="3" fillId="25" borderId="34" xfId="176" applyNumberFormat="1" applyFill="1" applyBorder="1" applyAlignment="1">
      <alignment vertical="center"/>
    </xf>
    <xf numFmtId="1" fontId="3" fillId="25" borderId="36" xfId="176" applyNumberFormat="1" applyFill="1" applyBorder="1" applyAlignment="1">
      <alignment vertical="center"/>
    </xf>
    <xf numFmtId="0" fontId="3" fillId="28" borderId="0" xfId="122" applyFill="1" applyAlignment="1">
      <alignment horizontal="center"/>
    </xf>
    <xf numFmtId="0" fontId="29" fillId="0" borderId="49" xfId="0" applyFont="1" applyBorder="1" applyAlignment="1">
      <alignment horizontal="center" vertical="center" wrapText="1"/>
    </xf>
    <xf numFmtId="0" fontId="29" fillId="0" borderId="0" xfId="0" applyFont="1" applyAlignment="1">
      <alignment horizontal="center" vertical="center"/>
    </xf>
    <xf numFmtId="0" fontId="29" fillId="27" borderId="34" xfId="0" applyFont="1" applyFill="1" applyBorder="1" applyAlignment="1">
      <alignment horizontal="center" vertical="center"/>
    </xf>
    <xf numFmtId="0" fontId="29" fillId="0" borderId="46" xfId="0" applyFont="1" applyBorder="1" applyAlignment="1">
      <alignment horizontal="center" vertical="center"/>
    </xf>
    <xf numFmtId="0" fontId="29" fillId="0" borderId="20" xfId="0" applyFont="1" applyBorder="1" applyAlignment="1">
      <alignment horizontal="center" vertical="center"/>
    </xf>
    <xf numFmtId="0" fontId="29" fillId="0" borderId="21" xfId="0" applyFont="1" applyBorder="1" applyAlignment="1">
      <alignment horizontal="center" vertical="center"/>
    </xf>
    <xf numFmtId="0" fontId="29" fillId="0" borderId="19" xfId="0" applyFont="1" applyBorder="1" applyAlignment="1">
      <alignment horizontal="center" vertical="center"/>
    </xf>
    <xf numFmtId="0" fontId="29" fillId="27" borderId="31" xfId="0" applyFont="1" applyFill="1" applyBorder="1" applyAlignment="1">
      <alignment horizontal="center" vertical="center"/>
    </xf>
    <xf numFmtId="3" fontId="29" fillId="0" borderId="14" xfId="0" applyNumberFormat="1" applyFont="1" applyBorder="1" applyAlignment="1">
      <alignment vertical="center"/>
    </xf>
    <xf numFmtId="3" fontId="29" fillId="0" borderId="23" xfId="0" applyNumberFormat="1" applyFont="1" applyBorder="1" applyAlignment="1">
      <alignment vertical="center"/>
    </xf>
    <xf numFmtId="3" fontId="29" fillId="0" borderId="15" xfId="0" applyNumberFormat="1" applyFont="1" applyBorder="1" applyAlignment="1">
      <alignment vertical="center"/>
    </xf>
    <xf numFmtId="3" fontId="29" fillId="0" borderId="32" xfId="0" applyNumberFormat="1" applyFont="1" applyBorder="1" applyAlignment="1">
      <alignment vertical="center"/>
    </xf>
    <xf numFmtId="0" fontId="29" fillId="27" borderId="32" xfId="0" applyFont="1" applyFill="1" applyBorder="1" applyAlignment="1">
      <alignment horizontal="center" vertical="center"/>
    </xf>
    <xf numFmtId="3" fontId="29" fillId="0" borderId="15" xfId="0" applyNumberFormat="1" applyFont="1" applyFill="1" applyBorder="1" applyAlignment="1">
      <alignment vertical="center"/>
    </xf>
    <xf numFmtId="3" fontId="29" fillId="0" borderId="33" xfId="0" applyNumberFormat="1" applyFont="1" applyBorder="1" applyAlignment="1">
      <alignment vertical="center"/>
    </xf>
    <xf numFmtId="3" fontId="29" fillId="0" borderId="66" xfId="0" applyNumberFormat="1" applyFont="1" applyBorder="1" applyAlignment="1">
      <alignment vertical="center"/>
    </xf>
    <xf numFmtId="3" fontId="29" fillId="0" borderId="67" xfId="0" applyNumberFormat="1" applyFont="1" applyFill="1" applyBorder="1" applyAlignment="1">
      <alignment vertical="center"/>
    </xf>
    <xf numFmtId="3" fontId="29" fillId="0" borderId="37" xfId="0" applyNumberFormat="1" applyFont="1" applyBorder="1" applyAlignment="1">
      <alignment vertical="center"/>
    </xf>
    <xf numFmtId="3" fontId="29" fillId="0" borderId="10" xfId="0" applyNumberFormat="1" applyFont="1" applyBorder="1" applyAlignment="1">
      <alignment vertical="center"/>
    </xf>
    <xf numFmtId="3" fontId="29" fillId="0" borderId="25" xfId="0" applyNumberFormat="1" applyFont="1" applyBorder="1" applyAlignment="1">
      <alignment vertical="center"/>
    </xf>
    <xf numFmtId="3" fontId="29" fillId="0" borderId="43" xfId="0" applyNumberFormat="1" applyFont="1" applyBorder="1" applyAlignment="1">
      <alignment vertical="center"/>
    </xf>
    <xf numFmtId="0" fontId="42" fillId="0" borderId="68" xfId="100" applyFont="1" applyBorder="1" applyAlignment="1">
      <alignment horizontal="center" vertical="center"/>
    </xf>
    <xf numFmtId="0" fontId="27" fillId="0" borderId="0" xfId="0" applyFont="1">
      <alignment vertical="center"/>
    </xf>
    <xf numFmtId="0" fontId="27" fillId="28" borderId="35" xfId="101" applyFont="1" applyFill="1" applyBorder="1" applyAlignment="1">
      <alignment horizontal="center" vertical="center"/>
    </xf>
    <xf numFmtId="0" fontId="27" fillId="28" borderId="36" xfId="101" applyFont="1" applyFill="1" applyBorder="1" applyAlignment="1">
      <alignment horizontal="center" vertical="center" wrapText="1"/>
    </xf>
    <xf numFmtId="186" fontId="27" fillId="32" borderId="34" xfId="102" applyNumberFormat="1" applyFont="1" applyFill="1" applyBorder="1" applyAlignment="1">
      <alignment horizontal="center" vertical="center" wrapText="1"/>
    </xf>
    <xf numFmtId="0" fontId="33" fillId="0" borderId="0" xfId="0" applyFont="1" applyAlignment="1">
      <alignment horizontal="center" vertical="center"/>
    </xf>
    <xf numFmtId="0" fontId="33" fillId="0" borderId="0" xfId="0" applyFont="1" applyAlignment="1">
      <alignment vertical="center"/>
    </xf>
    <xf numFmtId="0" fontId="44" fillId="0" borderId="0" xfId="0" applyFont="1" applyAlignment="1">
      <alignment vertical="center"/>
    </xf>
    <xf numFmtId="0" fontId="29" fillId="26" borderId="69" xfId="0" applyFont="1" applyFill="1" applyBorder="1" applyAlignment="1">
      <alignment horizontal="right" vertical="center" wrapText="1"/>
    </xf>
    <xf numFmtId="0" fontId="29" fillId="26" borderId="70" xfId="0" applyFont="1" applyFill="1" applyBorder="1" applyAlignment="1">
      <alignment horizontal="center" vertical="center" wrapText="1"/>
    </xf>
    <xf numFmtId="0" fontId="29" fillId="26" borderId="34" xfId="0" applyFont="1" applyFill="1" applyBorder="1" applyAlignment="1">
      <alignment horizontal="center" vertical="center" wrapText="1"/>
    </xf>
    <xf numFmtId="0" fontId="29" fillId="27" borderId="71" xfId="0" applyFont="1" applyFill="1" applyBorder="1" applyAlignment="1">
      <alignment horizontal="center" vertical="center" wrapText="1"/>
    </xf>
    <xf numFmtId="0" fontId="29" fillId="0" borderId="17"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37" xfId="0" applyFont="1" applyBorder="1" applyAlignment="1">
      <alignment horizontal="center" vertical="center" wrapText="1"/>
    </xf>
    <xf numFmtId="0" fontId="29" fillId="0" borderId="38" xfId="0" applyFont="1" applyBorder="1" applyAlignment="1">
      <alignment horizontal="center" vertical="center" wrapText="1"/>
    </xf>
    <xf numFmtId="0" fontId="29" fillId="27" borderId="72" xfId="0" applyFont="1" applyFill="1" applyBorder="1" applyAlignment="1">
      <alignment horizontal="center" vertical="center" wrapText="1"/>
    </xf>
    <xf numFmtId="0" fontId="29" fillId="0" borderId="50" xfId="0" applyFont="1" applyBorder="1" applyAlignment="1">
      <alignment horizontal="center" vertical="center" wrapText="1"/>
    </xf>
    <xf numFmtId="0" fontId="29" fillId="0" borderId="73" xfId="0" applyFont="1" applyBorder="1" applyAlignment="1">
      <alignment horizontal="center" vertical="center" wrapText="1"/>
    </xf>
    <xf numFmtId="0" fontId="29" fillId="0" borderId="35" xfId="0" applyFont="1" applyBorder="1" applyAlignment="1">
      <alignment horizontal="center" vertical="center" wrapText="1"/>
    </xf>
    <xf numFmtId="0" fontId="29" fillId="0" borderId="74" xfId="0" applyFont="1" applyBorder="1" applyAlignment="1">
      <alignment horizontal="center" vertical="center" wrapText="1"/>
    </xf>
    <xf numFmtId="0" fontId="29" fillId="0" borderId="75" xfId="0" applyFont="1" applyBorder="1" applyAlignment="1">
      <alignment horizontal="center" vertical="center" wrapText="1"/>
    </xf>
    <xf numFmtId="0" fontId="29" fillId="0" borderId="76" xfId="0" applyFont="1" applyBorder="1" applyAlignment="1">
      <alignment horizontal="center" vertical="center" wrapText="1"/>
    </xf>
    <xf numFmtId="0" fontId="29" fillId="0" borderId="33" xfId="0" applyFont="1" applyBorder="1" applyAlignment="1">
      <alignment horizontal="center" vertical="center" wrapText="1"/>
    </xf>
    <xf numFmtId="0" fontId="29" fillId="27" borderId="77" xfId="0" applyFont="1" applyFill="1" applyBorder="1" applyAlignment="1">
      <alignment horizontal="center" vertical="center" wrapText="1"/>
    </xf>
    <xf numFmtId="0" fontId="29" fillId="0" borderId="11" xfId="0" applyFont="1" applyBorder="1" applyAlignment="1">
      <alignment horizontal="center" vertical="center" wrapText="1"/>
    </xf>
    <xf numFmtId="0" fontId="29" fillId="0" borderId="78" xfId="0" applyFont="1" applyBorder="1" applyAlignment="1">
      <alignment horizontal="center" vertical="center" wrapText="1"/>
    </xf>
    <xf numFmtId="0" fontId="29" fillId="0" borderId="36" xfId="0" applyFont="1" applyBorder="1" applyAlignment="1">
      <alignment horizontal="center" vertical="center" wrapText="1"/>
    </xf>
    <xf numFmtId="0" fontId="29" fillId="0" borderId="40" xfId="0" applyFont="1" applyBorder="1" applyAlignment="1">
      <alignment horizontal="center" vertical="center" wrapText="1"/>
    </xf>
    <xf numFmtId="0" fontId="27" fillId="0" borderId="0" xfId="0" applyFont="1" applyBorder="1" applyAlignment="1">
      <alignment vertical="center" wrapText="1"/>
    </xf>
    <xf numFmtId="0" fontId="27" fillId="0" borderId="33" xfId="0" applyFont="1" applyBorder="1" applyAlignment="1">
      <alignment vertical="center" wrapText="1"/>
    </xf>
    <xf numFmtId="0" fontId="27" fillId="0" borderId="37" xfId="0" applyFont="1" applyBorder="1" applyAlignment="1">
      <alignment vertical="center" wrapText="1"/>
    </xf>
    <xf numFmtId="0" fontId="27" fillId="0" borderId="38" xfId="0" applyFont="1" applyBorder="1" applyAlignment="1">
      <alignment vertical="center" wrapText="1"/>
    </xf>
    <xf numFmtId="0" fontId="39" fillId="0" borderId="0" xfId="0" applyFont="1">
      <alignment vertical="center"/>
    </xf>
    <xf numFmtId="0" fontId="27" fillId="33" borderId="34" xfId="0" applyFont="1" applyFill="1" applyBorder="1" applyAlignment="1">
      <alignment horizontal="center" vertical="center"/>
    </xf>
    <xf numFmtId="0" fontId="27" fillId="26" borderId="34" xfId="0" applyFont="1" applyFill="1" applyBorder="1" applyAlignment="1">
      <alignment horizontal="center" vertical="center"/>
    </xf>
    <xf numFmtId="0" fontId="27" fillId="26" borderId="34" xfId="0" applyFont="1" applyFill="1" applyBorder="1" applyAlignment="1">
      <alignment horizontal="center" vertical="center" wrapText="1"/>
    </xf>
    <xf numFmtId="0" fontId="27" fillId="33" borderId="42" xfId="0" applyFont="1" applyFill="1" applyBorder="1" applyAlignment="1">
      <alignment horizontal="center" vertical="center"/>
    </xf>
    <xf numFmtId="183" fontId="27" fillId="0" borderId="42" xfId="0" applyNumberFormat="1" applyFont="1" applyBorder="1">
      <alignment vertical="center"/>
    </xf>
    <xf numFmtId="0" fontId="27" fillId="0" borderId="0" xfId="0" applyFont="1" applyFill="1" applyBorder="1" applyAlignment="1">
      <alignment horizontal="center" vertical="center"/>
    </xf>
    <xf numFmtId="0" fontId="50" fillId="0" borderId="0" xfId="0" applyFont="1" applyAlignment="1">
      <alignment horizontal="right" vertical="center"/>
    </xf>
    <xf numFmtId="0" fontId="25" fillId="0" borderId="18" xfId="0" applyFont="1" applyBorder="1" applyAlignment="1">
      <alignment horizontal="center" vertical="center" shrinkToFit="1"/>
    </xf>
    <xf numFmtId="0" fontId="25" fillId="0" borderId="19" xfId="0" applyFont="1" applyBorder="1" applyAlignment="1">
      <alignment horizontal="center" vertical="center" shrinkToFit="1"/>
    </xf>
    <xf numFmtId="0" fontId="25" fillId="0" borderId="20" xfId="0" applyFont="1" applyBorder="1" applyAlignment="1">
      <alignment horizontal="center" vertical="center" shrinkToFit="1"/>
    </xf>
    <xf numFmtId="0" fontId="25" fillId="0" borderId="21" xfId="0" applyFont="1" applyBorder="1" applyAlignment="1">
      <alignment horizontal="center" vertical="center" shrinkToFit="1"/>
    </xf>
    <xf numFmtId="180" fontId="5" fillId="25" borderId="23" xfId="0" applyNumberFormat="1" applyFont="1" applyFill="1" applyBorder="1" applyAlignment="1">
      <alignment horizontal="right" vertical="center" shrinkToFit="1"/>
    </xf>
    <xf numFmtId="179" fontId="5" fillId="25" borderId="80" xfId="0" applyNumberFormat="1" applyFont="1" applyFill="1" applyBorder="1" applyAlignment="1">
      <alignment vertical="center" shrinkToFit="1"/>
    </xf>
    <xf numFmtId="179" fontId="5" fillId="25" borderId="44" xfId="0" applyNumberFormat="1" applyFont="1" applyFill="1" applyBorder="1" applyAlignment="1">
      <alignment vertical="center" shrinkToFit="1"/>
    </xf>
    <xf numFmtId="177" fontId="5" fillId="25" borderId="80" xfId="0" applyNumberFormat="1" applyFont="1" applyFill="1" applyBorder="1" applyAlignment="1">
      <alignment vertical="center" shrinkToFit="1"/>
    </xf>
    <xf numFmtId="177" fontId="5" fillId="25" borderId="44" xfId="0" applyNumberFormat="1" applyFont="1" applyFill="1" applyBorder="1" applyAlignment="1">
      <alignment vertical="center" shrinkToFit="1"/>
    </xf>
    <xf numFmtId="2" fontId="5" fillId="25" borderId="80" xfId="0" applyNumberFormat="1" applyFont="1" applyFill="1" applyBorder="1" applyAlignment="1">
      <alignment vertical="center" shrinkToFit="1"/>
    </xf>
    <xf numFmtId="2" fontId="5" fillId="25" borderId="44" xfId="0" applyNumberFormat="1" applyFont="1" applyFill="1" applyBorder="1" applyAlignment="1">
      <alignment vertical="center" shrinkToFit="1"/>
    </xf>
    <xf numFmtId="0" fontId="5" fillId="28" borderId="60" xfId="0" applyFont="1" applyFill="1" applyBorder="1" applyAlignment="1">
      <alignment vertical="center" shrinkToFit="1"/>
    </xf>
    <xf numFmtId="3" fontId="5" fillId="28" borderId="22" xfId="0" applyNumberFormat="1" applyFont="1" applyFill="1" applyBorder="1" applyAlignment="1">
      <alignment vertical="center" shrinkToFit="1"/>
    </xf>
    <xf numFmtId="3" fontId="5" fillId="28" borderId="14" xfId="0" applyNumberFormat="1" applyFont="1" applyFill="1" applyBorder="1" applyAlignment="1">
      <alignment vertical="center" shrinkToFit="1"/>
    </xf>
    <xf numFmtId="3" fontId="5" fillId="28" borderId="10" xfId="0" applyNumberFormat="1" applyFont="1" applyFill="1" applyBorder="1" applyAlignment="1">
      <alignment vertical="center" shrinkToFit="1"/>
    </xf>
    <xf numFmtId="0" fontId="5" fillId="27" borderId="31" xfId="0" applyFont="1" applyFill="1" applyBorder="1" applyAlignment="1">
      <alignment horizontal="center" vertical="center" shrinkToFit="1"/>
    </xf>
    <xf numFmtId="0" fontId="5" fillId="27" borderId="43" xfId="0" applyFont="1" applyFill="1" applyBorder="1" applyAlignment="1">
      <alignment horizontal="center" vertical="center" shrinkToFit="1"/>
    </xf>
    <xf numFmtId="3" fontId="5" fillId="26" borderId="14" xfId="0" applyNumberFormat="1" applyFont="1" applyFill="1" applyBorder="1" applyAlignment="1">
      <alignment vertical="center" shrinkToFit="1"/>
    </xf>
    <xf numFmtId="3" fontId="5" fillId="26" borderId="10" xfId="0" applyNumberFormat="1" applyFont="1" applyFill="1" applyBorder="1" applyAlignment="1">
      <alignment vertical="center" shrinkToFit="1"/>
    </xf>
    <xf numFmtId="0" fontId="5" fillId="28" borderId="32" xfId="0" applyFont="1" applyFill="1" applyBorder="1" applyAlignment="1">
      <alignment vertical="center"/>
    </xf>
    <xf numFmtId="0" fontId="5" fillId="28" borderId="32" xfId="0" applyFont="1" applyFill="1" applyBorder="1" applyAlignment="1">
      <alignment vertical="center" shrinkToFit="1"/>
    </xf>
    <xf numFmtId="3" fontId="5" fillId="26" borderId="22" xfId="0" applyNumberFormat="1" applyFont="1" applyFill="1" applyBorder="1" applyAlignment="1">
      <alignment vertical="center" shrinkToFit="1"/>
    </xf>
    <xf numFmtId="182" fontId="5" fillId="26" borderId="61" xfId="0" applyNumberFormat="1" applyFont="1" applyFill="1" applyBorder="1" applyAlignment="1">
      <alignment vertical="center" shrinkToFit="1"/>
    </xf>
    <xf numFmtId="182" fontId="5" fillId="26" borderId="60" xfId="0" applyNumberFormat="1" applyFont="1" applyFill="1" applyBorder="1" applyAlignment="1">
      <alignment vertical="center" shrinkToFit="1"/>
    </xf>
    <xf numFmtId="182" fontId="5" fillId="26" borderId="47" xfId="0" applyNumberFormat="1" applyFont="1" applyFill="1" applyBorder="1" applyAlignment="1">
      <alignment vertical="center" shrinkToFit="1"/>
    </xf>
    <xf numFmtId="0" fontId="5" fillId="28" borderId="31" xfId="0" applyFont="1" applyFill="1" applyBorder="1" applyAlignment="1">
      <alignment vertical="center"/>
    </xf>
    <xf numFmtId="0" fontId="5" fillId="28" borderId="43" xfId="0" applyFont="1" applyFill="1" applyBorder="1" applyAlignment="1">
      <alignment vertical="center"/>
    </xf>
    <xf numFmtId="0" fontId="3" fillId="0" borderId="40" xfId="176" applyBorder="1" applyAlignment="1">
      <alignment horizontal="center"/>
    </xf>
    <xf numFmtId="0" fontId="3" fillId="0" borderId="56" xfId="176" applyNumberFormat="1" applyBorder="1" applyAlignment="1">
      <alignment horizontal="center"/>
    </xf>
    <xf numFmtId="0" fontId="5" fillId="28" borderId="31" xfId="0" applyFont="1" applyFill="1" applyBorder="1" applyAlignment="1">
      <alignment vertical="center" shrinkToFit="1"/>
    </xf>
    <xf numFmtId="0" fontId="3" fillId="0" borderId="34" xfId="176" applyNumberFormat="1" applyBorder="1" applyAlignment="1">
      <alignment horizontal="center" vertical="center"/>
    </xf>
    <xf numFmtId="0" fontId="5" fillId="28" borderId="81" xfId="0" applyFont="1" applyFill="1" applyBorder="1" applyAlignment="1">
      <alignment vertical="center" shrinkToFit="1"/>
    </xf>
    <xf numFmtId="0" fontId="5" fillId="28" borderId="16" xfId="0" applyFont="1" applyFill="1" applyBorder="1" applyAlignment="1">
      <alignment horizontal="center" vertical="center" shrinkToFit="1"/>
    </xf>
    <xf numFmtId="0" fontId="5" fillId="28" borderId="10" xfId="0" applyFont="1" applyFill="1" applyBorder="1" applyAlignment="1">
      <alignment horizontal="center" vertical="center" shrinkToFit="1"/>
    </xf>
    <xf numFmtId="3" fontId="5" fillId="28" borderId="27" xfId="0" applyNumberFormat="1" applyFont="1" applyFill="1" applyBorder="1" applyAlignment="1">
      <alignment vertical="center" shrinkToFit="1"/>
    </xf>
    <xf numFmtId="3" fontId="5" fillId="28" borderId="15" xfId="0" applyNumberFormat="1" applyFont="1" applyFill="1" applyBorder="1" applyAlignment="1">
      <alignment vertical="center" shrinkToFit="1"/>
    </xf>
    <xf numFmtId="3" fontId="5" fillId="28" borderId="16" xfId="0" applyNumberFormat="1" applyFont="1" applyFill="1" applyBorder="1" applyAlignment="1">
      <alignment vertical="center" shrinkToFit="1"/>
    </xf>
    <xf numFmtId="0" fontId="0" fillId="0" borderId="0" xfId="0" applyBorder="1">
      <alignment vertical="center"/>
    </xf>
    <xf numFmtId="0" fontId="5" fillId="0" borderId="0" xfId="0" applyFont="1" applyFill="1" applyBorder="1" applyAlignment="1">
      <alignment vertical="center" shrinkToFit="1"/>
    </xf>
    <xf numFmtId="0" fontId="5" fillId="0" borderId="38" xfId="0" applyFont="1" applyFill="1" applyBorder="1" applyAlignment="1">
      <alignment vertical="center"/>
    </xf>
    <xf numFmtId="3" fontId="5" fillId="0" borderId="0" xfId="0" applyNumberFormat="1" applyFont="1" applyFill="1" applyBorder="1" applyAlignment="1">
      <alignment vertical="center" shrinkToFit="1"/>
    </xf>
    <xf numFmtId="0" fontId="5" fillId="0" borderId="17" xfId="0" applyFont="1" applyFill="1" applyBorder="1" applyAlignment="1">
      <alignment horizontal="center" vertical="center" shrinkToFit="1"/>
    </xf>
    <xf numFmtId="3" fontId="5" fillId="0" borderId="17" xfId="0" applyNumberFormat="1" applyFont="1" applyFill="1" applyBorder="1" applyAlignment="1">
      <alignment vertical="center" shrinkToFit="1"/>
    </xf>
    <xf numFmtId="186" fontId="25" fillId="33" borderId="32" xfId="0" applyNumberFormat="1" applyFont="1" applyFill="1" applyBorder="1" applyAlignment="1">
      <alignment horizontal="center" vertical="center" shrinkToFit="1"/>
    </xf>
    <xf numFmtId="186" fontId="25" fillId="33" borderId="82" xfId="0" applyNumberFormat="1" applyFont="1" applyFill="1" applyBorder="1" applyAlignment="1">
      <alignment horizontal="center" vertical="center" shrinkToFit="1"/>
    </xf>
    <xf numFmtId="186" fontId="25" fillId="33" borderId="24" xfId="0" applyNumberFormat="1" applyFont="1" applyFill="1" applyBorder="1" applyAlignment="1">
      <alignment horizontal="center" vertical="center" shrinkToFit="1"/>
    </xf>
    <xf numFmtId="186" fontId="25" fillId="33" borderId="83" xfId="0" applyNumberFormat="1" applyFont="1" applyFill="1" applyBorder="1" applyAlignment="1">
      <alignment horizontal="center" vertical="center" shrinkToFit="1"/>
    </xf>
    <xf numFmtId="186" fontId="25" fillId="33" borderId="13" xfId="0" applyNumberFormat="1" applyFont="1" applyFill="1" applyBorder="1" applyAlignment="1">
      <alignment horizontal="center" vertical="center" shrinkToFit="1"/>
    </xf>
    <xf numFmtId="186" fontId="25" fillId="33" borderId="12" xfId="0" applyNumberFormat="1" applyFont="1" applyFill="1" applyBorder="1" applyAlignment="1">
      <alignment horizontal="center" vertical="center" shrinkToFit="1"/>
    </xf>
    <xf numFmtId="0" fontId="25" fillId="26" borderId="21" xfId="0" applyFont="1" applyFill="1" applyBorder="1" applyAlignment="1">
      <alignment horizontal="center" vertical="center" shrinkToFit="1"/>
    </xf>
    <xf numFmtId="0" fontId="5" fillId="34" borderId="25" xfId="0" applyFont="1" applyFill="1" applyBorder="1" applyAlignment="1">
      <alignment horizontal="center" vertical="center" shrinkToFit="1"/>
    </xf>
    <xf numFmtId="0" fontId="5" fillId="0" borderId="0" xfId="0" applyFont="1" applyFill="1" applyBorder="1" applyAlignment="1">
      <alignment horizontal="center" vertical="center" shrinkToFit="1"/>
    </xf>
    <xf numFmtId="0" fontId="0" fillId="0" borderId="0" xfId="0" applyFill="1" applyBorder="1">
      <alignment vertical="center"/>
    </xf>
    <xf numFmtId="0" fontId="5" fillId="0" borderId="38" xfId="0" applyFont="1" applyFill="1" applyBorder="1" applyAlignment="1">
      <alignment vertical="center" shrinkToFit="1"/>
    </xf>
    <xf numFmtId="3" fontId="53" fillId="0" borderId="0" xfId="0" applyNumberFormat="1" applyFont="1" applyFill="1" applyBorder="1" applyAlignment="1">
      <alignment vertical="center" shrinkToFit="1"/>
    </xf>
    <xf numFmtId="182" fontId="5" fillId="29" borderId="60" xfId="0" applyNumberFormat="1" applyFont="1" applyFill="1" applyBorder="1" applyAlignment="1">
      <alignment vertical="center" shrinkToFit="1"/>
    </xf>
    <xf numFmtId="182" fontId="5" fillId="29" borderId="47" xfId="0" applyNumberFormat="1" applyFont="1" applyFill="1" applyBorder="1" applyAlignment="1">
      <alignment vertical="center" shrinkToFit="1"/>
    </xf>
    <xf numFmtId="176" fontId="3" fillId="0" borderId="65" xfId="176" applyNumberFormat="1" applyBorder="1" applyAlignment="1">
      <alignment horizontal="center"/>
    </xf>
    <xf numFmtId="182" fontId="3" fillId="25" borderId="34" xfId="176" applyNumberFormat="1" applyFill="1" applyBorder="1" applyAlignment="1">
      <alignment vertical="center"/>
    </xf>
    <xf numFmtId="189" fontId="3" fillId="25" borderId="34" xfId="176" applyNumberFormat="1" applyFill="1" applyBorder="1" applyAlignment="1">
      <alignment vertical="center"/>
    </xf>
    <xf numFmtId="189" fontId="3" fillId="25" borderId="36" xfId="176" applyNumberFormat="1" applyFill="1" applyBorder="1" applyAlignment="1">
      <alignment vertical="center"/>
    </xf>
    <xf numFmtId="182" fontId="5" fillId="29" borderId="61" xfId="0" applyNumberFormat="1" applyFont="1" applyFill="1" applyBorder="1" applyAlignment="1">
      <alignment vertical="center" shrinkToFit="1"/>
    </xf>
    <xf numFmtId="0" fontId="5" fillId="34" borderId="73" xfId="0" applyFont="1" applyFill="1" applyBorder="1" applyAlignment="1">
      <alignment horizontal="center" vertical="center" shrinkToFit="1"/>
    </xf>
    <xf numFmtId="179" fontId="27" fillId="0" borderId="32" xfId="179" applyNumberFormat="1" applyFont="1" applyBorder="1" applyAlignment="1" applyProtection="1">
      <alignment horizontal="center" vertical="center"/>
      <protection locked="0"/>
    </xf>
    <xf numFmtId="179" fontId="27" fillId="0" borderId="47" xfId="179" applyNumberFormat="1" applyFont="1" applyBorder="1" applyAlignment="1" applyProtection="1">
      <alignment horizontal="center" vertical="center"/>
      <protection locked="0"/>
    </xf>
    <xf numFmtId="179" fontId="27" fillId="0" borderId="82" xfId="179" applyNumberFormat="1" applyFont="1" applyBorder="1" applyAlignment="1" applyProtection="1">
      <alignment horizontal="center" vertical="center"/>
      <protection locked="0"/>
    </xf>
    <xf numFmtId="179" fontId="27" fillId="0" borderId="61" xfId="179" applyNumberFormat="1" applyFont="1" applyBorder="1" applyAlignment="1" applyProtection="1">
      <alignment horizontal="center" vertical="center"/>
      <protection locked="0"/>
    </xf>
    <xf numFmtId="179" fontId="27" fillId="0" borderId="87" xfId="179" applyNumberFormat="1" applyFont="1" applyBorder="1" applyAlignment="1" applyProtection="1">
      <alignment horizontal="center" vertical="center"/>
      <protection locked="0"/>
    </xf>
    <xf numFmtId="179" fontId="27" fillId="0" borderId="89" xfId="179" applyNumberFormat="1" applyFont="1" applyBorder="1" applyAlignment="1" applyProtection="1">
      <alignment horizontal="center" vertical="center"/>
      <protection locked="0"/>
    </xf>
    <xf numFmtId="179" fontId="27" fillId="0" borderId="90" xfId="179" applyNumberFormat="1" applyFont="1" applyBorder="1" applyAlignment="1" applyProtection="1">
      <alignment horizontal="center" vertical="center"/>
      <protection locked="0"/>
    </xf>
    <xf numFmtId="179" fontId="27" fillId="0" borderId="42" xfId="179" applyNumberFormat="1" applyFont="1" applyBorder="1" applyAlignment="1" applyProtection="1">
      <alignment horizontal="center" vertical="center"/>
      <protection locked="0"/>
    </xf>
    <xf numFmtId="179" fontId="27" fillId="0" borderId="85" xfId="179" applyNumberFormat="1" applyFont="1" applyBorder="1" applyAlignment="1" applyProtection="1">
      <alignment horizontal="center" vertical="center"/>
      <protection locked="0"/>
    </xf>
    <xf numFmtId="179" fontId="27" fillId="0" borderId="86" xfId="179" applyNumberFormat="1" applyFont="1" applyBorder="1" applyAlignment="1" applyProtection="1">
      <alignment horizontal="center" vertical="center"/>
      <protection locked="0"/>
    </xf>
    <xf numFmtId="182" fontId="27" fillId="0" borderId="87" xfId="151" applyNumberFormat="1" applyFont="1" applyBorder="1" applyAlignment="1" applyProtection="1">
      <alignment horizontal="center" vertical="center"/>
      <protection locked="0"/>
    </xf>
    <xf numFmtId="182" fontId="27" fillId="0" borderId="86" xfId="151" applyNumberFormat="1" applyFont="1" applyBorder="1" applyAlignment="1" applyProtection="1">
      <alignment horizontal="center" vertical="center"/>
      <protection locked="0"/>
    </xf>
    <xf numFmtId="182" fontId="27" fillId="0" borderId="91" xfId="151" applyNumberFormat="1" applyFont="1" applyBorder="1" applyAlignment="1" applyProtection="1">
      <alignment horizontal="center" vertical="center"/>
      <protection locked="0"/>
    </xf>
    <xf numFmtId="182" fontId="27" fillId="0" borderId="92" xfId="151" applyNumberFormat="1" applyFont="1" applyBorder="1" applyAlignment="1" applyProtection="1">
      <alignment horizontal="center" vertical="center"/>
      <protection locked="0"/>
    </xf>
    <xf numFmtId="182" fontId="27" fillId="0" borderId="79" xfId="151" applyNumberFormat="1" applyFont="1" applyBorder="1" applyAlignment="1" applyProtection="1">
      <alignment horizontal="center" vertical="center"/>
      <protection locked="0"/>
    </xf>
    <xf numFmtId="182" fontId="27" fillId="0" borderId="93" xfId="151" applyNumberFormat="1" applyFont="1" applyBorder="1" applyAlignment="1" applyProtection="1">
      <alignment horizontal="center" vertical="center"/>
      <protection locked="0"/>
    </xf>
    <xf numFmtId="182" fontId="27" fillId="0" borderId="43" xfId="151" applyNumberFormat="1" applyFont="1" applyBorder="1" applyAlignment="1" applyProtection="1">
      <alignment horizontal="center" vertical="center"/>
      <protection locked="0"/>
    </xf>
    <xf numFmtId="182" fontId="27" fillId="0" borderId="32" xfId="151" applyNumberFormat="1" applyFont="1" applyBorder="1" applyAlignment="1" applyProtection="1">
      <alignment horizontal="center" vertical="center"/>
      <protection locked="0"/>
    </xf>
    <xf numFmtId="182" fontId="27" fillId="0" borderId="85" xfId="151" applyNumberFormat="1" applyFont="1" applyBorder="1" applyAlignment="1" applyProtection="1">
      <alignment horizontal="center" vertical="center"/>
      <protection locked="0"/>
    </xf>
    <xf numFmtId="179" fontId="27" fillId="0" borderId="79" xfId="179" applyNumberFormat="1" applyFont="1" applyBorder="1" applyAlignment="1" applyProtection="1">
      <alignment horizontal="center" vertical="center"/>
      <protection locked="0"/>
    </xf>
    <xf numFmtId="179" fontId="27" fillId="0" borderId="94" xfId="179" applyNumberFormat="1" applyFont="1" applyBorder="1" applyAlignment="1" applyProtection="1">
      <alignment horizontal="center" vertical="center"/>
      <protection locked="0"/>
    </xf>
    <xf numFmtId="179" fontId="27" fillId="0" borderId="43" xfId="179" applyNumberFormat="1" applyFont="1" applyBorder="1" applyAlignment="1" applyProtection="1">
      <alignment horizontal="center" vertical="center"/>
      <protection locked="0"/>
    </xf>
    <xf numFmtId="179" fontId="27" fillId="0" borderId="92" xfId="179" applyNumberFormat="1" applyFont="1" applyBorder="1" applyAlignment="1" applyProtection="1">
      <alignment horizontal="center" vertical="center"/>
      <protection locked="0"/>
    </xf>
    <xf numFmtId="179" fontId="27" fillId="0" borderId="91" xfId="179" applyNumberFormat="1" applyFont="1" applyBorder="1" applyAlignment="1" applyProtection="1">
      <alignment horizontal="center" vertical="center"/>
      <protection locked="0"/>
    </xf>
    <xf numFmtId="179" fontId="27" fillId="0" borderId="13" xfId="179" applyNumberFormat="1" applyFont="1" applyBorder="1" applyAlignment="1" applyProtection="1">
      <alignment horizontal="center" vertical="center"/>
      <protection locked="0"/>
    </xf>
    <xf numFmtId="179" fontId="27" fillId="0" borderId="24" xfId="179" applyNumberFormat="1" applyFont="1" applyBorder="1" applyAlignment="1" applyProtection="1">
      <alignment horizontal="center" vertical="center"/>
      <protection locked="0"/>
    </xf>
    <xf numFmtId="179" fontId="27" fillId="0" borderId="93" xfId="179" applyNumberFormat="1" applyFont="1" applyBorder="1" applyAlignment="1" applyProtection="1">
      <alignment horizontal="center" vertical="center"/>
      <protection locked="0"/>
    </xf>
    <xf numFmtId="189" fontId="5" fillId="0" borderId="23" xfId="0" applyNumberFormat="1" applyFont="1" applyFill="1" applyBorder="1" applyAlignment="1">
      <alignment vertical="center" shrinkToFit="1"/>
    </xf>
    <xf numFmtId="181" fontId="5" fillId="0" borderId="23" xfId="0" applyNumberFormat="1" applyFont="1" applyFill="1" applyBorder="1" applyAlignment="1">
      <alignment vertical="center" shrinkToFit="1"/>
    </xf>
    <xf numFmtId="3" fontId="5" fillId="37" borderId="32" xfId="0" applyNumberFormat="1" applyFont="1" applyFill="1" applyBorder="1" applyAlignment="1">
      <alignment vertical="center" shrinkToFit="1"/>
    </xf>
    <xf numFmtId="3" fontId="5" fillId="37" borderId="31" xfId="0" applyNumberFormat="1" applyFont="1" applyFill="1" applyBorder="1" applyAlignment="1">
      <alignment vertical="center" shrinkToFit="1"/>
    </xf>
    <xf numFmtId="3" fontId="5" fillId="38" borderId="24" xfId="0" applyNumberFormat="1" applyFont="1" applyFill="1" applyBorder="1" applyAlignment="1">
      <alignment vertical="center" shrinkToFit="1"/>
    </xf>
    <xf numFmtId="3" fontId="5" fillId="38" borderId="13" xfId="0" applyNumberFormat="1" applyFont="1" applyFill="1" applyBorder="1" applyAlignment="1">
      <alignment vertical="center" shrinkToFit="1"/>
    </xf>
    <xf numFmtId="3" fontId="5" fillId="37" borderId="43" xfId="0" applyNumberFormat="1" applyFont="1" applyFill="1" applyBorder="1" applyAlignment="1">
      <alignment vertical="center" shrinkToFit="1"/>
    </xf>
    <xf numFmtId="3" fontId="5" fillId="38" borderId="22" xfId="0" applyNumberFormat="1" applyFont="1" applyFill="1" applyBorder="1" applyAlignment="1">
      <alignment vertical="center" shrinkToFit="1"/>
    </xf>
    <xf numFmtId="3" fontId="5" fillId="38" borderId="14" xfId="0" applyNumberFormat="1" applyFont="1" applyFill="1" applyBorder="1" applyAlignment="1">
      <alignment vertical="center" shrinkToFit="1"/>
    </xf>
    <xf numFmtId="3" fontId="5" fillId="38" borderId="10" xfId="0" applyNumberFormat="1" applyFont="1" applyFill="1" applyBorder="1" applyAlignment="1">
      <alignment vertical="center" shrinkToFit="1"/>
    </xf>
    <xf numFmtId="182" fontId="5" fillId="39" borderId="47" xfId="0" applyNumberFormat="1" applyFont="1" applyFill="1" applyBorder="1" applyAlignment="1">
      <alignment vertical="center" shrinkToFit="1"/>
    </xf>
    <xf numFmtId="182" fontId="5" fillId="39" borderId="61" xfId="0" applyNumberFormat="1" applyFont="1" applyFill="1" applyBorder="1" applyAlignment="1">
      <alignment vertical="center" shrinkToFit="1"/>
    </xf>
    <xf numFmtId="176" fontId="5" fillId="0" borderId="28" xfId="0" applyNumberFormat="1" applyFont="1" applyFill="1" applyBorder="1" applyAlignment="1">
      <alignment vertical="center" shrinkToFit="1"/>
    </xf>
    <xf numFmtId="176" fontId="5" fillId="0" borderId="22" xfId="0" applyNumberFormat="1" applyFont="1" applyFill="1" applyBorder="1" applyAlignment="1">
      <alignment vertical="center" shrinkToFit="1"/>
    </xf>
    <xf numFmtId="176" fontId="5" fillId="0" borderId="29" xfId="0" applyNumberFormat="1" applyFont="1" applyFill="1" applyBorder="1" applyAlignment="1">
      <alignment vertical="center" shrinkToFit="1"/>
    </xf>
    <xf numFmtId="176" fontId="5" fillId="0" borderId="14" xfId="0" applyNumberFormat="1" applyFont="1" applyFill="1" applyBorder="1" applyAlignment="1">
      <alignment vertical="center" shrinkToFit="1"/>
    </xf>
    <xf numFmtId="0" fontId="5" fillId="39" borderId="32" xfId="0" applyFont="1" applyFill="1" applyBorder="1" applyAlignment="1">
      <alignment horizontal="center" vertical="center" shrinkToFit="1"/>
    </xf>
    <xf numFmtId="176" fontId="5" fillId="0" borderId="39" xfId="0" applyNumberFormat="1" applyFont="1" applyFill="1" applyBorder="1" applyAlignment="1">
      <alignment vertical="center" shrinkToFit="1"/>
    </xf>
    <xf numFmtId="176" fontId="5" fillId="0" borderId="10" xfId="0" applyNumberFormat="1" applyFont="1" applyFill="1" applyBorder="1" applyAlignment="1">
      <alignment vertical="center" shrinkToFit="1"/>
    </xf>
    <xf numFmtId="0" fontId="5" fillId="39" borderId="43" xfId="0" applyFont="1" applyFill="1" applyBorder="1" applyAlignment="1">
      <alignment horizontal="center" vertical="center" shrinkToFit="1"/>
    </xf>
    <xf numFmtId="3" fontId="5" fillId="38" borderId="25" xfId="0" applyNumberFormat="1" applyFont="1" applyFill="1" applyBorder="1" applyAlignment="1">
      <alignment vertical="center" shrinkToFit="1"/>
    </xf>
    <xf numFmtId="3" fontId="5" fillId="38" borderId="16" xfId="0" applyNumberFormat="1" applyFont="1" applyFill="1" applyBorder="1" applyAlignment="1">
      <alignment vertical="center" shrinkToFit="1"/>
    </xf>
    <xf numFmtId="3" fontId="5" fillId="38" borderId="15" xfId="0" applyNumberFormat="1" applyFont="1" applyFill="1" applyBorder="1" applyAlignment="1">
      <alignment vertical="center" shrinkToFit="1"/>
    </xf>
    <xf numFmtId="3" fontId="5" fillId="38" borderId="23" xfId="0" applyNumberFormat="1" applyFont="1" applyFill="1" applyBorder="1" applyAlignment="1">
      <alignment vertical="center" shrinkToFit="1"/>
    </xf>
    <xf numFmtId="3" fontId="5" fillId="38" borderId="27" xfId="0" applyNumberFormat="1" applyFont="1" applyFill="1" applyBorder="1" applyAlignment="1">
      <alignment vertical="center" shrinkToFit="1"/>
    </xf>
    <xf numFmtId="3" fontId="5" fillId="38" borderId="26" xfId="0" applyNumberFormat="1" applyFont="1" applyFill="1" applyBorder="1" applyAlignment="1">
      <alignment vertical="center" shrinkToFit="1"/>
    </xf>
    <xf numFmtId="0" fontId="27" fillId="27" borderId="32" xfId="101" applyFont="1" applyFill="1" applyBorder="1" applyAlignment="1">
      <alignment horizontal="center" vertical="center"/>
    </xf>
    <xf numFmtId="0" fontId="27" fillId="27" borderId="32" xfId="101" applyFont="1" applyFill="1" applyBorder="1" applyAlignment="1">
      <alignment horizontal="left" vertical="center" indent="1"/>
    </xf>
    <xf numFmtId="0" fontId="27" fillId="28" borderId="32" xfId="102" applyFont="1" applyFill="1" applyBorder="1" applyAlignment="1">
      <alignment horizontal="left" vertical="center"/>
    </xf>
    <xf numFmtId="0" fontId="27" fillId="28" borderId="32" xfId="101" applyFont="1" applyFill="1" applyBorder="1" applyAlignment="1">
      <alignment horizontal="left" vertical="center" indent="1"/>
    </xf>
    <xf numFmtId="180" fontId="27" fillId="28" borderId="32" xfId="102" applyNumberFormat="1" applyFont="1" applyFill="1" applyBorder="1" applyAlignment="1">
      <alignment horizontal="left" vertical="center"/>
    </xf>
    <xf numFmtId="180" fontId="27" fillId="28" borderId="32" xfId="101" applyNumberFormat="1" applyFont="1" applyFill="1" applyBorder="1" applyAlignment="1">
      <alignment horizontal="center" vertical="center"/>
    </xf>
    <xf numFmtId="0" fontId="27" fillId="28" borderId="32" xfId="102" applyFont="1" applyFill="1" applyBorder="1" applyAlignment="1">
      <alignment horizontal="left" vertical="center" indent="1"/>
    </xf>
    <xf numFmtId="2" fontId="27" fillId="28" borderId="32" xfId="102" applyNumberFormat="1" applyFont="1" applyFill="1" applyBorder="1" applyAlignment="1">
      <alignment horizontal="left" vertical="center"/>
    </xf>
    <xf numFmtId="2" fontId="27" fillId="28" borderId="32" xfId="101" applyNumberFormat="1" applyFont="1" applyFill="1" applyBorder="1" applyAlignment="1">
      <alignment horizontal="center" vertical="center"/>
    </xf>
    <xf numFmtId="0" fontId="27" fillId="27" borderId="31" xfId="101" applyFont="1" applyFill="1" applyBorder="1" applyAlignment="1">
      <alignment horizontal="left" vertical="center" indent="1"/>
    </xf>
    <xf numFmtId="0" fontId="27" fillId="28" borderId="31" xfId="102" applyFont="1" applyFill="1" applyBorder="1" applyAlignment="1">
      <alignment horizontal="center" vertical="center"/>
    </xf>
    <xf numFmtId="0" fontId="27" fillId="28" borderId="31" xfId="101" applyFont="1" applyFill="1" applyBorder="1" applyAlignment="1">
      <alignment horizontal="center" vertical="center"/>
    </xf>
    <xf numFmtId="0" fontId="27" fillId="27" borderId="43" xfId="101" applyFont="1" applyFill="1" applyBorder="1" applyAlignment="1">
      <alignment horizontal="center" vertical="center"/>
    </xf>
    <xf numFmtId="0" fontId="27" fillId="27" borderId="43" xfId="101" applyFont="1" applyFill="1" applyBorder="1" applyAlignment="1">
      <alignment horizontal="left" vertical="center" indent="1"/>
    </xf>
    <xf numFmtId="186" fontId="27" fillId="26" borderId="34" xfId="102" applyNumberFormat="1" applyFont="1" applyFill="1" applyBorder="1" applyAlignment="1">
      <alignment horizontal="center" vertical="center" wrapText="1"/>
    </xf>
    <xf numFmtId="3" fontId="5" fillId="0" borderId="14" xfId="0" applyNumberFormat="1" applyFont="1" applyFill="1" applyBorder="1" applyAlignment="1">
      <alignment vertical="center" shrinkToFit="1"/>
    </xf>
    <xf numFmtId="0" fontId="5" fillId="0" borderId="32" xfId="0" applyFont="1" applyFill="1" applyBorder="1" applyAlignment="1">
      <alignment vertical="center" shrinkToFit="1"/>
    </xf>
    <xf numFmtId="3" fontId="5" fillId="0" borderId="16" xfId="0" applyNumberFormat="1" applyFont="1" applyFill="1" applyBorder="1" applyAlignment="1">
      <alignment vertical="center" shrinkToFit="1"/>
    </xf>
    <xf numFmtId="3" fontId="5" fillId="0" borderId="10" xfId="0" applyNumberFormat="1" applyFont="1" applyFill="1" applyBorder="1" applyAlignment="1">
      <alignment vertical="center" shrinkToFit="1"/>
    </xf>
    <xf numFmtId="0" fontId="5" fillId="0" borderId="43" xfId="0" applyFont="1" applyFill="1" applyBorder="1" applyAlignment="1">
      <alignment vertical="center" shrinkToFit="1"/>
    </xf>
    <xf numFmtId="3" fontId="5" fillId="0" borderId="27" xfId="0" applyNumberFormat="1" applyFont="1" applyFill="1" applyBorder="1" applyAlignment="1">
      <alignment vertical="center" shrinkToFit="1"/>
    </xf>
    <xf numFmtId="3" fontId="5" fillId="0" borderId="22" xfId="0" applyNumberFormat="1" applyFont="1" applyFill="1" applyBorder="1" applyAlignment="1">
      <alignment vertical="center" shrinkToFit="1"/>
    </xf>
    <xf numFmtId="0" fontId="5" fillId="0" borderId="31" xfId="0" applyFont="1" applyFill="1" applyBorder="1" applyAlignment="1">
      <alignment vertical="center" shrinkToFit="1"/>
    </xf>
    <xf numFmtId="0" fontId="5" fillId="38" borderId="25" xfId="0" applyFont="1" applyFill="1" applyBorder="1" applyAlignment="1">
      <alignment horizontal="center" vertical="center" shrinkToFit="1"/>
    </xf>
    <xf numFmtId="0" fontId="5" fillId="38" borderId="16" xfId="0" applyFont="1" applyFill="1" applyBorder="1" applyAlignment="1">
      <alignment horizontal="center" vertical="center" shrinkToFit="1"/>
    </xf>
    <xf numFmtId="176" fontId="5" fillId="0" borderId="95" xfId="0" applyNumberFormat="1" applyFont="1" applyBorder="1" applyAlignment="1">
      <alignment vertical="center" shrinkToFit="1"/>
    </xf>
    <xf numFmtId="0" fontId="5" fillId="25" borderId="79" xfId="0" applyFont="1" applyFill="1" applyBorder="1" applyAlignment="1">
      <alignment horizontal="center" vertical="center" shrinkToFit="1"/>
    </xf>
    <xf numFmtId="177" fontId="5" fillId="25" borderId="79" xfId="0" applyNumberFormat="1" applyFont="1" applyFill="1" applyBorder="1" applyAlignment="1">
      <alignment vertical="center" shrinkToFit="1"/>
    </xf>
    <xf numFmtId="179" fontId="5" fillId="25" borderId="79" xfId="0" applyNumberFormat="1" applyFont="1" applyFill="1" applyBorder="1" applyAlignment="1">
      <alignment vertical="center" shrinkToFit="1"/>
    </xf>
    <xf numFmtId="3" fontId="5" fillId="25" borderId="80" xfId="0" applyNumberFormat="1" applyFont="1" applyFill="1" applyBorder="1" applyAlignment="1">
      <alignment vertical="center" shrinkToFit="1"/>
    </xf>
    <xf numFmtId="3" fontId="5" fillId="25" borderId="44" xfId="0" applyNumberFormat="1" applyFont="1" applyFill="1" applyBorder="1" applyAlignment="1">
      <alignment vertical="center" shrinkToFit="1"/>
    </xf>
    <xf numFmtId="3" fontId="5" fillId="38" borderId="80" xfId="0" applyNumberFormat="1" applyFont="1" applyFill="1" applyBorder="1" applyAlignment="1">
      <alignment vertical="center" shrinkToFit="1"/>
    </xf>
    <xf numFmtId="3" fontId="5" fillId="38" borderId="96" xfId="0" applyNumberFormat="1" applyFont="1" applyFill="1" applyBorder="1" applyAlignment="1">
      <alignment vertical="center" shrinkToFit="1"/>
    </xf>
    <xf numFmtId="3" fontId="5" fillId="26" borderId="44" xfId="0" applyNumberFormat="1" applyFont="1" applyFill="1" applyBorder="1" applyAlignment="1">
      <alignment vertical="center" shrinkToFit="1"/>
    </xf>
    <xf numFmtId="0" fontId="5" fillId="28" borderId="79" xfId="0" applyFont="1" applyFill="1" applyBorder="1" applyAlignment="1">
      <alignment vertical="center"/>
    </xf>
    <xf numFmtId="0" fontId="5" fillId="38" borderId="12" xfId="0" applyFont="1" applyFill="1" applyBorder="1" applyAlignment="1">
      <alignment horizontal="center" vertical="center" shrinkToFit="1"/>
    </xf>
    <xf numFmtId="3" fontId="5" fillId="38" borderId="48" xfId="0" applyNumberFormat="1" applyFont="1" applyFill="1" applyBorder="1" applyAlignment="1">
      <alignment vertical="center" shrinkToFit="1"/>
    </xf>
    <xf numFmtId="176" fontId="5" fillId="36" borderId="14" xfId="0" applyNumberFormat="1" applyFont="1" applyFill="1" applyBorder="1" applyAlignment="1">
      <alignment vertical="center" shrinkToFit="1"/>
    </xf>
    <xf numFmtId="3" fontId="5" fillId="41" borderId="22" xfId="0" applyNumberFormat="1" applyFont="1" applyFill="1" applyBorder="1" applyAlignment="1">
      <alignment vertical="center" shrinkToFit="1"/>
    </xf>
    <xf numFmtId="3" fontId="5" fillId="41" borderId="14" xfId="0" applyNumberFormat="1" applyFont="1" applyFill="1" applyBorder="1" applyAlignment="1">
      <alignment vertical="center" shrinkToFit="1"/>
    </xf>
    <xf numFmtId="3" fontId="5" fillId="41" borderId="10" xfId="0" applyNumberFormat="1" applyFont="1" applyFill="1" applyBorder="1" applyAlignment="1">
      <alignment vertical="center" shrinkToFit="1"/>
    </xf>
    <xf numFmtId="3" fontId="5" fillId="37" borderId="42" xfId="0" applyNumberFormat="1" applyFont="1" applyFill="1" applyBorder="1" applyAlignment="1">
      <alignment vertical="center" shrinkToFit="1"/>
    </xf>
    <xf numFmtId="0" fontId="5" fillId="37" borderId="42" xfId="0" applyFont="1" applyFill="1" applyBorder="1" applyAlignment="1">
      <alignment horizontal="center" vertical="center" shrinkToFit="1"/>
    </xf>
    <xf numFmtId="0" fontId="5" fillId="37" borderId="31" xfId="0" applyFont="1" applyFill="1" applyBorder="1" applyAlignment="1">
      <alignment horizontal="center" vertical="center" shrinkToFit="1"/>
    </xf>
    <xf numFmtId="3" fontId="5" fillId="38" borderId="83" xfId="0" applyNumberFormat="1" applyFont="1" applyFill="1" applyBorder="1" applyAlignment="1">
      <alignment vertical="center" shrinkToFit="1"/>
    </xf>
    <xf numFmtId="0" fontId="5" fillId="38" borderId="83" xfId="0" applyFont="1" applyFill="1" applyBorder="1" applyAlignment="1">
      <alignment horizontal="center" vertical="center" shrinkToFit="1"/>
    </xf>
    <xf numFmtId="176" fontId="5" fillId="36" borderId="29" xfId="0" applyNumberFormat="1" applyFont="1" applyFill="1" applyBorder="1" applyAlignment="1">
      <alignment vertical="center" shrinkToFit="1"/>
    </xf>
    <xf numFmtId="0" fontId="5" fillId="0" borderId="49" xfId="0" applyFont="1" applyFill="1" applyBorder="1" applyAlignment="1">
      <alignment vertical="center" shrinkToFit="1"/>
    </xf>
    <xf numFmtId="0" fontId="5" fillId="25" borderId="42" xfId="0" applyFont="1" applyFill="1" applyBorder="1" applyAlignment="1">
      <alignment horizontal="center" vertical="center" shrinkToFit="1"/>
    </xf>
    <xf numFmtId="0" fontId="5" fillId="38" borderId="10" xfId="0" applyFont="1" applyFill="1" applyBorder="1" applyAlignment="1">
      <alignment horizontal="center" vertical="center" shrinkToFit="1"/>
    </xf>
    <xf numFmtId="3" fontId="5" fillId="38" borderId="30" xfId="0" applyNumberFormat="1" applyFont="1" applyFill="1" applyBorder="1" applyAlignment="1">
      <alignment vertical="center" shrinkToFit="1"/>
    </xf>
    <xf numFmtId="0" fontId="5" fillId="38" borderId="97" xfId="0" applyFont="1" applyFill="1" applyBorder="1" applyAlignment="1">
      <alignment horizontal="center" vertical="center" shrinkToFit="1"/>
    </xf>
    <xf numFmtId="3" fontId="5" fillId="38" borderId="98" xfId="0" applyNumberFormat="1" applyFont="1" applyFill="1" applyBorder="1" applyAlignment="1">
      <alignment vertical="center" shrinkToFit="1"/>
    </xf>
    <xf numFmtId="3" fontId="5" fillId="38" borderId="99" xfId="0" applyNumberFormat="1" applyFont="1" applyFill="1" applyBorder="1" applyAlignment="1">
      <alignment vertical="center" shrinkToFit="1"/>
    </xf>
    <xf numFmtId="3" fontId="5" fillId="38" borderId="100" xfId="0" applyNumberFormat="1" applyFont="1" applyFill="1" applyBorder="1" applyAlignment="1">
      <alignment vertical="center" shrinkToFit="1"/>
    </xf>
    <xf numFmtId="0" fontId="27" fillId="0" borderId="17" xfId="178" applyFont="1" applyBorder="1" applyAlignment="1">
      <alignment vertical="center"/>
    </xf>
    <xf numFmtId="0" fontId="27" fillId="0" borderId="18" xfId="178" applyFont="1" applyBorder="1" applyAlignment="1">
      <alignment vertical="center"/>
    </xf>
    <xf numFmtId="0" fontId="27" fillId="0" borderId="46" xfId="178" applyFont="1" applyBorder="1" applyAlignment="1">
      <alignment horizontal="center" vertical="center"/>
    </xf>
    <xf numFmtId="0" fontId="27" fillId="0" borderId="46" xfId="178" applyFont="1" applyBorder="1" applyAlignment="1">
      <alignment horizontal="right" vertical="center"/>
    </xf>
    <xf numFmtId="0" fontId="27" fillId="0" borderId="34" xfId="178" applyNumberFormat="1" applyFont="1" applyBorder="1" applyAlignment="1" applyProtection="1">
      <alignment horizontal="center" vertical="center"/>
      <protection locked="0"/>
    </xf>
    <xf numFmtId="0" fontId="27" fillId="0" borderId="34" xfId="178" applyFont="1" applyBorder="1" applyAlignment="1" applyProtection="1">
      <alignment horizontal="center" vertical="center"/>
      <protection locked="0"/>
    </xf>
    <xf numFmtId="187" fontId="27" fillId="0" borderId="34" xfId="178" applyNumberFormat="1" applyFont="1" applyBorder="1" applyAlignment="1" applyProtection="1">
      <alignment horizontal="center" vertical="center"/>
      <protection locked="0"/>
    </xf>
    <xf numFmtId="192" fontId="27" fillId="0" borderId="34" xfId="178" applyNumberFormat="1" applyFont="1" applyBorder="1" applyAlignment="1" applyProtection="1">
      <alignment horizontal="center" vertical="center"/>
      <protection locked="0"/>
    </xf>
    <xf numFmtId="0" fontId="27" fillId="0" borderId="18" xfId="178" applyNumberFormat="1" applyFont="1" applyBorder="1" applyAlignment="1" applyProtection="1">
      <alignment horizontal="center" vertical="center"/>
      <protection locked="0"/>
    </xf>
    <xf numFmtId="190" fontId="27" fillId="0" borderId="18" xfId="178" applyNumberFormat="1" applyFont="1" applyBorder="1" applyAlignment="1" applyProtection="1">
      <alignment horizontal="center" vertical="center"/>
      <protection locked="0"/>
    </xf>
    <xf numFmtId="192" fontId="27" fillId="0" borderId="18" xfId="178" applyNumberFormat="1" applyFont="1" applyBorder="1" applyAlignment="1" applyProtection="1">
      <alignment horizontal="center" vertical="center"/>
      <protection locked="0"/>
    </xf>
    <xf numFmtId="181" fontId="27" fillId="0" borderId="18" xfId="178" applyNumberFormat="1" applyFont="1" applyBorder="1" applyAlignment="1" applyProtection="1">
      <alignment horizontal="center" vertical="center"/>
      <protection locked="0"/>
    </xf>
    <xf numFmtId="182" fontId="27" fillId="0" borderId="18" xfId="178" applyNumberFormat="1" applyFont="1" applyBorder="1" applyAlignment="1" applyProtection="1">
      <alignment horizontal="center" vertical="center"/>
      <protection locked="0"/>
    </xf>
    <xf numFmtId="182" fontId="54" fillId="0" borderId="34" xfId="178" applyNumberFormat="1" applyFont="1" applyBorder="1" applyAlignment="1" applyProtection="1">
      <alignment horizontal="center" vertical="center"/>
      <protection locked="0"/>
    </xf>
    <xf numFmtId="181" fontId="54" fillId="0" borderId="34" xfId="178" applyNumberFormat="1" applyFont="1" applyBorder="1" applyAlignment="1" applyProtection="1">
      <alignment horizontal="center" vertical="center"/>
      <protection locked="0"/>
    </xf>
    <xf numFmtId="190" fontId="27" fillId="0" borderId="34" xfId="178" applyNumberFormat="1" applyFont="1" applyBorder="1" applyAlignment="1" applyProtection="1">
      <alignment horizontal="center" vertical="center"/>
      <protection locked="0"/>
    </xf>
    <xf numFmtId="0" fontId="3" fillId="26" borderId="34" xfId="83" applyFont="1" applyFill="1" applyBorder="1" applyAlignment="1">
      <alignment horizontal="center" vertical="center"/>
    </xf>
    <xf numFmtId="186" fontId="0" fillId="0" borderId="11" xfId="0" applyNumberFormat="1" applyBorder="1" applyAlignment="1">
      <alignment horizontal="center" vertical="center"/>
    </xf>
    <xf numFmtId="3" fontId="5" fillId="41" borderId="27" xfId="0" applyNumberFormat="1" applyFont="1" applyFill="1" applyBorder="1" applyAlignment="1">
      <alignment vertical="center" shrinkToFit="1"/>
    </xf>
    <xf numFmtId="3" fontId="5" fillId="41" borderId="15" xfId="0" applyNumberFormat="1" applyFont="1" applyFill="1" applyBorder="1" applyAlignment="1">
      <alignment vertical="center" shrinkToFit="1"/>
    </xf>
    <xf numFmtId="3" fontId="5" fillId="41" borderId="101" xfId="0" applyNumberFormat="1" applyFont="1" applyFill="1" applyBorder="1" applyAlignment="1">
      <alignment vertical="center" shrinkToFit="1"/>
    </xf>
    <xf numFmtId="3" fontId="5" fillId="41" borderId="30" xfId="0" applyNumberFormat="1" applyFont="1" applyFill="1" applyBorder="1" applyAlignment="1">
      <alignment vertical="center" shrinkToFit="1"/>
    </xf>
    <xf numFmtId="0" fontId="5" fillId="24" borderId="42" xfId="0" applyFont="1" applyFill="1" applyBorder="1" applyAlignment="1">
      <alignment vertical="center"/>
    </xf>
    <xf numFmtId="3" fontId="5" fillId="41" borderId="16" xfId="0" applyNumberFormat="1" applyFont="1" applyFill="1" applyBorder="1" applyAlignment="1">
      <alignment vertical="center" shrinkToFit="1"/>
    </xf>
    <xf numFmtId="3" fontId="53" fillId="0" borderId="17" xfId="0" applyNumberFormat="1" applyFont="1" applyFill="1" applyBorder="1" applyAlignment="1">
      <alignment vertical="center" shrinkToFit="1"/>
    </xf>
    <xf numFmtId="3" fontId="5" fillId="24" borderId="27" xfId="0" applyNumberFormat="1" applyFont="1" applyFill="1" applyBorder="1" applyAlignment="1">
      <alignment vertical="center" shrinkToFit="1"/>
    </xf>
    <xf numFmtId="0" fontId="5" fillId="24" borderId="31" xfId="0" applyFont="1" applyFill="1" applyBorder="1" applyAlignment="1">
      <alignment vertical="center" shrinkToFit="1"/>
    </xf>
    <xf numFmtId="0" fontId="5" fillId="24" borderId="32" xfId="0" applyFont="1" applyFill="1" applyBorder="1" applyAlignment="1">
      <alignment vertical="center" shrinkToFit="1"/>
    </xf>
    <xf numFmtId="176" fontId="5" fillId="0" borderId="30" xfId="0" applyNumberFormat="1" applyFont="1" applyFill="1" applyBorder="1" applyAlignment="1">
      <alignment vertical="center" shrinkToFit="1"/>
    </xf>
    <xf numFmtId="0" fontId="5" fillId="39" borderId="42" xfId="0" applyFont="1" applyFill="1" applyBorder="1" applyAlignment="1">
      <alignment horizontal="center" vertical="center" shrinkToFit="1"/>
    </xf>
    <xf numFmtId="3" fontId="5" fillId="24" borderId="101" xfId="0" applyNumberFormat="1" applyFont="1" applyFill="1" applyBorder="1" applyAlignment="1">
      <alignment vertical="center" shrinkToFit="1"/>
    </xf>
    <xf numFmtId="3" fontId="5" fillId="24" borderId="30" xfId="0" applyNumberFormat="1" applyFont="1" applyFill="1" applyBorder="1" applyAlignment="1">
      <alignment vertical="center" shrinkToFit="1"/>
    </xf>
    <xf numFmtId="0" fontId="5" fillId="24" borderId="42" xfId="0" applyFont="1" applyFill="1" applyBorder="1" applyAlignment="1">
      <alignment vertical="center" shrinkToFit="1"/>
    </xf>
    <xf numFmtId="3" fontId="5" fillId="24" borderId="16" xfId="0" applyNumberFormat="1" applyFont="1" applyFill="1" applyBorder="1" applyAlignment="1">
      <alignment vertical="center" shrinkToFit="1"/>
    </xf>
    <xf numFmtId="0" fontId="5" fillId="24" borderId="43" xfId="0" applyFont="1" applyFill="1" applyBorder="1" applyAlignment="1">
      <alignment vertical="center" shrinkToFit="1"/>
    </xf>
    <xf numFmtId="182" fontId="5" fillId="39" borderId="102" xfId="0" applyNumberFormat="1" applyFont="1" applyFill="1" applyBorder="1" applyAlignment="1">
      <alignment vertical="center" shrinkToFit="1"/>
    </xf>
    <xf numFmtId="177" fontId="5" fillId="0" borderId="31" xfId="0" applyNumberFormat="1" applyFont="1" applyBorder="1" applyAlignment="1">
      <alignment vertical="center" shrinkToFit="1"/>
    </xf>
    <xf numFmtId="179" fontId="5" fillId="0" borderId="60" xfId="0" applyNumberFormat="1" applyFont="1" applyBorder="1" applyAlignment="1">
      <alignment vertical="center" shrinkToFit="1"/>
    </xf>
    <xf numFmtId="179" fontId="5" fillId="0" borderId="26" xfId="0" applyNumberFormat="1" applyFont="1" applyBorder="1" applyAlignment="1">
      <alignment vertical="center" shrinkToFit="1"/>
    </xf>
    <xf numFmtId="179" fontId="5" fillId="0" borderId="22" xfId="0" applyNumberFormat="1" applyFont="1" applyBorder="1" applyAlignment="1">
      <alignment vertical="center" shrinkToFit="1"/>
    </xf>
    <xf numFmtId="177" fontId="5" fillId="0" borderId="26" xfId="0" applyNumberFormat="1" applyFont="1" applyBorder="1" applyAlignment="1">
      <alignment vertical="center" shrinkToFit="1"/>
    </xf>
    <xf numFmtId="177" fontId="5" fillId="0" borderId="22" xfId="0" applyNumberFormat="1" applyFont="1" applyBorder="1" applyAlignment="1">
      <alignment vertical="center" shrinkToFit="1"/>
    </xf>
    <xf numFmtId="2" fontId="5" fillId="0" borderId="26" xfId="0" applyNumberFormat="1" applyFont="1" applyBorder="1" applyAlignment="1">
      <alignment vertical="center" shrinkToFit="1"/>
    </xf>
    <xf numFmtId="2" fontId="5" fillId="0" borderId="22" xfId="0" applyNumberFormat="1" applyFont="1" applyBorder="1" applyAlignment="1">
      <alignment vertical="center" shrinkToFit="1"/>
    </xf>
    <xf numFmtId="3" fontId="5" fillId="0" borderId="26" xfId="0" applyNumberFormat="1" applyFont="1" applyBorder="1" applyAlignment="1">
      <alignment vertical="center" shrinkToFit="1"/>
    </xf>
    <xf numFmtId="3" fontId="5" fillId="0" borderId="22" xfId="0" applyNumberFormat="1" applyFont="1" applyBorder="1" applyAlignment="1">
      <alignment vertical="center" shrinkToFit="1"/>
    </xf>
    <xf numFmtId="182" fontId="5" fillId="0" borderId="60" xfId="0" applyNumberFormat="1" applyFont="1" applyBorder="1" applyAlignment="1">
      <alignment vertical="center" shrinkToFit="1"/>
    </xf>
    <xf numFmtId="177" fontId="5" fillId="0" borderId="32" xfId="0" applyNumberFormat="1" applyFont="1" applyBorder="1" applyAlignment="1">
      <alignment vertical="center" shrinkToFit="1"/>
    </xf>
    <xf numFmtId="179" fontId="5" fillId="0" borderId="47" xfId="0" applyNumberFormat="1" applyFont="1" applyBorder="1" applyAlignment="1">
      <alignment vertical="center" shrinkToFit="1"/>
    </xf>
    <xf numFmtId="179" fontId="5" fillId="0" borderId="23" xfId="0" applyNumberFormat="1" applyFont="1" applyBorder="1" applyAlignment="1">
      <alignment vertical="center" shrinkToFit="1"/>
    </xf>
    <xf numFmtId="179" fontId="5" fillId="0" borderId="14" xfId="0" applyNumberFormat="1" applyFont="1" applyBorder="1" applyAlignment="1">
      <alignment vertical="center" shrinkToFit="1"/>
    </xf>
    <xf numFmtId="177" fontId="5" fillId="0" borderId="23" xfId="0" applyNumberFormat="1" applyFont="1" applyBorder="1" applyAlignment="1">
      <alignment vertical="center" shrinkToFit="1"/>
    </xf>
    <xf numFmtId="177" fontId="5" fillId="0" borderId="14" xfId="0" applyNumberFormat="1" applyFont="1" applyBorder="1" applyAlignment="1">
      <alignment vertical="center" shrinkToFit="1"/>
    </xf>
    <xf numFmtId="2" fontId="5" fillId="0" borderId="23" xfId="0" applyNumberFormat="1" applyFont="1" applyBorder="1" applyAlignment="1">
      <alignment vertical="center" shrinkToFit="1"/>
    </xf>
    <xf numFmtId="2" fontId="5" fillId="0" borderId="14" xfId="0" applyNumberFormat="1" applyFont="1" applyBorder="1" applyAlignment="1">
      <alignment vertical="center" shrinkToFit="1"/>
    </xf>
    <xf numFmtId="3" fontId="5" fillId="0" borderId="23" xfId="0" applyNumberFormat="1" applyFont="1" applyBorder="1" applyAlignment="1">
      <alignment vertical="center" shrinkToFit="1"/>
    </xf>
    <xf numFmtId="3" fontId="5" fillId="0" borderId="14" xfId="0" applyNumberFormat="1" applyFont="1" applyBorder="1" applyAlignment="1">
      <alignment vertical="center" shrinkToFit="1"/>
    </xf>
    <xf numFmtId="182" fontId="5" fillId="0" borderId="47" xfId="0" applyNumberFormat="1" applyFont="1" applyBorder="1" applyAlignment="1">
      <alignment vertical="center" shrinkToFit="1"/>
    </xf>
    <xf numFmtId="176" fontId="5" fillId="0" borderId="23" xfId="0" applyNumberFormat="1" applyFont="1" applyBorder="1" applyAlignment="1">
      <alignment vertical="center" shrinkToFit="1"/>
    </xf>
    <xf numFmtId="182" fontId="5" fillId="39" borderId="94" xfId="0" applyNumberFormat="1" applyFont="1" applyFill="1" applyBorder="1" applyAlignment="1">
      <alignment vertical="center" shrinkToFit="1"/>
    </xf>
    <xf numFmtId="0" fontId="5" fillId="24" borderId="79" xfId="0" applyFont="1" applyFill="1" applyBorder="1" applyAlignment="1">
      <alignment vertical="center"/>
    </xf>
    <xf numFmtId="0" fontId="5" fillId="0" borderId="60" xfId="0" applyFont="1" applyBorder="1" applyAlignment="1">
      <alignment vertical="center"/>
    </xf>
    <xf numFmtId="0" fontId="5" fillId="0" borderId="47" xfId="0" applyFont="1" applyBorder="1" applyAlignment="1">
      <alignment vertical="center"/>
    </xf>
    <xf numFmtId="0" fontId="5" fillId="0" borderId="61" xfId="0" applyFont="1" applyBorder="1" applyAlignment="1">
      <alignment vertical="center"/>
    </xf>
    <xf numFmtId="3" fontId="5" fillId="38" borderId="44" xfId="0" applyNumberFormat="1" applyFont="1" applyFill="1" applyBorder="1" applyAlignment="1">
      <alignment vertical="center" shrinkToFit="1"/>
    </xf>
    <xf numFmtId="3" fontId="5" fillId="0" borderId="26" xfId="0" applyNumberFormat="1" applyFont="1" applyFill="1" applyBorder="1" applyAlignment="1">
      <alignment vertical="center" shrinkToFit="1"/>
    </xf>
    <xf numFmtId="3" fontId="5" fillId="0" borderId="25" xfId="0" applyNumberFormat="1" applyFont="1" applyFill="1" applyBorder="1" applyAlignment="1">
      <alignment vertical="center" shrinkToFit="1"/>
    </xf>
    <xf numFmtId="0" fontId="3" fillId="0" borderId="0" xfId="176">
      <alignment vertical="center"/>
    </xf>
    <xf numFmtId="0" fontId="5" fillId="0" borderId="0" xfId="176" applyFont="1" applyAlignment="1">
      <alignment vertical="center" shrinkToFit="1"/>
    </xf>
    <xf numFmtId="0" fontId="32" fillId="0" borderId="0" xfId="176" applyFont="1" applyAlignment="1">
      <alignment vertical="center" textRotation="255"/>
    </xf>
    <xf numFmtId="176" fontId="3" fillId="0" borderId="103" xfId="176" applyNumberFormat="1" applyBorder="1" applyAlignment="1">
      <alignment horizontal="center"/>
    </xf>
    <xf numFmtId="0" fontId="3" fillId="0" borderId="0" xfId="176" applyAlignment="1">
      <alignment vertical="center"/>
    </xf>
    <xf numFmtId="177" fontId="5" fillId="0" borderId="32" xfId="176" applyNumberFormat="1" applyFont="1" applyBorder="1" applyAlignment="1">
      <alignment vertical="center" shrinkToFit="1"/>
    </xf>
    <xf numFmtId="176" fontId="3" fillId="0" borderId="18" xfId="176" applyNumberFormat="1" applyBorder="1" applyAlignment="1">
      <alignment horizontal="center" vertical="center"/>
    </xf>
    <xf numFmtId="176" fontId="5" fillId="0" borderId="44" xfId="0" applyNumberFormat="1" applyFont="1" applyFill="1" applyBorder="1" applyAlignment="1">
      <alignment vertical="center" shrinkToFit="1"/>
    </xf>
    <xf numFmtId="178" fontId="5" fillId="0" borderId="41" xfId="0" applyNumberFormat="1" applyFont="1" applyBorder="1" applyAlignment="1">
      <alignment horizontal="center" vertical="center" shrinkToFit="1"/>
    </xf>
    <xf numFmtId="182" fontId="27" fillId="0" borderId="0" xfId="0" applyNumberFormat="1" applyFont="1" applyBorder="1" applyAlignment="1">
      <alignment vertical="center"/>
    </xf>
    <xf numFmtId="179" fontId="27" fillId="0" borderId="83" xfId="179" applyNumberFormat="1" applyFont="1" applyBorder="1" applyAlignment="1" applyProtection="1">
      <alignment horizontal="center" vertical="center"/>
      <protection locked="0"/>
    </xf>
    <xf numFmtId="186" fontId="25" fillId="33" borderId="34" xfId="0" applyNumberFormat="1" applyFont="1" applyFill="1" applyBorder="1" applyAlignment="1">
      <alignment horizontal="center" vertical="center" shrinkToFit="1"/>
    </xf>
    <xf numFmtId="179" fontId="27" fillId="0" borderId="34" xfId="179" applyNumberFormat="1" applyFont="1" applyBorder="1" applyAlignment="1" applyProtection="1">
      <alignment horizontal="center" vertical="center"/>
      <protection locked="0"/>
    </xf>
    <xf numFmtId="179" fontId="27" fillId="0" borderId="18" xfId="179" applyNumberFormat="1" applyFont="1" applyBorder="1" applyAlignment="1" applyProtection="1">
      <alignment horizontal="center" vertical="center"/>
      <protection locked="0"/>
    </xf>
    <xf numFmtId="179" fontId="27" fillId="0" borderId="70" xfId="179" applyNumberFormat="1" applyFont="1" applyBorder="1" applyAlignment="1" applyProtection="1">
      <alignment horizontal="center" vertical="center"/>
      <protection locked="0"/>
    </xf>
    <xf numFmtId="0" fontId="50" fillId="0" borderId="0" xfId="0" applyFont="1" applyAlignment="1">
      <alignment horizontal="right" vertical="top"/>
    </xf>
    <xf numFmtId="0" fontId="27" fillId="0" borderId="0" xfId="0" applyFont="1" applyAlignment="1">
      <alignment vertical="top" wrapText="1"/>
    </xf>
    <xf numFmtId="3" fontId="29" fillId="0" borderId="30" xfId="0" applyNumberFormat="1" applyFont="1" applyBorder="1" applyAlignment="1">
      <alignment vertical="center"/>
    </xf>
    <xf numFmtId="3" fontId="29" fillId="0" borderId="48" xfId="0" applyNumberFormat="1" applyFont="1" applyBorder="1" applyAlignment="1">
      <alignment vertical="center"/>
    </xf>
    <xf numFmtId="3" fontId="29" fillId="0" borderId="101" xfId="0" applyNumberFormat="1" applyFont="1" applyFill="1" applyBorder="1" applyAlignment="1">
      <alignment vertical="center"/>
    </xf>
    <xf numFmtId="3" fontId="37" fillId="0" borderId="30" xfId="0" applyNumberFormat="1" applyFont="1" applyBorder="1" applyAlignment="1">
      <alignment vertical="center"/>
    </xf>
    <xf numFmtId="3" fontId="29" fillId="0" borderId="42" xfId="0" applyNumberFormat="1" applyFont="1" applyBorder="1" applyAlignment="1">
      <alignment vertical="center"/>
    </xf>
    <xf numFmtId="176" fontId="5" fillId="0" borderId="23" xfId="0" applyNumberFormat="1" applyFont="1" applyFill="1" applyBorder="1" applyAlignment="1">
      <alignment vertical="center" shrinkToFit="1"/>
    </xf>
    <xf numFmtId="176" fontId="5" fillId="0" borderId="25" xfId="0" applyNumberFormat="1" applyFont="1" applyFill="1" applyBorder="1" applyAlignment="1">
      <alignment vertical="center" shrinkToFit="1"/>
    </xf>
    <xf numFmtId="176" fontId="5" fillId="0" borderId="80" xfId="0" applyNumberFormat="1" applyFont="1" applyFill="1" applyBorder="1" applyAlignment="1">
      <alignment vertical="center" shrinkToFit="1"/>
    </xf>
    <xf numFmtId="0" fontId="5" fillId="0" borderId="104" xfId="176" applyFont="1" applyBorder="1" applyAlignment="1">
      <alignment horizontal="center" vertical="center" shrinkToFit="1"/>
    </xf>
    <xf numFmtId="177" fontId="5" fillId="0" borderId="105" xfId="176" applyNumberFormat="1" applyFont="1" applyBorder="1" applyAlignment="1">
      <alignment vertical="center" shrinkToFit="1"/>
    </xf>
    <xf numFmtId="179" fontId="5" fillId="0" borderId="32" xfId="176" applyNumberFormat="1" applyFont="1" applyBorder="1" applyAlignment="1">
      <alignment vertical="center" shrinkToFit="1"/>
    </xf>
    <xf numFmtId="2" fontId="5" fillId="0" borderId="32" xfId="176" applyNumberFormat="1" applyFont="1" applyBorder="1" applyAlignment="1">
      <alignment vertical="center" shrinkToFit="1"/>
    </xf>
    <xf numFmtId="1" fontId="5" fillId="0" borderId="32" xfId="176" applyNumberFormat="1" applyFont="1" applyBorder="1" applyAlignment="1">
      <alignment vertical="center" shrinkToFit="1"/>
    </xf>
    <xf numFmtId="189" fontId="5" fillId="0" borderId="32" xfId="176" applyNumberFormat="1" applyFont="1" applyBorder="1" applyAlignment="1">
      <alignment vertical="center" shrinkToFit="1"/>
    </xf>
    <xf numFmtId="3" fontId="5" fillId="0" borderId="32" xfId="176" applyNumberFormat="1" applyFont="1" applyBorder="1" applyAlignment="1">
      <alignment vertical="center" shrinkToFit="1"/>
    </xf>
    <xf numFmtId="193" fontId="0" fillId="0" borderId="34" xfId="176" applyNumberFormat="1" applyFont="1" applyBorder="1" applyAlignment="1">
      <alignment horizontal="center"/>
    </xf>
    <xf numFmtId="0" fontId="3" fillId="0" borderId="0" xfId="176" applyBorder="1" applyAlignment="1">
      <alignment horizontal="center"/>
    </xf>
    <xf numFmtId="0" fontId="3" fillId="0" borderId="0" xfId="176" applyBorder="1">
      <alignment vertical="center"/>
    </xf>
    <xf numFmtId="0" fontId="3" fillId="0" borderId="0" xfId="176" applyBorder="1" applyAlignment="1">
      <alignment horizontal="left"/>
    </xf>
    <xf numFmtId="0" fontId="3" fillId="0" borderId="0" xfId="176" applyNumberFormat="1" applyBorder="1" applyAlignment="1">
      <alignment horizontal="center"/>
    </xf>
    <xf numFmtId="0" fontId="5" fillId="40" borderId="106" xfId="176" applyFont="1" applyFill="1" applyBorder="1" applyAlignment="1">
      <alignment horizontal="center" vertical="center" shrinkToFit="1"/>
    </xf>
    <xf numFmtId="177" fontId="5" fillId="40" borderId="106" xfId="176" applyNumberFormat="1" applyFont="1" applyFill="1" applyBorder="1" applyAlignment="1">
      <alignment vertical="center" shrinkToFit="1"/>
    </xf>
    <xf numFmtId="0" fontId="5" fillId="40" borderId="108" xfId="176" applyFont="1" applyFill="1" applyBorder="1" applyAlignment="1">
      <alignment horizontal="center" vertical="center" shrinkToFit="1"/>
    </xf>
    <xf numFmtId="177" fontId="5" fillId="40" borderId="108" xfId="176" applyNumberFormat="1" applyFont="1" applyFill="1" applyBorder="1" applyAlignment="1">
      <alignment vertical="center" shrinkToFit="1"/>
    </xf>
    <xf numFmtId="0" fontId="3" fillId="40" borderId="108" xfId="176" applyFill="1" applyBorder="1">
      <alignment vertical="center"/>
    </xf>
    <xf numFmtId="3" fontId="5" fillId="0" borderId="19" xfId="0" applyNumberFormat="1" applyFont="1" applyFill="1" applyBorder="1" applyAlignment="1">
      <alignment vertical="center" shrinkToFit="1"/>
    </xf>
    <xf numFmtId="3" fontId="5" fillId="0" borderId="21" xfId="0" applyNumberFormat="1" applyFont="1" applyFill="1" applyBorder="1" applyAlignment="1">
      <alignment vertical="center" shrinkToFit="1"/>
    </xf>
    <xf numFmtId="0" fontId="5" fillId="0" borderId="34" xfId="0" applyFont="1" applyFill="1" applyBorder="1" applyAlignment="1">
      <alignment vertical="center" shrinkToFit="1"/>
    </xf>
    <xf numFmtId="0" fontId="5" fillId="0" borderId="110" xfId="0" applyFont="1" applyBorder="1" applyAlignment="1">
      <alignment horizontal="center" vertical="center" shrinkToFit="1"/>
    </xf>
    <xf numFmtId="182" fontId="5" fillId="0" borderId="60" xfId="0" applyNumberFormat="1" applyFont="1" applyFill="1" applyBorder="1" applyAlignment="1">
      <alignment vertical="center" shrinkToFit="1"/>
    </xf>
    <xf numFmtId="0" fontId="5" fillId="0" borderId="105" xfId="0" applyFont="1" applyBorder="1" applyAlignment="1">
      <alignment horizontal="center" vertical="center" shrinkToFit="1"/>
    </xf>
    <xf numFmtId="182" fontId="5" fillId="0" borderId="47" xfId="0" applyNumberFormat="1" applyFont="1" applyFill="1" applyBorder="1" applyAlignment="1">
      <alignment vertical="center" shrinkToFit="1"/>
    </xf>
    <xf numFmtId="0" fontId="5" fillId="0" borderId="111" xfId="0" applyFont="1" applyBorder="1" applyAlignment="1">
      <alignment horizontal="center" vertical="center" shrinkToFit="1"/>
    </xf>
    <xf numFmtId="177" fontId="5" fillId="0" borderId="42" xfId="0" applyNumberFormat="1" applyFont="1" applyBorder="1" applyAlignment="1">
      <alignment vertical="center" shrinkToFit="1"/>
    </xf>
    <xf numFmtId="3" fontId="5" fillId="0" borderId="48" xfId="0" applyNumberFormat="1" applyFont="1" applyFill="1" applyBorder="1" applyAlignment="1">
      <alignment vertical="center" shrinkToFit="1"/>
    </xf>
    <xf numFmtId="3" fontId="5" fillId="0" borderId="30" xfId="0" applyNumberFormat="1" applyFont="1" applyFill="1" applyBorder="1" applyAlignment="1">
      <alignment vertical="center" shrinkToFit="1"/>
    </xf>
    <xf numFmtId="182" fontId="5" fillId="0" borderId="102" xfId="0" applyNumberFormat="1" applyFont="1" applyFill="1" applyBorder="1" applyAlignment="1">
      <alignment vertical="center" shrinkToFit="1"/>
    </xf>
    <xf numFmtId="179" fontId="5" fillId="0" borderId="105" xfId="0" applyNumberFormat="1" applyFont="1" applyBorder="1" applyAlignment="1">
      <alignment vertical="center" shrinkToFit="1"/>
    </xf>
    <xf numFmtId="0" fontId="5" fillId="0" borderId="38" xfId="0" applyFont="1" applyBorder="1" applyAlignment="1">
      <alignment vertical="center"/>
    </xf>
    <xf numFmtId="193" fontId="5" fillId="0" borderId="24" xfId="0" applyNumberFormat="1" applyFont="1" applyBorder="1" applyAlignment="1">
      <alignment horizontal="center" vertical="center" shrinkToFit="1"/>
    </xf>
    <xf numFmtId="177" fontId="5" fillId="0" borderId="112" xfId="0" applyNumberFormat="1" applyFont="1" applyBorder="1" applyAlignment="1">
      <alignment vertical="center" shrinkToFit="1"/>
    </xf>
    <xf numFmtId="179" fontId="5" fillId="0" borderId="112" xfId="0" applyNumberFormat="1" applyFont="1" applyBorder="1" applyAlignment="1">
      <alignment vertical="center" shrinkToFit="1"/>
    </xf>
    <xf numFmtId="179" fontId="5" fillId="0" borderId="113" xfId="0" applyNumberFormat="1" applyFont="1" applyBorder="1" applyAlignment="1">
      <alignment vertical="center" shrinkToFit="1"/>
    </xf>
    <xf numFmtId="177" fontId="5" fillId="0" borderId="114" xfId="0" applyNumberFormat="1" applyFont="1" applyBorder="1" applyAlignment="1">
      <alignment vertical="center" shrinkToFit="1"/>
    </xf>
    <xf numFmtId="2" fontId="5" fillId="0" borderId="113" xfId="0" applyNumberFormat="1" applyFont="1" applyBorder="1" applyAlignment="1">
      <alignment vertical="center" shrinkToFit="1"/>
    </xf>
    <xf numFmtId="179" fontId="5" fillId="0" borderId="114" xfId="0" applyNumberFormat="1" applyFont="1" applyBorder="1" applyAlignment="1">
      <alignment vertical="center" shrinkToFit="1"/>
    </xf>
    <xf numFmtId="177" fontId="5" fillId="0" borderId="113" xfId="0" applyNumberFormat="1" applyFont="1" applyBorder="1" applyAlignment="1">
      <alignment vertical="center" shrinkToFit="1"/>
    </xf>
    <xf numFmtId="3" fontId="5" fillId="0" borderId="114" xfId="0" applyNumberFormat="1" applyFont="1" applyBorder="1" applyAlignment="1">
      <alignment vertical="center" shrinkToFit="1"/>
    </xf>
    <xf numFmtId="0" fontId="5" fillId="0" borderId="73" xfId="0" applyFont="1" applyFill="1" applyBorder="1" applyAlignment="1">
      <alignment vertical="center" shrinkToFit="1"/>
    </xf>
    <xf numFmtId="0" fontId="5" fillId="0" borderId="50" xfId="0" applyFont="1" applyFill="1" applyBorder="1" applyAlignment="1">
      <alignment vertical="center" shrinkToFit="1"/>
    </xf>
    <xf numFmtId="3" fontId="5" fillId="41" borderId="0" xfId="0" applyNumberFormat="1" applyFont="1" applyFill="1" applyBorder="1" applyAlignment="1">
      <alignment vertical="center" shrinkToFit="1"/>
    </xf>
    <xf numFmtId="3" fontId="5" fillId="41" borderId="38" xfId="0" applyNumberFormat="1" applyFont="1" applyFill="1" applyBorder="1" applyAlignment="1">
      <alignment vertical="center" shrinkToFit="1"/>
    </xf>
    <xf numFmtId="179" fontId="5" fillId="0" borderId="12" xfId="0" applyNumberFormat="1" applyFont="1" applyBorder="1" applyAlignment="1">
      <alignment vertical="center" shrinkToFit="1"/>
    </xf>
    <xf numFmtId="177" fontId="5" fillId="0" borderId="60" xfId="0" applyNumberFormat="1" applyFont="1" applyBorder="1" applyAlignment="1">
      <alignment vertical="center" shrinkToFit="1"/>
    </xf>
    <xf numFmtId="2" fontId="5" fillId="0" borderId="12" xfId="0" applyNumberFormat="1" applyFont="1" applyBorder="1" applyAlignment="1">
      <alignment vertical="center" shrinkToFit="1"/>
    </xf>
    <xf numFmtId="177" fontId="5" fillId="0" borderId="12" xfId="0" applyNumberFormat="1" applyFont="1" applyBorder="1" applyAlignment="1">
      <alignment vertical="center" shrinkToFit="1"/>
    </xf>
    <xf numFmtId="3" fontId="5" fillId="0" borderId="60" xfId="0" applyNumberFormat="1" applyFont="1" applyBorder="1" applyAlignment="1">
      <alignment vertical="center" shrinkToFit="1"/>
    </xf>
    <xf numFmtId="3" fontId="5" fillId="0" borderId="81" xfId="0" applyNumberFormat="1" applyFont="1" applyFill="1" applyBorder="1" applyAlignment="1">
      <alignment vertical="center" shrinkToFit="1"/>
    </xf>
    <xf numFmtId="179" fontId="5" fillId="0" borderId="13" xfId="0" applyNumberFormat="1" applyFont="1" applyBorder="1" applyAlignment="1">
      <alignment vertical="center" shrinkToFit="1"/>
    </xf>
    <xf numFmtId="177" fontId="5" fillId="0" borderId="47" xfId="0" applyNumberFormat="1" applyFont="1" applyBorder="1" applyAlignment="1">
      <alignment vertical="center" shrinkToFit="1"/>
    </xf>
    <xf numFmtId="2" fontId="5" fillId="0" borderId="13" xfId="0" applyNumberFormat="1" applyFont="1" applyBorder="1" applyAlignment="1">
      <alignment vertical="center" shrinkToFit="1"/>
    </xf>
    <xf numFmtId="177" fontId="5" fillId="0" borderId="13" xfId="0" applyNumberFormat="1" applyFont="1" applyBorder="1" applyAlignment="1">
      <alignment vertical="center" shrinkToFit="1"/>
    </xf>
    <xf numFmtId="3" fontId="5" fillId="0" borderId="47" xfId="0" applyNumberFormat="1" applyFont="1" applyBorder="1" applyAlignment="1">
      <alignment vertical="center" shrinkToFit="1"/>
    </xf>
    <xf numFmtId="3" fontId="5" fillId="0" borderId="115" xfId="0" applyNumberFormat="1" applyFont="1" applyFill="1" applyBorder="1" applyAlignment="1">
      <alignment vertical="center" shrinkToFit="1"/>
    </xf>
    <xf numFmtId="193" fontId="5" fillId="0" borderId="43" xfId="0" applyNumberFormat="1" applyFont="1" applyBorder="1" applyAlignment="1">
      <alignment horizontal="center" vertical="center" shrinkToFit="1"/>
    </xf>
    <xf numFmtId="3" fontId="5" fillId="0" borderId="113" xfId="0" applyNumberFormat="1" applyFont="1" applyBorder="1" applyAlignment="1">
      <alignment vertical="center" shrinkToFit="1"/>
    </xf>
    <xf numFmtId="177" fontId="5" fillId="0" borderId="110" xfId="0" applyNumberFormat="1" applyFont="1" applyBorder="1" applyAlignment="1">
      <alignment vertical="center" shrinkToFit="1"/>
    </xf>
    <xf numFmtId="177" fontId="5" fillId="0" borderId="105" xfId="0" applyNumberFormat="1" applyFont="1" applyBorder="1" applyAlignment="1">
      <alignment vertical="center" shrinkToFit="1"/>
    </xf>
    <xf numFmtId="0" fontId="5" fillId="0" borderId="17" xfId="0" applyFont="1" applyBorder="1" applyAlignment="1">
      <alignment vertical="center" shrinkToFit="1"/>
    </xf>
    <xf numFmtId="0" fontId="5" fillId="0" borderId="112" xfId="0" applyFont="1" applyBorder="1" applyAlignment="1">
      <alignment horizontal="center" vertical="center" shrinkToFit="1"/>
    </xf>
    <xf numFmtId="2" fontId="5" fillId="0" borderId="114" xfId="0" applyNumberFormat="1" applyFont="1" applyBorder="1" applyAlignment="1">
      <alignment vertical="center" shrinkToFit="1"/>
    </xf>
    <xf numFmtId="0" fontId="5" fillId="0" borderId="116" xfId="176" applyFont="1" applyBorder="1" applyAlignment="1">
      <alignment horizontal="center" vertical="center" shrinkToFit="1"/>
    </xf>
    <xf numFmtId="177" fontId="5" fillId="0" borderId="117" xfId="176" applyNumberFormat="1" applyFont="1" applyBorder="1" applyAlignment="1">
      <alignment vertical="center" shrinkToFit="1"/>
    </xf>
    <xf numFmtId="179" fontId="5" fillId="0" borderId="118" xfId="176" applyNumberFormat="1" applyFont="1" applyBorder="1" applyAlignment="1">
      <alignment vertical="center" shrinkToFit="1"/>
    </xf>
    <xf numFmtId="177" fontId="5" fillId="0" borderId="118" xfId="176" applyNumberFormat="1" applyFont="1" applyBorder="1" applyAlignment="1">
      <alignment vertical="center" shrinkToFit="1"/>
    </xf>
    <xf numFmtId="2" fontId="5" fillId="0" borderId="118" xfId="176" applyNumberFormat="1" applyFont="1" applyBorder="1" applyAlignment="1">
      <alignment vertical="center" shrinkToFit="1"/>
    </xf>
    <xf numFmtId="1" fontId="5" fillId="0" borderId="118" xfId="176" applyNumberFormat="1" applyFont="1" applyBorder="1" applyAlignment="1">
      <alignment vertical="center" shrinkToFit="1"/>
    </xf>
    <xf numFmtId="189" fontId="5" fillId="0" borderId="118" xfId="176" applyNumberFormat="1" applyFont="1" applyBorder="1" applyAlignment="1">
      <alignment vertical="center" shrinkToFit="1"/>
    </xf>
    <xf numFmtId="3" fontId="5" fillId="0" borderId="118" xfId="176" applyNumberFormat="1" applyFont="1" applyBorder="1" applyAlignment="1">
      <alignment vertical="center" shrinkToFit="1"/>
    </xf>
    <xf numFmtId="179" fontId="5" fillId="0" borderId="119" xfId="176" applyNumberFormat="1" applyFont="1" applyFill="1" applyBorder="1" applyAlignment="1">
      <alignment vertical="center" shrinkToFit="1"/>
    </xf>
    <xf numFmtId="0" fontId="3" fillId="0" borderId="112" xfId="176" applyFill="1" applyBorder="1" applyAlignment="1">
      <alignment vertical="center"/>
    </xf>
    <xf numFmtId="179" fontId="3" fillId="0" borderId="43" xfId="176" applyNumberFormat="1" applyFill="1" applyBorder="1" applyAlignment="1">
      <alignment vertical="center"/>
    </xf>
    <xf numFmtId="179" fontId="3" fillId="0" borderId="120" xfId="176" applyNumberFormat="1" applyFill="1" applyBorder="1" applyAlignment="1">
      <alignment vertical="center"/>
    </xf>
    <xf numFmtId="20" fontId="3" fillId="0" borderId="120" xfId="176" applyNumberFormat="1" applyFill="1" applyBorder="1" applyAlignment="1">
      <alignment vertical="center"/>
    </xf>
    <xf numFmtId="0" fontId="3" fillId="0" borderId="120" xfId="176" applyFill="1" applyBorder="1" applyAlignment="1">
      <alignment vertical="center"/>
    </xf>
    <xf numFmtId="189" fontId="3" fillId="0" borderId="120" xfId="176" applyNumberFormat="1" applyFill="1" applyBorder="1" applyAlignment="1">
      <alignment vertical="center"/>
    </xf>
    <xf numFmtId="0" fontId="3" fillId="0" borderId="121" xfId="176" applyFill="1" applyBorder="1" applyAlignment="1">
      <alignment vertical="center"/>
    </xf>
    <xf numFmtId="193" fontId="0" fillId="0" borderId="43" xfId="176" applyNumberFormat="1" applyFont="1" applyBorder="1" applyAlignment="1">
      <alignment horizontal="center" vertical="center"/>
    </xf>
    <xf numFmtId="0" fontId="5" fillId="0" borderId="49" xfId="0" applyFont="1" applyBorder="1" applyAlignment="1">
      <alignment vertical="center" shrinkToFit="1"/>
    </xf>
    <xf numFmtId="179" fontId="5" fillId="0" borderId="111" xfId="0" applyNumberFormat="1" applyFont="1" applyBorder="1" applyAlignment="1">
      <alignment vertical="center" shrinkToFit="1"/>
    </xf>
    <xf numFmtId="179" fontId="5" fillId="0" borderId="121" xfId="0" applyNumberFormat="1" applyFont="1" applyBorder="1" applyAlignment="1">
      <alignment vertical="center" shrinkToFit="1"/>
    </xf>
    <xf numFmtId="179" fontId="5" fillId="0" borderId="122" xfId="0" applyNumberFormat="1" applyFont="1" applyBorder="1" applyAlignment="1">
      <alignment vertical="center" shrinkToFit="1"/>
    </xf>
    <xf numFmtId="177" fontId="5" fillId="0" borderId="123" xfId="0" applyNumberFormat="1" applyFont="1" applyBorder="1" applyAlignment="1">
      <alignment vertical="center" shrinkToFit="1"/>
    </xf>
    <xf numFmtId="177" fontId="5" fillId="0" borderId="124" xfId="0" applyNumberFormat="1" applyFont="1" applyBorder="1" applyAlignment="1">
      <alignment vertical="center" shrinkToFit="1"/>
    </xf>
    <xf numFmtId="2" fontId="5" fillId="0" borderId="121" xfId="0" applyNumberFormat="1" applyFont="1" applyBorder="1" applyAlignment="1">
      <alignment vertical="center" shrinkToFit="1"/>
    </xf>
    <xf numFmtId="2" fontId="5" fillId="0" borderId="122" xfId="0" applyNumberFormat="1" applyFont="1" applyBorder="1" applyAlignment="1">
      <alignment vertical="center" shrinkToFit="1"/>
    </xf>
    <xf numFmtId="179" fontId="5" fillId="0" borderId="123" xfId="0" applyNumberFormat="1" applyFont="1" applyBorder="1" applyAlignment="1">
      <alignment vertical="center" shrinkToFit="1"/>
    </xf>
    <xf numFmtId="179" fontId="5" fillId="0" borderId="124" xfId="0" applyNumberFormat="1" applyFont="1" applyBorder="1" applyAlignment="1">
      <alignment vertical="center" shrinkToFit="1"/>
    </xf>
    <xf numFmtId="177" fontId="5" fillId="0" borderId="121" xfId="0" applyNumberFormat="1" applyFont="1" applyBorder="1" applyAlignment="1">
      <alignment vertical="center" shrinkToFit="1"/>
    </xf>
    <xf numFmtId="177" fontId="5" fillId="0" borderId="122" xfId="0" applyNumberFormat="1" applyFont="1" applyBorder="1" applyAlignment="1">
      <alignment vertical="center" shrinkToFit="1"/>
    </xf>
    <xf numFmtId="3" fontId="5" fillId="0" borderId="123" xfId="0" applyNumberFormat="1" applyFont="1" applyBorder="1" applyAlignment="1">
      <alignment vertical="center" shrinkToFit="1"/>
    </xf>
    <xf numFmtId="3" fontId="5" fillId="0" borderId="124" xfId="0" applyNumberFormat="1" applyFont="1" applyBorder="1" applyAlignment="1">
      <alignment vertical="center" shrinkToFit="1"/>
    </xf>
    <xf numFmtId="3" fontId="5" fillId="0" borderId="125" xfId="0" applyNumberFormat="1" applyFont="1" applyFill="1" applyBorder="1" applyAlignment="1">
      <alignment vertical="center" shrinkToFit="1"/>
    </xf>
    <xf numFmtId="177" fontId="5" fillId="0" borderId="73" xfId="0" applyNumberFormat="1" applyFont="1" applyBorder="1" applyAlignment="1">
      <alignment vertical="center" shrinkToFit="1"/>
    </xf>
    <xf numFmtId="179" fontId="5" fillId="0" borderId="50" xfId="0" applyNumberFormat="1" applyFont="1" applyBorder="1" applyAlignment="1">
      <alignment vertical="center" shrinkToFit="1"/>
    </xf>
    <xf numFmtId="177" fontId="5" fillId="0" borderId="50" xfId="0" applyNumberFormat="1" applyFont="1" applyBorder="1" applyAlignment="1">
      <alignment vertical="center" shrinkToFit="1"/>
    </xf>
    <xf numFmtId="2" fontId="5" fillId="0" borderId="50" xfId="0" applyNumberFormat="1" applyFont="1" applyBorder="1" applyAlignment="1">
      <alignment vertical="center" shrinkToFit="1"/>
    </xf>
    <xf numFmtId="3" fontId="5" fillId="0" borderId="50" xfId="0" applyNumberFormat="1" applyFont="1" applyBorder="1" applyAlignment="1">
      <alignment vertical="center" shrinkToFit="1"/>
    </xf>
    <xf numFmtId="3" fontId="5" fillId="0" borderId="50" xfId="0" applyNumberFormat="1" applyFont="1" applyFill="1" applyBorder="1" applyAlignment="1">
      <alignment vertical="center" shrinkToFit="1"/>
    </xf>
    <xf numFmtId="3" fontId="5" fillId="0" borderId="0" xfId="0" applyNumberFormat="1" applyFont="1" applyBorder="1" applyAlignment="1">
      <alignment vertical="center" shrinkToFit="1"/>
    </xf>
    <xf numFmtId="0" fontId="5" fillId="0" borderId="0" xfId="0" applyFont="1" applyBorder="1" applyAlignment="1">
      <alignment vertical="center"/>
    </xf>
    <xf numFmtId="3" fontId="5" fillId="0" borderId="17" xfId="0" applyNumberFormat="1" applyFont="1" applyBorder="1" applyAlignment="1">
      <alignment vertical="center" shrinkToFit="1"/>
    </xf>
    <xf numFmtId="0" fontId="5" fillId="0" borderId="0" xfId="0" applyFont="1" applyFill="1" applyAlignment="1">
      <alignment vertical="center" shrinkToFit="1"/>
    </xf>
    <xf numFmtId="1" fontId="5" fillId="0" borderId="102" xfId="0" applyNumberFormat="1" applyFont="1" applyFill="1" applyBorder="1" applyAlignment="1">
      <alignment vertical="center" shrinkToFit="1"/>
    </xf>
    <xf numFmtId="182" fontId="5" fillId="0" borderId="111" xfId="0" applyNumberFormat="1" applyFont="1" applyFill="1" applyBorder="1" applyAlignment="1">
      <alignment vertical="center" shrinkToFit="1"/>
    </xf>
    <xf numFmtId="182" fontId="5" fillId="0" borderId="50" xfId="0" applyNumberFormat="1" applyFont="1" applyFill="1" applyBorder="1" applyAlignment="1">
      <alignment vertical="center" shrinkToFit="1"/>
    </xf>
    <xf numFmtId="177" fontId="5" fillId="0" borderId="73" xfId="0" applyNumberFormat="1" applyFont="1" applyFill="1" applyBorder="1" applyAlignment="1">
      <alignment vertical="center" shrinkToFit="1"/>
    </xf>
    <xf numFmtId="179" fontId="5" fillId="0" borderId="50" xfId="0" applyNumberFormat="1" applyFont="1" applyFill="1" applyBorder="1" applyAlignment="1">
      <alignment vertical="center" shrinkToFit="1"/>
    </xf>
    <xf numFmtId="177" fontId="5" fillId="0" borderId="50" xfId="0" applyNumberFormat="1" applyFont="1" applyFill="1" applyBorder="1" applyAlignment="1">
      <alignment vertical="center" shrinkToFit="1"/>
    </xf>
    <xf numFmtId="2" fontId="5" fillId="0" borderId="50" xfId="0" applyNumberFormat="1" applyFont="1" applyFill="1" applyBorder="1" applyAlignment="1">
      <alignment vertical="center" shrinkToFit="1"/>
    </xf>
    <xf numFmtId="0" fontId="5" fillId="0" borderId="50" xfId="0" applyFont="1" applyFill="1" applyBorder="1" applyAlignment="1">
      <alignment vertical="center"/>
    </xf>
    <xf numFmtId="0" fontId="5" fillId="0" borderId="110" xfId="0" applyFont="1" applyFill="1" applyBorder="1" applyAlignment="1">
      <alignment horizontal="center" vertical="center" shrinkToFit="1"/>
    </xf>
    <xf numFmtId="0" fontId="5" fillId="0" borderId="105" xfId="0" applyFont="1" applyFill="1" applyBorder="1" applyAlignment="1">
      <alignment horizontal="center" vertical="center" shrinkToFit="1"/>
    </xf>
    <xf numFmtId="193" fontId="5" fillId="0" borderId="36" xfId="0" applyNumberFormat="1" applyFont="1" applyFill="1" applyBorder="1" applyAlignment="1">
      <alignment horizontal="center" vertical="center" shrinkToFit="1"/>
    </xf>
    <xf numFmtId="0" fontId="5" fillId="0" borderId="50" xfId="0" applyFont="1" applyBorder="1" applyAlignment="1">
      <alignment vertical="center" shrinkToFit="1"/>
    </xf>
    <xf numFmtId="2" fontId="5" fillId="0" borderId="123" xfId="0" applyNumberFormat="1" applyFont="1" applyBorder="1" applyAlignment="1">
      <alignment vertical="center" shrinkToFit="1"/>
    </xf>
    <xf numFmtId="3" fontId="5" fillId="0" borderId="122" xfId="0" applyNumberFormat="1" applyFont="1" applyBorder="1" applyAlignment="1">
      <alignment vertical="center" shrinkToFit="1"/>
    </xf>
    <xf numFmtId="182" fontId="5" fillId="0" borderId="102" xfId="0" applyNumberFormat="1" applyFont="1" applyBorder="1" applyAlignment="1">
      <alignment vertical="center" shrinkToFit="1"/>
    </xf>
    <xf numFmtId="2" fontId="5" fillId="0" borderId="124" xfId="0" applyNumberFormat="1" applyFont="1" applyBorder="1" applyAlignment="1">
      <alignment vertical="center" shrinkToFit="1"/>
    </xf>
    <xf numFmtId="3" fontId="5" fillId="0" borderId="121" xfId="0" applyNumberFormat="1" applyFont="1" applyBorder="1" applyAlignment="1">
      <alignment vertical="center" shrinkToFit="1"/>
    </xf>
    <xf numFmtId="3" fontId="5" fillId="0" borderId="83" xfId="0" applyNumberFormat="1" applyFont="1" applyFill="1" applyBorder="1" applyAlignment="1">
      <alignment vertical="center" shrinkToFit="1"/>
    </xf>
    <xf numFmtId="0" fontId="27" fillId="0" borderId="0" xfId="0" applyFont="1" applyAlignment="1">
      <alignment horizontal="left" vertical="center"/>
    </xf>
    <xf numFmtId="3" fontId="27" fillId="0" borderId="10" xfId="176" applyNumberFormat="1" applyFont="1" applyBorder="1">
      <alignment vertical="center"/>
    </xf>
    <xf numFmtId="38" fontId="27" fillId="0" borderId="25" xfId="50" applyFont="1" applyBorder="1" applyAlignment="1">
      <alignment vertical="center" shrinkToFit="1"/>
    </xf>
    <xf numFmtId="38" fontId="27" fillId="0" borderId="10" xfId="50" applyFont="1" applyBorder="1" applyAlignment="1">
      <alignment vertical="center" shrinkToFit="1"/>
    </xf>
    <xf numFmtId="0" fontId="3" fillId="0" borderId="0" xfId="176" applyFill="1">
      <alignment vertical="center"/>
    </xf>
    <xf numFmtId="176" fontId="3" fillId="0" borderId="140" xfId="176" applyNumberFormat="1" applyBorder="1" applyAlignment="1">
      <alignment horizontal="center"/>
    </xf>
    <xf numFmtId="0" fontId="3" fillId="0" borderId="75" xfId="176" applyBorder="1" applyAlignment="1">
      <alignment horizontal="center"/>
    </xf>
    <xf numFmtId="0" fontId="3" fillId="25" borderId="35" xfId="176" applyFill="1" applyBorder="1" applyAlignment="1">
      <alignment horizontal="left"/>
    </xf>
    <xf numFmtId="0" fontId="0" fillId="0" borderId="0" xfId="176" applyFont="1" applyAlignment="1">
      <alignment vertical="center" shrinkToFit="1"/>
    </xf>
    <xf numFmtId="0" fontId="0" fillId="0" borderId="104" xfId="176" applyFont="1" applyBorder="1" applyAlignment="1">
      <alignment horizontal="center" vertical="center" shrinkToFit="1"/>
    </xf>
    <xf numFmtId="177" fontId="0" fillId="0" borderId="105" xfId="176" applyNumberFormat="1" applyFont="1" applyBorder="1" applyAlignment="1">
      <alignment vertical="center" shrinkToFit="1"/>
    </xf>
    <xf numFmtId="179" fontId="0" fillId="0" borderId="32" xfId="176" applyNumberFormat="1" applyFont="1" applyBorder="1" applyAlignment="1">
      <alignment vertical="center" shrinkToFit="1"/>
    </xf>
    <xf numFmtId="177" fontId="0" fillId="0" borderId="32" xfId="176" applyNumberFormat="1" applyFont="1" applyBorder="1" applyAlignment="1">
      <alignment vertical="center" shrinkToFit="1"/>
    </xf>
    <xf numFmtId="1" fontId="0" fillId="0" borderId="32" xfId="176" applyNumberFormat="1" applyFont="1" applyBorder="1" applyAlignment="1">
      <alignment vertical="center" shrinkToFit="1"/>
    </xf>
    <xf numFmtId="194" fontId="0" fillId="0" borderId="32" xfId="176" applyNumberFormat="1" applyFont="1" applyFill="1" applyBorder="1" applyAlignment="1">
      <alignment horizontal="right" vertical="center" shrinkToFit="1"/>
    </xf>
    <xf numFmtId="189" fontId="0" fillId="0" borderId="32" xfId="176" applyNumberFormat="1" applyFont="1" applyBorder="1" applyAlignment="1">
      <alignment vertical="center" shrinkToFit="1"/>
    </xf>
    <xf numFmtId="0" fontId="0" fillId="0" borderId="0" xfId="176" applyFont="1" applyAlignment="1">
      <alignment vertical="center"/>
    </xf>
    <xf numFmtId="185" fontId="0" fillId="0" borderId="32" xfId="176" applyNumberFormat="1" applyFont="1" applyFill="1" applyBorder="1" applyAlignment="1">
      <alignment vertical="center" shrinkToFit="1"/>
    </xf>
    <xf numFmtId="2" fontId="3" fillId="25" borderId="36" xfId="176" applyNumberFormat="1" applyFill="1" applyBorder="1" applyAlignment="1">
      <alignment horizontal="right" vertical="center"/>
    </xf>
    <xf numFmtId="2" fontId="3" fillId="25" borderId="34" xfId="176" applyNumberFormat="1" applyFill="1" applyBorder="1" applyAlignment="1">
      <alignment horizontal="right" vertical="center"/>
    </xf>
    <xf numFmtId="176" fontId="5" fillId="0" borderId="14" xfId="0" applyNumberFormat="1" applyFont="1" applyFill="1" applyBorder="1" applyAlignment="1">
      <alignment horizontal="center" vertical="center" shrinkToFit="1"/>
    </xf>
    <xf numFmtId="1" fontId="5" fillId="0" borderId="25" xfId="0" applyNumberFormat="1" applyFont="1" applyFill="1" applyBorder="1" applyAlignment="1">
      <alignment vertical="center" shrinkToFit="1"/>
    </xf>
    <xf numFmtId="1" fontId="5" fillId="0" borderId="61" xfId="0" applyNumberFormat="1" applyFont="1" applyFill="1" applyBorder="1" applyAlignment="1">
      <alignment vertical="center" shrinkToFit="1"/>
    </xf>
    <xf numFmtId="182" fontId="5" fillId="0" borderId="112" xfId="0" applyNumberFormat="1" applyFont="1" applyFill="1" applyBorder="1" applyAlignment="1">
      <alignment vertical="center" shrinkToFit="1"/>
    </xf>
    <xf numFmtId="0" fontId="5" fillId="0" borderId="40" xfId="0" applyFont="1" applyBorder="1" applyAlignment="1">
      <alignment vertical="center"/>
    </xf>
    <xf numFmtId="3" fontId="5" fillId="28" borderId="96" xfId="0" applyNumberFormat="1" applyFont="1" applyFill="1" applyBorder="1" applyAlignment="1">
      <alignment vertical="center" shrinkToFit="1"/>
    </xf>
    <xf numFmtId="3" fontId="5" fillId="28" borderId="44" xfId="0" applyNumberFormat="1" applyFont="1" applyFill="1" applyBorder="1" applyAlignment="1">
      <alignment vertical="center" shrinkToFit="1"/>
    </xf>
    <xf numFmtId="3" fontId="5" fillId="0" borderId="45" xfId="0" applyNumberFormat="1" applyFont="1" applyFill="1" applyBorder="1" applyAlignment="1">
      <alignment vertical="center" shrinkToFit="1"/>
    </xf>
    <xf numFmtId="3" fontId="5" fillId="0" borderId="46" xfId="0" applyNumberFormat="1" applyFont="1" applyFill="1" applyBorder="1" applyAlignment="1">
      <alignment vertical="center" shrinkToFit="1"/>
    </xf>
    <xf numFmtId="0" fontId="5" fillId="0" borderId="46" xfId="0" applyFont="1" applyFill="1" applyBorder="1" applyAlignment="1">
      <alignment vertical="center" shrinkToFit="1"/>
    </xf>
    <xf numFmtId="176" fontId="5" fillId="0" borderId="54" xfId="0" applyNumberFormat="1" applyFont="1" applyFill="1" applyBorder="1" applyAlignment="1">
      <alignment vertical="center" shrinkToFit="1"/>
    </xf>
    <xf numFmtId="176" fontId="5" fillId="0" borderId="95" xfId="0" applyNumberFormat="1" applyFont="1" applyFill="1" applyBorder="1" applyAlignment="1">
      <alignment vertical="center" shrinkToFit="1"/>
    </xf>
    <xf numFmtId="2" fontId="3" fillId="25" borderId="35" xfId="176" applyNumberFormat="1" applyFill="1" applyBorder="1" applyAlignment="1">
      <alignment horizontal="right" vertical="center"/>
    </xf>
    <xf numFmtId="0" fontId="3" fillId="25" borderId="36" xfId="176" applyFill="1" applyBorder="1" applyAlignment="1">
      <alignment horizontal="right" vertical="center"/>
    </xf>
    <xf numFmtId="0" fontId="3" fillId="25" borderId="34" xfId="176" applyFill="1" applyBorder="1" applyAlignment="1">
      <alignment horizontal="right" vertical="center"/>
    </xf>
    <xf numFmtId="179" fontId="3" fillId="25" borderId="34" xfId="176" applyNumberFormat="1" applyFill="1" applyBorder="1" applyAlignment="1">
      <alignment horizontal="right" vertical="center"/>
    </xf>
    <xf numFmtId="0" fontId="3" fillId="25" borderId="35" xfId="176" applyFill="1" applyBorder="1" applyAlignment="1">
      <alignment horizontal="right" vertical="center"/>
    </xf>
    <xf numFmtId="179" fontId="5" fillId="40" borderId="34" xfId="176" applyNumberFormat="1" applyFont="1" applyFill="1" applyBorder="1" applyAlignment="1">
      <alignment horizontal="right" vertical="center" shrinkToFit="1"/>
    </xf>
    <xf numFmtId="177" fontId="5" fillId="40" borderId="34" xfId="176" applyNumberFormat="1" applyFont="1" applyFill="1" applyBorder="1" applyAlignment="1">
      <alignment horizontal="right" vertical="center" shrinkToFit="1"/>
    </xf>
    <xf numFmtId="177" fontId="5" fillId="40" borderId="108" xfId="176" applyNumberFormat="1" applyFont="1" applyFill="1" applyBorder="1" applyAlignment="1">
      <alignment horizontal="right" vertical="center" shrinkToFit="1"/>
    </xf>
    <xf numFmtId="4" fontId="5" fillId="40" borderId="34" xfId="176" applyNumberFormat="1" applyFont="1" applyFill="1" applyBorder="1" applyAlignment="1">
      <alignment horizontal="right" vertical="center" shrinkToFit="1"/>
    </xf>
    <xf numFmtId="1" fontId="5" fillId="40" borderId="34" xfId="176" applyNumberFormat="1" applyFont="1" applyFill="1" applyBorder="1" applyAlignment="1">
      <alignment horizontal="right" vertical="center" shrinkToFit="1"/>
    </xf>
    <xf numFmtId="2" fontId="5" fillId="40" borderId="34" xfId="176" applyNumberFormat="1" applyFont="1" applyFill="1" applyBorder="1" applyAlignment="1">
      <alignment horizontal="right" vertical="center" shrinkToFit="1"/>
    </xf>
    <xf numFmtId="185" fontId="5" fillId="40" borderId="34" xfId="176" applyNumberFormat="1" applyFont="1" applyFill="1" applyBorder="1" applyAlignment="1">
      <alignment horizontal="right" vertical="center" shrinkToFit="1"/>
    </xf>
    <xf numFmtId="3" fontId="5" fillId="40" borderId="34" xfId="176" applyNumberFormat="1" applyFont="1" applyFill="1" applyBorder="1" applyAlignment="1">
      <alignment horizontal="right" vertical="center" shrinkToFit="1"/>
    </xf>
    <xf numFmtId="179" fontId="0" fillId="40" borderId="34" xfId="0" applyNumberFormat="1" applyFill="1" applyBorder="1" applyAlignment="1">
      <alignment horizontal="right" vertical="center"/>
    </xf>
    <xf numFmtId="181" fontId="5" fillId="40" borderId="69" xfId="176" applyNumberFormat="1" applyFont="1" applyFill="1" applyBorder="1" applyAlignment="1">
      <alignment horizontal="right" vertical="center" shrinkToFit="1"/>
    </xf>
    <xf numFmtId="0" fontId="0" fillId="40" borderId="34" xfId="0" applyFill="1" applyBorder="1" applyAlignment="1">
      <alignment horizontal="right" vertical="center"/>
    </xf>
    <xf numFmtId="185" fontId="5" fillId="40" borderId="108" xfId="176" applyNumberFormat="1" applyFont="1" applyFill="1" applyBorder="1" applyAlignment="1">
      <alignment horizontal="right" vertical="center" shrinkToFit="1"/>
    </xf>
    <xf numFmtId="181" fontId="5" fillId="40" borderId="109" xfId="176" applyNumberFormat="1" applyFont="1" applyFill="1" applyBorder="1" applyAlignment="1">
      <alignment horizontal="right" vertical="center" shrinkToFit="1"/>
    </xf>
    <xf numFmtId="185" fontId="3" fillId="25" borderId="34" xfId="176" applyNumberFormat="1" applyFill="1" applyBorder="1" applyAlignment="1">
      <alignment horizontal="right" vertical="center"/>
    </xf>
    <xf numFmtId="182" fontId="3" fillId="25" borderId="34" xfId="176" applyNumberFormat="1" applyFill="1" applyBorder="1" applyAlignment="1">
      <alignment horizontal="right" vertical="center"/>
    </xf>
    <xf numFmtId="181" fontId="3" fillId="25" borderId="34" xfId="176" applyNumberFormat="1" applyFill="1" applyBorder="1" applyAlignment="1">
      <alignment horizontal="right" vertical="center"/>
    </xf>
    <xf numFmtId="179" fontId="3" fillId="25" borderId="36" xfId="176" applyNumberFormat="1" applyFill="1" applyBorder="1" applyAlignment="1">
      <alignment horizontal="right" vertical="center"/>
    </xf>
    <xf numFmtId="180" fontId="3" fillId="25" borderId="34" xfId="176" applyNumberFormat="1" applyFill="1" applyBorder="1" applyAlignment="1">
      <alignment horizontal="right" vertical="center"/>
    </xf>
    <xf numFmtId="179" fontId="3" fillId="25" borderId="35" xfId="176" applyNumberFormat="1" applyFill="1" applyBorder="1" applyAlignment="1">
      <alignment horizontal="right" vertical="center"/>
    </xf>
    <xf numFmtId="185" fontId="3" fillId="25" borderId="35" xfId="176" applyNumberFormat="1" applyFill="1" applyBorder="1" applyAlignment="1">
      <alignment horizontal="right" vertical="center"/>
    </xf>
    <xf numFmtId="182" fontId="3" fillId="25" borderId="35" xfId="176" applyNumberFormat="1" applyFill="1" applyBorder="1" applyAlignment="1">
      <alignment horizontal="right" vertical="center"/>
    </xf>
    <xf numFmtId="181" fontId="3" fillId="25" borderId="35" xfId="176" applyNumberFormat="1" applyFill="1" applyBorder="1" applyAlignment="1">
      <alignment horizontal="right" vertical="center"/>
    </xf>
    <xf numFmtId="1" fontId="3" fillId="25" borderId="34" xfId="176" applyNumberFormat="1" applyFill="1" applyBorder="1" applyAlignment="1">
      <alignment horizontal="right" vertical="center"/>
    </xf>
    <xf numFmtId="185" fontId="3" fillId="25" borderId="36" xfId="176" applyNumberFormat="1" applyFill="1" applyBorder="1" applyAlignment="1">
      <alignment horizontal="right" vertical="center"/>
    </xf>
    <xf numFmtId="182" fontId="3" fillId="25" borderId="36" xfId="176" applyNumberFormat="1" applyFill="1" applyBorder="1" applyAlignment="1">
      <alignment horizontal="right" vertical="center"/>
    </xf>
    <xf numFmtId="181" fontId="3" fillId="25" borderId="36" xfId="176" applyNumberFormat="1" applyFill="1" applyBorder="1" applyAlignment="1">
      <alignment horizontal="right" vertical="center"/>
    </xf>
    <xf numFmtId="1" fontId="3" fillId="25" borderId="35" xfId="176" applyNumberFormat="1" applyFill="1" applyBorder="1" applyAlignment="1">
      <alignment horizontal="right" vertical="center"/>
    </xf>
    <xf numFmtId="179" fontId="5" fillId="40" borderId="63" xfId="176" applyNumberFormat="1" applyFont="1" applyFill="1" applyBorder="1" applyAlignment="1">
      <alignment horizontal="right" vertical="center" shrinkToFit="1"/>
    </xf>
    <xf numFmtId="177" fontId="5" fillId="40" borderId="63" xfId="176" applyNumberFormat="1" applyFont="1" applyFill="1" applyBorder="1" applyAlignment="1">
      <alignment horizontal="right" vertical="center" shrinkToFit="1"/>
    </xf>
    <xf numFmtId="177" fontId="5" fillId="40" borderId="106" xfId="176" applyNumberFormat="1" applyFont="1" applyFill="1" applyBorder="1" applyAlignment="1">
      <alignment horizontal="right" vertical="center" shrinkToFit="1"/>
    </xf>
    <xf numFmtId="4" fontId="5" fillId="40" borderId="63" xfId="176" applyNumberFormat="1" applyFont="1" applyFill="1" applyBorder="1" applyAlignment="1">
      <alignment horizontal="right" vertical="center" shrinkToFit="1"/>
    </xf>
    <xf numFmtId="1" fontId="5" fillId="40" borderId="63" xfId="176" applyNumberFormat="1" applyFont="1" applyFill="1" applyBorder="1" applyAlignment="1">
      <alignment horizontal="right" vertical="center" shrinkToFit="1"/>
    </xf>
    <xf numFmtId="2" fontId="5" fillId="40" borderId="63" xfId="176" applyNumberFormat="1" applyFont="1" applyFill="1" applyBorder="1" applyAlignment="1">
      <alignment horizontal="right" vertical="center" shrinkToFit="1"/>
    </xf>
    <xf numFmtId="185" fontId="5" fillId="40" borderId="63" xfId="176" applyNumberFormat="1" applyFont="1" applyFill="1" applyBorder="1" applyAlignment="1">
      <alignment horizontal="right" vertical="center" shrinkToFit="1"/>
    </xf>
    <xf numFmtId="3" fontId="5" fillId="40" borderId="63" xfId="176" applyNumberFormat="1" applyFont="1" applyFill="1" applyBorder="1" applyAlignment="1">
      <alignment horizontal="right" vertical="center" shrinkToFit="1"/>
    </xf>
    <xf numFmtId="179" fontId="0" fillId="40" borderId="63" xfId="0" applyNumberFormat="1" applyFill="1" applyBorder="1" applyAlignment="1">
      <alignment horizontal="right" vertical="center"/>
    </xf>
    <xf numFmtId="181" fontId="5" fillId="40" borderId="107" xfId="176" applyNumberFormat="1" applyFont="1" applyFill="1" applyBorder="1" applyAlignment="1">
      <alignment horizontal="right" vertical="center" shrinkToFit="1"/>
    </xf>
    <xf numFmtId="0" fontId="3" fillId="40" borderId="108" xfId="176" applyFill="1" applyBorder="1" applyAlignment="1">
      <alignment horizontal="right" vertical="center"/>
    </xf>
    <xf numFmtId="179" fontId="5" fillId="40" borderId="108" xfId="176" applyNumberFormat="1" applyFont="1" applyFill="1" applyBorder="1" applyAlignment="1">
      <alignment horizontal="right" vertical="center" shrinkToFit="1"/>
    </xf>
    <xf numFmtId="0" fontId="0" fillId="40" borderId="108" xfId="0" applyFill="1" applyBorder="1" applyAlignment="1">
      <alignment horizontal="right" vertical="center"/>
    </xf>
    <xf numFmtId="176" fontId="5" fillId="0" borderId="44" xfId="0" applyNumberFormat="1" applyFont="1" applyFill="1" applyBorder="1" applyAlignment="1">
      <alignment horizontal="center" vertical="center" shrinkToFit="1"/>
    </xf>
    <xf numFmtId="176" fontId="5" fillId="0" borderId="30" xfId="0" applyNumberFormat="1" applyFont="1" applyFill="1" applyBorder="1" applyAlignment="1">
      <alignment horizontal="center" vertical="center" shrinkToFit="1"/>
    </xf>
    <xf numFmtId="176" fontId="5" fillId="0" borderId="10" xfId="0" applyNumberFormat="1" applyFont="1" applyFill="1" applyBorder="1" applyAlignment="1">
      <alignment horizontal="center" vertical="center" shrinkToFit="1"/>
    </xf>
    <xf numFmtId="176" fontId="5" fillId="0" borderId="22" xfId="0" applyNumberFormat="1" applyFont="1" applyFill="1" applyBorder="1" applyAlignment="1">
      <alignment horizontal="center" vertical="center" shrinkToFit="1"/>
    </xf>
    <xf numFmtId="177" fontId="5" fillId="25" borderId="31" xfId="0" applyNumberFormat="1" applyFont="1" applyFill="1" applyBorder="1" applyAlignment="1">
      <alignment horizontal="right" vertical="center" shrinkToFit="1"/>
    </xf>
    <xf numFmtId="179" fontId="5" fillId="25" borderId="31" xfId="0" applyNumberFormat="1" applyFont="1" applyFill="1" applyBorder="1" applyAlignment="1">
      <alignment horizontal="right" vertical="center" shrinkToFit="1"/>
    </xf>
    <xf numFmtId="179" fontId="5" fillId="25" borderId="26" xfId="0" applyNumberFormat="1" applyFont="1" applyFill="1" applyBorder="1" applyAlignment="1">
      <alignment horizontal="right" vertical="center" shrinkToFit="1"/>
    </xf>
    <xf numFmtId="179" fontId="5" fillId="25" borderId="22" xfId="0" applyNumberFormat="1" applyFont="1" applyFill="1" applyBorder="1" applyAlignment="1">
      <alignment horizontal="right" vertical="center" shrinkToFit="1"/>
    </xf>
    <xf numFmtId="177" fontId="5" fillId="25" borderId="26" xfId="0" applyNumberFormat="1" applyFont="1" applyFill="1" applyBorder="1" applyAlignment="1">
      <alignment horizontal="right" vertical="center" shrinkToFit="1"/>
    </xf>
    <xf numFmtId="177" fontId="5" fillId="25" borderId="22" xfId="0" applyNumberFormat="1" applyFont="1" applyFill="1" applyBorder="1" applyAlignment="1">
      <alignment horizontal="right" vertical="center" shrinkToFit="1"/>
    </xf>
    <xf numFmtId="2" fontId="5" fillId="25" borderId="26" xfId="0" applyNumberFormat="1" applyFont="1" applyFill="1" applyBorder="1" applyAlignment="1">
      <alignment horizontal="right" vertical="center" shrinkToFit="1"/>
    </xf>
    <xf numFmtId="2" fontId="5" fillId="25" borderId="22" xfId="0" applyNumberFormat="1" applyFont="1" applyFill="1" applyBorder="1" applyAlignment="1">
      <alignment horizontal="right" vertical="center" shrinkToFit="1"/>
    </xf>
    <xf numFmtId="3" fontId="5" fillId="25" borderId="26" xfId="0" applyNumberFormat="1" applyFont="1" applyFill="1" applyBorder="1" applyAlignment="1">
      <alignment horizontal="right" vertical="center" shrinkToFit="1"/>
    </xf>
    <xf numFmtId="3" fontId="5" fillId="25" borderId="22" xfId="0" applyNumberFormat="1" applyFont="1" applyFill="1" applyBorder="1" applyAlignment="1">
      <alignment horizontal="right" vertical="center" shrinkToFit="1"/>
    </xf>
    <xf numFmtId="177" fontId="5" fillId="25" borderId="32" xfId="0" applyNumberFormat="1" applyFont="1" applyFill="1" applyBorder="1" applyAlignment="1">
      <alignment horizontal="right" vertical="center" shrinkToFit="1"/>
    </xf>
    <xf numFmtId="179" fontId="5" fillId="25" borderId="32" xfId="0" applyNumberFormat="1" applyFont="1" applyFill="1" applyBorder="1" applyAlignment="1">
      <alignment horizontal="right" vertical="center" shrinkToFit="1"/>
    </xf>
    <xf numFmtId="179" fontId="5" fillId="25" borderId="23" xfId="0" applyNumberFormat="1" applyFont="1" applyFill="1" applyBorder="1" applyAlignment="1">
      <alignment horizontal="right" vertical="center" shrinkToFit="1"/>
    </xf>
    <xf numFmtId="179" fontId="5" fillId="25" borderId="14" xfId="0" applyNumberFormat="1" applyFont="1" applyFill="1" applyBorder="1" applyAlignment="1">
      <alignment horizontal="right" vertical="center" shrinkToFit="1"/>
    </xf>
    <xf numFmtId="177" fontId="5" fillId="25" borderId="23" xfId="0" applyNumberFormat="1" applyFont="1" applyFill="1" applyBorder="1" applyAlignment="1">
      <alignment horizontal="right" vertical="center" shrinkToFit="1"/>
    </xf>
    <xf numFmtId="177" fontId="5" fillId="25" borderId="14" xfId="0" applyNumberFormat="1" applyFont="1" applyFill="1" applyBorder="1" applyAlignment="1">
      <alignment horizontal="right" vertical="center" shrinkToFit="1"/>
    </xf>
    <xf numFmtId="2" fontId="5" fillId="25" borderId="23" xfId="0" applyNumberFormat="1" applyFont="1" applyFill="1" applyBorder="1" applyAlignment="1">
      <alignment horizontal="right" vertical="center" shrinkToFit="1"/>
    </xf>
    <xf numFmtId="2" fontId="5" fillId="25" borderId="14" xfId="0" applyNumberFormat="1" applyFont="1" applyFill="1" applyBorder="1" applyAlignment="1">
      <alignment horizontal="right" vertical="center" shrinkToFit="1"/>
    </xf>
    <xf numFmtId="3" fontId="5" fillId="25" borderId="23" xfId="0" applyNumberFormat="1" applyFont="1" applyFill="1" applyBorder="1" applyAlignment="1">
      <alignment horizontal="right" vertical="center" shrinkToFit="1"/>
    </xf>
    <xf numFmtId="3" fontId="5" fillId="25" borderId="14" xfId="0" applyNumberFormat="1" applyFont="1" applyFill="1" applyBorder="1" applyAlignment="1">
      <alignment horizontal="right" vertical="center" shrinkToFit="1"/>
    </xf>
    <xf numFmtId="177" fontId="5" fillId="29" borderId="32" xfId="0" applyNumberFormat="1" applyFont="1" applyFill="1" applyBorder="1" applyAlignment="1">
      <alignment horizontal="right" vertical="center" shrinkToFit="1"/>
    </xf>
    <xf numFmtId="179" fontId="5" fillId="29" borderId="32" xfId="0" applyNumberFormat="1" applyFont="1" applyFill="1" applyBorder="1" applyAlignment="1">
      <alignment horizontal="right" vertical="center" shrinkToFit="1"/>
    </xf>
    <xf numFmtId="179" fontId="5" fillId="29" borderId="23" xfId="0" applyNumberFormat="1" applyFont="1" applyFill="1" applyBorder="1" applyAlignment="1">
      <alignment horizontal="right" vertical="center" shrinkToFit="1"/>
    </xf>
    <xf numFmtId="179" fontId="5" fillId="29" borderId="14" xfId="0" applyNumberFormat="1" applyFont="1" applyFill="1" applyBorder="1" applyAlignment="1">
      <alignment horizontal="right" vertical="center" shrinkToFit="1"/>
    </xf>
    <xf numFmtId="177" fontId="5" fillId="29" borderId="23" xfId="0" applyNumberFormat="1" applyFont="1" applyFill="1" applyBorder="1" applyAlignment="1">
      <alignment horizontal="right" vertical="center" shrinkToFit="1"/>
    </xf>
    <xf numFmtId="177" fontId="5" fillId="29" borderId="14" xfId="0" applyNumberFormat="1" applyFont="1" applyFill="1" applyBorder="1" applyAlignment="1">
      <alignment horizontal="right" vertical="center" shrinkToFit="1"/>
    </xf>
    <xf numFmtId="2" fontId="5" fillId="29" borderId="23" xfId="0" applyNumberFormat="1" applyFont="1" applyFill="1" applyBorder="1" applyAlignment="1">
      <alignment horizontal="right" vertical="center" shrinkToFit="1"/>
    </xf>
    <xf numFmtId="2" fontId="5" fillId="29" borderId="14" xfId="0" applyNumberFormat="1" applyFont="1" applyFill="1" applyBorder="1" applyAlignment="1">
      <alignment horizontal="right" vertical="center" shrinkToFit="1"/>
    </xf>
    <xf numFmtId="3" fontId="5" fillId="29" borderId="23" xfId="0" applyNumberFormat="1" applyFont="1" applyFill="1" applyBorder="1" applyAlignment="1">
      <alignment horizontal="right" vertical="center" shrinkToFit="1"/>
    </xf>
    <xf numFmtId="3" fontId="5" fillId="29" borderId="14" xfId="0" applyNumberFormat="1" applyFont="1" applyFill="1" applyBorder="1" applyAlignment="1">
      <alignment horizontal="right" vertical="center" shrinkToFit="1"/>
    </xf>
    <xf numFmtId="177" fontId="5" fillId="0" borderId="31" xfId="0" applyNumberFormat="1" applyFont="1" applyBorder="1" applyAlignment="1">
      <alignment horizontal="right" vertical="center" shrinkToFit="1"/>
    </xf>
    <xf numFmtId="179" fontId="5" fillId="0" borderId="60" xfId="0" applyNumberFormat="1" applyFont="1" applyBorder="1" applyAlignment="1">
      <alignment horizontal="right" vertical="center" shrinkToFit="1"/>
    </xf>
    <xf numFmtId="179" fontId="5" fillId="0" borderId="26" xfId="0" applyNumberFormat="1" applyFont="1" applyBorder="1" applyAlignment="1">
      <alignment horizontal="right" vertical="center" shrinkToFit="1"/>
    </xf>
    <xf numFmtId="179" fontId="5" fillId="0" borderId="22" xfId="0" applyNumberFormat="1" applyFont="1" applyBorder="1" applyAlignment="1">
      <alignment horizontal="right" vertical="center" shrinkToFit="1"/>
    </xf>
    <xf numFmtId="177" fontId="5" fillId="0" borderId="26" xfId="0" applyNumberFormat="1" applyFont="1" applyBorder="1" applyAlignment="1">
      <alignment horizontal="right" vertical="center" shrinkToFit="1"/>
    </xf>
    <xf numFmtId="177" fontId="5" fillId="0" borderId="22" xfId="0" applyNumberFormat="1" applyFont="1" applyBorder="1" applyAlignment="1">
      <alignment horizontal="right" vertical="center" shrinkToFit="1"/>
    </xf>
    <xf numFmtId="2" fontId="5" fillId="0" borderId="26" xfId="0" applyNumberFormat="1" applyFont="1" applyBorder="1" applyAlignment="1">
      <alignment horizontal="right" vertical="center" shrinkToFit="1"/>
    </xf>
    <xf numFmtId="2" fontId="5" fillId="0" borderId="22" xfId="0" applyNumberFormat="1" applyFont="1" applyBorder="1" applyAlignment="1">
      <alignment horizontal="right" vertical="center" shrinkToFit="1"/>
    </xf>
    <xf numFmtId="3" fontId="5" fillId="0" borderId="26" xfId="0" applyNumberFormat="1" applyFont="1" applyBorder="1" applyAlignment="1">
      <alignment horizontal="right" vertical="center" shrinkToFit="1"/>
    </xf>
    <xf numFmtId="3" fontId="5" fillId="0" borderId="22" xfId="0" applyNumberFormat="1" applyFont="1" applyBorder="1" applyAlignment="1">
      <alignment horizontal="right" vertical="center" shrinkToFit="1"/>
    </xf>
    <xf numFmtId="177" fontId="5" fillId="0" borderId="32" xfId="0" applyNumberFormat="1" applyFont="1" applyBorder="1" applyAlignment="1">
      <alignment horizontal="right" vertical="center" shrinkToFit="1"/>
    </xf>
    <xf numFmtId="179" fontId="5" fillId="0" borderId="47" xfId="0" applyNumberFormat="1" applyFont="1" applyBorder="1" applyAlignment="1">
      <alignment horizontal="right" vertical="center" shrinkToFit="1"/>
    </xf>
    <xf numFmtId="179" fontId="5" fillId="0" borderId="23" xfId="0" applyNumberFormat="1" applyFont="1" applyBorder="1" applyAlignment="1">
      <alignment horizontal="right" vertical="center" shrinkToFit="1"/>
    </xf>
    <xf numFmtId="179" fontId="5" fillId="0" borderId="14" xfId="0" applyNumberFormat="1" applyFont="1" applyBorder="1" applyAlignment="1">
      <alignment horizontal="right" vertical="center" shrinkToFit="1"/>
    </xf>
    <xf numFmtId="177" fontId="5" fillId="0" borderId="23" xfId="0" applyNumberFormat="1" applyFont="1" applyBorder="1" applyAlignment="1">
      <alignment horizontal="right" vertical="center" shrinkToFit="1"/>
    </xf>
    <xf numFmtId="177" fontId="5" fillId="0" borderId="14" xfId="0" applyNumberFormat="1" applyFont="1" applyBorder="1" applyAlignment="1">
      <alignment horizontal="right" vertical="center" shrinkToFit="1"/>
    </xf>
    <xf numFmtId="2" fontId="5" fillId="0" borderId="23" xfId="0" applyNumberFormat="1" applyFont="1" applyBorder="1" applyAlignment="1">
      <alignment horizontal="right" vertical="center" shrinkToFit="1"/>
    </xf>
    <xf numFmtId="2" fontId="5" fillId="0" borderId="14" xfId="0" applyNumberFormat="1" applyFont="1" applyBorder="1" applyAlignment="1">
      <alignment horizontal="right" vertical="center" shrinkToFit="1"/>
    </xf>
    <xf numFmtId="3" fontId="5" fillId="0" borderId="23" xfId="0" applyNumberFormat="1" applyFont="1" applyBorder="1" applyAlignment="1">
      <alignment horizontal="right" vertical="center" shrinkToFit="1"/>
    </xf>
    <xf numFmtId="3" fontId="5" fillId="0" borderId="14" xfId="0" applyNumberFormat="1" applyFont="1" applyBorder="1" applyAlignment="1">
      <alignment horizontal="right" vertical="center" shrinkToFit="1"/>
    </xf>
    <xf numFmtId="0" fontId="5" fillId="0" borderId="111" xfId="0" applyFont="1" applyBorder="1" applyAlignment="1">
      <alignment horizontal="right" vertical="center" shrinkToFit="1"/>
    </xf>
    <xf numFmtId="179" fontId="5" fillId="0" borderId="102" xfId="0" applyNumberFormat="1" applyFont="1" applyBorder="1" applyAlignment="1">
      <alignment horizontal="right" vertical="center" shrinkToFit="1"/>
    </xf>
    <xf numFmtId="179" fontId="5" fillId="0" borderId="48" xfId="0" applyNumberFormat="1" applyFont="1" applyBorder="1" applyAlignment="1">
      <alignment horizontal="right" vertical="center" shrinkToFit="1"/>
    </xf>
    <xf numFmtId="179" fontId="5" fillId="0" borderId="30" xfId="0" applyNumberFormat="1" applyFont="1" applyBorder="1" applyAlignment="1">
      <alignment horizontal="right" vertical="center" shrinkToFit="1"/>
    </xf>
    <xf numFmtId="177" fontId="5" fillId="0" borderId="48" xfId="0" applyNumberFormat="1" applyFont="1" applyBorder="1" applyAlignment="1">
      <alignment horizontal="right" vertical="center" shrinkToFit="1"/>
    </xf>
    <xf numFmtId="177" fontId="5" fillId="0" borderId="30" xfId="0" applyNumberFormat="1" applyFont="1" applyBorder="1" applyAlignment="1">
      <alignment horizontal="right" vertical="center" shrinkToFit="1"/>
    </xf>
    <xf numFmtId="2" fontId="5" fillId="0" borderId="48" xfId="0" applyNumberFormat="1" applyFont="1" applyBorder="1" applyAlignment="1">
      <alignment horizontal="right" vertical="center" shrinkToFit="1"/>
    </xf>
    <xf numFmtId="2" fontId="5" fillId="0" borderId="30" xfId="0" applyNumberFormat="1" applyFont="1" applyBorder="1" applyAlignment="1">
      <alignment horizontal="right" vertical="center" shrinkToFit="1"/>
    </xf>
    <xf numFmtId="3" fontId="5" fillId="0" borderId="48" xfId="0" applyNumberFormat="1" applyFont="1" applyBorder="1" applyAlignment="1">
      <alignment horizontal="right" vertical="center" shrinkToFit="1"/>
    </xf>
    <xf numFmtId="3" fontId="5" fillId="0" borderId="30" xfId="0" applyNumberFormat="1" applyFont="1" applyBorder="1" applyAlignment="1">
      <alignment horizontal="right" vertical="center" shrinkToFit="1"/>
    </xf>
    <xf numFmtId="177" fontId="5" fillId="0" borderId="43" xfId="0" applyNumberFormat="1" applyFont="1" applyBorder="1" applyAlignment="1">
      <alignment horizontal="right" vertical="center" shrinkToFit="1"/>
    </xf>
    <xf numFmtId="179" fontId="5" fillId="0" borderId="112" xfId="0" applyNumberFormat="1" applyFont="1" applyBorder="1" applyAlignment="1">
      <alignment horizontal="right" vertical="center" shrinkToFit="1"/>
    </xf>
    <xf numFmtId="179" fontId="5" fillId="0" borderId="141" xfId="0" applyNumberFormat="1" applyFont="1" applyBorder="1" applyAlignment="1">
      <alignment horizontal="right" vertical="center" shrinkToFit="1"/>
    </xf>
    <xf numFmtId="179" fontId="5" fillId="0" borderId="113" xfId="0" applyNumberFormat="1" applyFont="1" applyBorder="1" applyAlignment="1">
      <alignment horizontal="right" vertical="center" shrinkToFit="1"/>
    </xf>
    <xf numFmtId="177" fontId="5" fillId="0" borderId="114" xfId="0" applyNumberFormat="1" applyFont="1" applyBorder="1" applyAlignment="1">
      <alignment horizontal="right" vertical="center" shrinkToFit="1"/>
    </xf>
    <xf numFmtId="177" fontId="5" fillId="0" borderId="142" xfId="0" applyNumberFormat="1" applyFont="1" applyBorder="1" applyAlignment="1">
      <alignment horizontal="right" vertical="center" shrinkToFit="1"/>
    </xf>
    <xf numFmtId="2" fontId="5" fillId="0" borderId="141" xfId="0" applyNumberFormat="1" applyFont="1" applyBorder="1" applyAlignment="1">
      <alignment horizontal="right" vertical="center" shrinkToFit="1"/>
    </xf>
    <xf numFmtId="2" fontId="5" fillId="0" borderId="113" xfId="0" applyNumberFormat="1" applyFont="1" applyBorder="1" applyAlignment="1">
      <alignment horizontal="right" vertical="center" shrinkToFit="1"/>
    </xf>
    <xf numFmtId="179" fontId="5" fillId="0" borderId="114" xfId="0" applyNumberFormat="1" applyFont="1" applyBorder="1" applyAlignment="1">
      <alignment horizontal="right" vertical="center" shrinkToFit="1"/>
    </xf>
    <xf numFmtId="179" fontId="5" fillId="0" borderId="142" xfId="0" applyNumberFormat="1" applyFont="1" applyBorder="1" applyAlignment="1">
      <alignment horizontal="right" vertical="center" shrinkToFit="1"/>
    </xf>
    <xf numFmtId="177" fontId="5" fillId="0" borderId="141" xfId="0" applyNumberFormat="1" applyFont="1" applyBorder="1" applyAlignment="1">
      <alignment horizontal="right" vertical="center" shrinkToFit="1"/>
    </xf>
    <xf numFmtId="177" fontId="5" fillId="0" borderId="113" xfId="0" applyNumberFormat="1" applyFont="1" applyBorder="1" applyAlignment="1">
      <alignment horizontal="right" vertical="center" shrinkToFit="1"/>
    </xf>
    <xf numFmtId="3" fontId="5" fillId="0" borderId="114" xfId="0" applyNumberFormat="1" applyFont="1" applyBorder="1" applyAlignment="1">
      <alignment horizontal="right" vertical="center" shrinkToFit="1"/>
    </xf>
    <xf numFmtId="3" fontId="5" fillId="0" borderId="142" xfId="0" applyNumberFormat="1" applyFont="1" applyBorder="1" applyAlignment="1">
      <alignment horizontal="right" vertical="center" shrinkToFit="1"/>
    </xf>
    <xf numFmtId="177" fontId="5" fillId="25" borderId="79" xfId="0" applyNumberFormat="1" applyFont="1" applyFill="1" applyBorder="1" applyAlignment="1">
      <alignment horizontal="right" vertical="center" shrinkToFit="1"/>
    </xf>
    <xf numFmtId="179" fontId="5" fillId="25" borderId="79" xfId="0" applyNumberFormat="1" applyFont="1" applyFill="1" applyBorder="1" applyAlignment="1">
      <alignment horizontal="right" vertical="center" shrinkToFit="1"/>
    </xf>
    <xf numFmtId="179" fontId="5" fillId="25" borderId="80" xfId="0" applyNumberFormat="1" applyFont="1" applyFill="1" applyBorder="1" applyAlignment="1">
      <alignment horizontal="right" vertical="center" shrinkToFit="1"/>
    </xf>
    <xf numFmtId="179" fontId="5" fillId="25" borderId="44" xfId="0" applyNumberFormat="1" applyFont="1" applyFill="1" applyBorder="1" applyAlignment="1">
      <alignment horizontal="right" vertical="center" shrinkToFit="1"/>
    </xf>
    <xf numFmtId="177" fontId="5" fillId="25" borderId="80" xfId="0" applyNumberFormat="1" applyFont="1" applyFill="1" applyBorder="1" applyAlignment="1">
      <alignment horizontal="right" vertical="center" shrinkToFit="1"/>
    </xf>
    <xf numFmtId="177" fontId="5" fillId="25" borderId="44" xfId="0" applyNumberFormat="1" applyFont="1" applyFill="1" applyBorder="1" applyAlignment="1">
      <alignment horizontal="right" vertical="center" shrinkToFit="1"/>
    </xf>
    <xf numFmtId="2" fontId="5" fillId="25" borderId="80" xfId="0" applyNumberFormat="1" applyFont="1" applyFill="1" applyBorder="1" applyAlignment="1">
      <alignment horizontal="right" vertical="center" shrinkToFit="1"/>
    </xf>
    <xf numFmtId="2" fontId="5" fillId="25" borderId="44" xfId="0" applyNumberFormat="1" applyFont="1" applyFill="1" applyBorder="1" applyAlignment="1">
      <alignment horizontal="right" vertical="center" shrinkToFit="1"/>
    </xf>
    <xf numFmtId="3" fontId="5" fillId="25" borderId="80" xfId="0" applyNumberFormat="1" applyFont="1" applyFill="1" applyBorder="1" applyAlignment="1">
      <alignment horizontal="right" vertical="center" shrinkToFit="1"/>
    </xf>
    <xf numFmtId="3" fontId="5" fillId="25" borderId="44" xfId="0" applyNumberFormat="1" applyFont="1" applyFill="1" applyBorder="1" applyAlignment="1">
      <alignment horizontal="right" vertical="center" shrinkToFit="1"/>
    </xf>
    <xf numFmtId="179" fontId="5" fillId="25" borderId="23" xfId="0" applyNumberFormat="1" applyFont="1" applyFill="1" applyBorder="1" applyAlignment="1" applyProtection="1">
      <alignment horizontal="right" vertical="center" shrinkToFit="1"/>
    </xf>
    <xf numFmtId="179" fontId="5" fillId="25" borderId="47" xfId="0" applyNumberFormat="1" applyFont="1" applyFill="1" applyBorder="1" applyAlignment="1">
      <alignment horizontal="right" vertical="center" shrinkToFit="1"/>
    </xf>
    <xf numFmtId="179" fontId="5" fillId="25" borderId="14" xfId="0" applyNumberFormat="1" applyFont="1" applyFill="1" applyBorder="1" applyAlignment="1" applyProtection="1">
      <alignment horizontal="right" vertical="center" shrinkToFit="1"/>
    </xf>
    <xf numFmtId="179" fontId="5" fillId="29" borderId="14" xfId="0" applyNumberFormat="1" applyFont="1" applyFill="1" applyBorder="1" applyAlignment="1" applyProtection="1">
      <alignment horizontal="right" vertical="center" shrinkToFit="1"/>
    </xf>
    <xf numFmtId="177" fontId="5" fillId="25" borderId="43" xfId="0" applyNumberFormat="1" applyFont="1" applyFill="1" applyBorder="1" applyAlignment="1">
      <alignment horizontal="right" vertical="center" shrinkToFit="1"/>
    </xf>
    <xf numFmtId="179" fontId="5" fillId="25" borderId="43" xfId="0" applyNumberFormat="1" applyFont="1" applyFill="1" applyBorder="1" applyAlignment="1">
      <alignment horizontal="right" vertical="center" shrinkToFit="1"/>
    </xf>
    <xf numFmtId="179" fontId="5" fillId="25" borderId="25" xfId="0" applyNumberFormat="1" applyFont="1" applyFill="1" applyBorder="1" applyAlignment="1">
      <alignment horizontal="right" vertical="center" shrinkToFit="1"/>
    </xf>
    <xf numFmtId="179" fontId="5" fillId="25" borderId="10" xfId="0" applyNumberFormat="1" applyFont="1" applyFill="1" applyBorder="1" applyAlignment="1">
      <alignment horizontal="right" vertical="center" shrinkToFit="1"/>
    </xf>
    <xf numFmtId="177" fontId="5" fillId="25" borderId="25" xfId="0" applyNumberFormat="1" applyFont="1" applyFill="1" applyBorder="1" applyAlignment="1">
      <alignment horizontal="right" vertical="center" shrinkToFit="1"/>
    </xf>
    <xf numFmtId="177" fontId="5" fillId="25" borderId="10" xfId="0" applyNumberFormat="1" applyFont="1" applyFill="1" applyBorder="1" applyAlignment="1">
      <alignment horizontal="right" vertical="center" shrinkToFit="1"/>
    </xf>
    <xf numFmtId="2" fontId="5" fillId="25" borderId="25" xfId="0" applyNumberFormat="1" applyFont="1" applyFill="1" applyBorder="1" applyAlignment="1">
      <alignment horizontal="right" vertical="center" shrinkToFit="1"/>
    </xf>
    <xf numFmtId="2" fontId="5" fillId="25" borderId="10" xfId="0" applyNumberFormat="1" applyFont="1" applyFill="1" applyBorder="1" applyAlignment="1">
      <alignment horizontal="right" vertical="center" shrinkToFit="1"/>
    </xf>
    <xf numFmtId="3" fontId="5" fillId="25" borderId="25" xfId="0" applyNumberFormat="1" applyFont="1" applyFill="1" applyBorder="1" applyAlignment="1">
      <alignment horizontal="right" vertical="center" shrinkToFit="1"/>
    </xf>
    <xf numFmtId="3" fontId="5" fillId="25" borderId="10" xfId="0" applyNumberFormat="1" applyFont="1" applyFill="1" applyBorder="1" applyAlignment="1">
      <alignment horizontal="right" vertical="center" shrinkToFit="1"/>
    </xf>
    <xf numFmtId="179" fontId="5" fillId="25" borderId="60" xfId="0" applyNumberFormat="1" applyFont="1" applyFill="1" applyBorder="1" applyAlignment="1" applyProtection="1">
      <alignment horizontal="right" vertical="center" shrinkToFit="1"/>
    </xf>
    <xf numFmtId="179" fontId="5" fillId="25" borderId="47" xfId="0" applyNumberFormat="1" applyFont="1" applyFill="1" applyBorder="1" applyAlignment="1" applyProtection="1">
      <alignment horizontal="right" vertical="center" shrinkToFit="1"/>
    </xf>
    <xf numFmtId="179" fontId="5" fillId="29" borderId="23" xfId="0" applyNumberFormat="1" applyFont="1" applyFill="1" applyBorder="1" applyAlignment="1" applyProtection="1">
      <alignment horizontal="right" vertical="center" shrinkToFit="1"/>
    </xf>
    <xf numFmtId="179" fontId="5" fillId="29" borderId="47" xfId="0" applyNumberFormat="1" applyFont="1" applyFill="1" applyBorder="1" applyAlignment="1" applyProtection="1">
      <alignment horizontal="right" vertical="center" shrinkToFit="1"/>
    </xf>
    <xf numFmtId="179" fontId="5" fillId="25" borderId="61" xfId="0" applyNumberFormat="1" applyFont="1" applyFill="1" applyBorder="1" applyAlignment="1" applyProtection="1">
      <alignment horizontal="right" vertical="center" shrinkToFit="1"/>
    </xf>
    <xf numFmtId="179" fontId="5" fillId="25" borderId="12" xfId="0" applyNumberFormat="1" applyFont="1" applyFill="1" applyBorder="1" applyAlignment="1">
      <alignment horizontal="right" vertical="center" shrinkToFit="1"/>
    </xf>
    <xf numFmtId="179" fontId="5" fillId="25" borderId="42" xfId="0" applyNumberFormat="1" applyFont="1" applyFill="1" applyBorder="1" applyAlignment="1">
      <alignment horizontal="right" vertical="center" shrinkToFit="1"/>
    </xf>
    <xf numFmtId="179" fontId="5" fillId="25" borderId="48" xfId="0" applyNumberFormat="1" applyFont="1" applyFill="1" applyBorder="1" applyAlignment="1">
      <alignment horizontal="right" vertical="center" shrinkToFit="1"/>
    </xf>
    <xf numFmtId="179" fontId="5" fillId="25" borderId="30" xfId="0" applyNumberFormat="1" applyFont="1" applyFill="1" applyBorder="1" applyAlignment="1">
      <alignment horizontal="right" vertical="center" shrinkToFit="1"/>
    </xf>
    <xf numFmtId="177" fontId="5" fillId="25" borderId="48" xfId="0" applyNumberFormat="1" applyFont="1" applyFill="1" applyBorder="1" applyAlignment="1">
      <alignment horizontal="right" vertical="center" shrinkToFit="1"/>
    </xf>
    <xf numFmtId="177" fontId="5" fillId="25" borderId="30" xfId="0" applyNumberFormat="1" applyFont="1" applyFill="1" applyBorder="1" applyAlignment="1">
      <alignment horizontal="right" vertical="center" shrinkToFit="1"/>
    </xf>
    <xf numFmtId="2" fontId="5" fillId="25" borderId="48" xfId="0" applyNumberFormat="1" applyFont="1" applyFill="1" applyBorder="1" applyAlignment="1">
      <alignment horizontal="right" vertical="center" shrinkToFit="1"/>
    </xf>
    <xf numFmtId="2" fontId="5" fillId="25" borderId="30" xfId="0" applyNumberFormat="1" applyFont="1" applyFill="1" applyBorder="1" applyAlignment="1">
      <alignment horizontal="right" vertical="center" shrinkToFit="1"/>
    </xf>
    <xf numFmtId="3" fontId="5" fillId="25" borderId="48" xfId="0" applyNumberFormat="1" applyFont="1" applyFill="1" applyBorder="1" applyAlignment="1">
      <alignment horizontal="right" vertical="center" shrinkToFit="1"/>
    </xf>
    <xf numFmtId="3" fontId="5" fillId="25" borderId="30" xfId="0" applyNumberFormat="1" applyFont="1" applyFill="1" applyBorder="1" applyAlignment="1">
      <alignment horizontal="right" vertical="center" shrinkToFit="1"/>
    </xf>
    <xf numFmtId="179" fontId="5" fillId="0" borderId="26" xfId="0" applyNumberFormat="1" applyFont="1" applyFill="1" applyBorder="1" applyAlignment="1">
      <alignment horizontal="right" vertical="center" shrinkToFit="1"/>
    </xf>
    <xf numFmtId="179" fontId="5" fillId="0" borderId="27" xfId="0" applyNumberFormat="1" applyFont="1" applyFill="1" applyBorder="1" applyAlignment="1">
      <alignment horizontal="right" vertical="center" shrinkToFit="1"/>
    </xf>
    <xf numFmtId="179" fontId="5" fillId="24" borderId="27" xfId="0" applyNumberFormat="1" applyFont="1" applyFill="1" applyBorder="1" applyAlignment="1">
      <alignment horizontal="right" vertical="center" shrinkToFit="1"/>
    </xf>
    <xf numFmtId="177" fontId="5" fillId="0" borderId="23" xfId="0" applyNumberFormat="1" applyFont="1" applyFill="1" applyBorder="1" applyAlignment="1">
      <alignment horizontal="right" vertical="center" shrinkToFit="1"/>
    </xf>
    <xf numFmtId="177" fontId="5" fillId="0" borderId="15" xfId="0" applyNumberFormat="1" applyFont="1" applyFill="1" applyBorder="1" applyAlignment="1">
      <alignment horizontal="right" vertical="center" shrinkToFit="1"/>
    </xf>
    <xf numFmtId="177" fontId="5" fillId="24" borderId="15" xfId="0" applyNumberFormat="1" applyFont="1" applyFill="1" applyBorder="1" applyAlignment="1">
      <alignment horizontal="right" vertical="center" shrinkToFit="1"/>
    </xf>
    <xf numFmtId="2" fontId="5" fillId="0" borderId="23" xfId="0" applyNumberFormat="1" applyFont="1" applyFill="1" applyBorder="1" applyAlignment="1">
      <alignment horizontal="right" vertical="center" shrinkToFit="1"/>
    </xf>
    <xf numFmtId="2" fontId="5" fillId="0" borderId="15" xfId="0" applyNumberFormat="1" applyFont="1" applyFill="1" applyBorder="1" applyAlignment="1">
      <alignment horizontal="right" vertical="center" shrinkToFit="1"/>
    </xf>
    <xf numFmtId="2" fontId="5" fillId="24" borderId="15" xfId="0" applyNumberFormat="1" applyFont="1" applyFill="1" applyBorder="1" applyAlignment="1">
      <alignment horizontal="right" vertical="center" shrinkToFit="1"/>
    </xf>
    <xf numFmtId="179" fontId="5" fillId="0" borderId="23" xfId="0" applyNumberFormat="1" applyFont="1" applyFill="1" applyBorder="1" applyAlignment="1">
      <alignment horizontal="right" vertical="center" shrinkToFit="1"/>
    </xf>
    <xf numFmtId="179" fontId="5" fillId="0" borderId="15" xfId="0" applyNumberFormat="1" applyFont="1" applyFill="1" applyBorder="1" applyAlignment="1">
      <alignment horizontal="right" vertical="center" shrinkToFit="1"/>
    </xf>
    <xf numFmtId="179" fontId="5" fillId="24" borderId="15" xfId="0" applyNumberFormat="1" applyFont="1" applyFill="1" applyBorder="1" applyAlignment="1">
      <alignment horizontal="right" vertical="center" shrinkToFit="1"/>
    </xf>
    <xf numFmtId="3" fontId="5" fillId="0" borderId="23" xfId="0" applyNumberFormat="1" applyFont="1" applyFill="1" applyBorder="1" applyAlignment="1">
      <alignment horizontal="right" vertical="center" shrinkToFit="1"/>
    </xf>
    <xf numFmtId="3" fontId="5" fillId="0" borderId="15" xfId="0" applyNumberFormat="1" applyFont="1" applyFill="1" applyBorder="1" applyAlignment="1">
      <alignment horizontal="right" vertical="center" shrinkToFit="1"/>
    </xf>
    <xf numFmtId="3" fontId="5" fillId="24" borderId="15" xfId="0" applyNumberFormat="1" applyFont="1" applyFill="1" applyBorder="1" applyAlignment="1">
      <alignment horizontal="right" vertical="center" shrinkToFit="1"/>
    </xf>
    <xf numFmtId="179" fontId="5" fillId="25" borderId="15" xfId="0" applyNumberFormat="1" applyFont="1" applyFill="1" applyBorder="1" applyAlignment="1">
      <alignment horizontal="right" vertical="center" shrinkToFit="1"/>
    </xf>
    <xf numFmtId="180" fontId="5" fillId="24" borderId="15" xfId="0" applyNumberFormat="1" applyFont="1" applyFill="1" applyBorder="1" applyAlignment="1">
      <alignment horizontal="right" vertical="center" shrinkToFit="1"/>
    </xf>
    <xf numFmtId="1" fontId="5" fillId="25" borderId="23" xfId="0" applyNumberFormat="1" applyFont="1" applyFill="1" applyBorder="1" applyAlignment="1">
      <alignment horizontal="right" vertical="center" shrinkToFit="1"/>
    </xf>
    <xf numFmtId="1" fontId="5" fillId="25" borderId="15" xfId="0" applyNumberFormat="1" applyFont="1" applyFill="1" applyBorder="1" applyAlignment="1">
      <alignment horizontal="right" vertical="center" shrinkToFit="1"/>
    </xf>
    <xf numFmtId="1" fontId="5" fillId="24" borderId="15" xfId="0" applyNumberFormat="1" applyFont="1" applyFill="1" applyBorder="1" applyAlignment="1">
      <alignment horizontal="right" vertical="center" shrinkToFit="1"/>
    </xf>
    <xf numFmtId="0" fontId="5" fillId="24" borderId="23" xfId="0" applyFont="1" applyFill="1" applyBorder="1" applyAlignment="1">
      <alignment horizontal="right" vertical="center" shrinkToFit="1"/>
    </xf>
    <xf numFmtId="0" fontId="5" fillId="24" borderId="15" xfId="0" applyFont="1" applyFill="1" applyBorder="1" applyAlignment="1">
      <alignment horizontal="right" vertical="center" shrinkToFit="1"/>
    </xf>
    <xf numFmtId="0" fontId="5" fillId="24" borderId="25" xfId="0" applyFont="1" applyFill="1" applyBorder="1" applyAlignment="1">
      <alignment horizontal="right" vertical="center" shrinkToFit="1"/>
    </xf>
    <xf numFmtId="0" fontId="5" fillId="24" borderId="16" xfId="0" applyFont="1" applyFill="1" applyBorder="1" applyAlignment="1">
      <alignment horizontal="right" vertical="center" shrinkToFit="1"/>
    </xf>
    <xf numFmtId="0" fontId="5" fillId="24" borderId="0" xfId="0" applyFont="1" applyFill="1" applyBorder="1" applyAlignment="1">
      <alignment horizontal="right" vertical="center" shrinkToFit="1"/>
    </xf>
    <xf numFmtId="179" fontId="5" fillId="24" borderId="22" xfId="0" applyNumberFormat="1" applyFont="1" applyFill="1" applyBorder="1" applyAlignment="1">
      <alignment horizontal="right" vertical="center" shrinkToFit="1"/>
    </xf>
    <xf numFmtId="177" fontId="5" fillId="24" borderId="14" xfId="0" applyNumberFormat="1" applyFont="1" applyFill="1" applyBorder="1" applyAlignment="1">
      <alignment horizontal="right" vertical="center" shrinkToFit="1"/>
    </xf>
    <xf numFmtId="2" fontId="5" fillId="24" borderId="14" xfId="0" applyNumberFormat="1" applyFont="1" applyFill="1" applyBorder="1" applyAlignment="1">
      <alignment horizontal="right" vertical="center" shrinkToFit="1"/>
    </xf>
    <xf numFmtId="179" fontId="5" fillId="24" borderId="14" xfId="0" applyNumberFormat="1" applyFont="1" applyFill="1" applyBorder="1" applyAlignment="1">
      <alignment horizontal="right" vertical="center" shrinkToFit="1"/>
    </xf>
    <xf numFmtId="3" fontId="5" fillId="24" borderId="14" xfId="0" applyNumberFormat="1" applyFont="1" applyFill="1" applyBorder="1" applyAlignment="1">
      <alignment horizontal="right" vertical="center" shrinkToFit="1"/>
    </xf>
    <xf numFmtId="179" fontId="5" fillId="24" borderId="15" xfId="0" applyNumberFormat="1" applyFont="1" applyFill="1" applyBorder="1" applyAlignment="1" applyProtection="1">
      <alignment horizontal="right" vertical="center" shrinkToFit="1"/>
    </xf>
    <xf numFmtId="180" fontId="5" fillId="24" borderId="14" xfId="0" applyNumberFormat="1" applyFont="1" applyFill="1" applyBorder="1" applyAlignment="1">
      <alignment horizontal="right" vertical="center" shrinkToFit="1"/>
    </xf>
    <xf numFmtId="1" fontId="5" fillId="24" borderId="14" xfId="0" applyNumberFormat="1" applyFont="1" applyFill="1" applyBorder="1" applyAlignment="1">
      <alignment horizontal="right" vertical="center" shrinkToFit="1"/>
    </xf>
    <xf numFmtId="0" fontId="5" fillId="24" borderId="14" xfId="0" applyFont="1" applyFill="1" applyBorder="1" applyAlignment="1">
      <alignment horizontal="right" vertical="center" shrinkToFit="1"/>
    </xf>
    <xf numFmtId="0" fontId="5" fillId="24" borderId="10" xfId="0" applyFont="1" applyFill="1" applyBorder="1" applyAlignment="1">
      <alignment horizontal="right" vertical="center" shrinkToFit="1"/>
    </xf>
    <xf numFmtId="0" fontId="5" fillId="24" borderId="38" xfId="0" applyFont="1" applyFill="1" applyBorder="1" applyAlignment="1">
      <alignment horizontal="right" vertical="center" shrinkToFit="1"/>
    </xf>
    <xf numFmtId="2" fontId="5" fillId="0" borderId="143" xfId="0" applyNumberFormat="1" applyFont="1" applyBorder="1" applyAlignment="1">
      <alignment horizontal="right" vertical="center" shrinkToFit="1"/>
    </xf>
    <xf numFmtId="177" fontId="5" fillId="29" borderId="31" xfId="0" applyNumberFormat="1" applyFont="1" applyFill="1" applyBorder="1" applyAlignment="1">
      <alignment horizontal="right" vertical="center" shrinkToFit="1"/>
    </xf>
    <xf numFmtId="179" fontId="5" fillId="29" borderId="31" xfId="0" applyNumberFormat="1" applyFont="1" applyFill="1" applyBorder="1" applyAlignment="1">
      <alignment horizontal="right" vertical="center" shrinkToFit="1"/>
    </xf>
    <xf numFmtId="179" fontId="5" fillId="29" borderId="26" xfId="0" applyNumberFormat="1" applyFont="1" applyFill="1" applyBorder="1" applyAlignment="1">
      <alignment horizontal="right" vertical="center" shrinkToFit="1"/>
    </xf>
    <xf numFmtId="179" fontId="5" fillId="29" borderId="22" xfId="0" applyNumberFormat="1" applyFont="1" applyFill="1" applyBorder="1" applyAlignment="1">
      <alignment horizontal="right" vertical="center" shrinkToFit="1"/>
    </xf>
    <xf numFmtId="177" fontId="5" fillId="29" borderId="26" xfId="0" applyNumberFormat="1" applyFont="1" applyFill="1" applyBorder="1" applyAlignment="1">
      <alignment horizontal="right" vertical="center" shrinkToFit="1"/>
    </xf>
    <xf numFmtId="177" fontId="5" fillId="29" borderId="22" xfId="0" applyNumberFormat="1" applyFont="1" applyFill="1" applyBorder="1" applyAlignment="1">
      <alignment horizontal="right" vertical="center" shrinkToFit="1"/>
    </xf>
    <xf numFmtId="2" fontId="5" fillId="29" borderId="26" xfId="0" applyNumberFormat="1" applyFont="1" applyFill="1" applyBorder="1" applyAlignment="1">
      <alignment horizontal="right" vertical="center" shrinkToFit="1"/>
    </xf>
    <xf numFmtId="2" fontId="5" fillId="29" borderId="22" xfId="0" applyNumberFormat="1" applyFont="1" applyFill="1" applyBorder="1" applyAlignment="1">
      <alignment horizontal="right" vertical="center" shrinkToFit="1"/>
    </xf>
    <xf numFmtId="3" fontId="5" fillId="29" borderId="26" xfId="0" applyNumberFormat="1" applyFont="1" applyFill="1" applyBorder="1" applyAlignment="1">
      <alignment horizontal="right" vertical="center" shrinkToFit="1"/>
    </xf>
    <xf numFmtId="3" fontId="5" fillId="29" borderId="22" xfId="0" applyNumberFormat="1" applyFont="1" applyFill="1" applyBorder="1" applyAlignment="1">
      <alignment horizontal="right" vertical="center" shrinkToFit="1"/>
    </xf>
    <xf numFmtId="3" fontId="5" fillId="34" borderId="26" xfId="0" applyNumberFormat="1" applyFont="1" applyFill="1" applyBorder="1" applyAlignment="1">
      <alignment horizontal="right" vertical="center" shrinkToFit="1"/>
    </xf>
    <xf numFmtId="3" fontId="5" fillId="34" borderId="23" xfId="0" applyNumberFormat="1" applyFont="1" applyFill="1" applyBorder="1" applyAlignment="1">
      <alignment horizontal="right" vertical="center" shrinkToFit="1"/>
    </xf>
    <xf numFmtId="177" fontId="5" fillId="0" borderId="31" xfId="0" applyNumberFormat="1" applyFont="1" applyFill="1" applyBorder="1" applyAlignment="1">
      <alignment horizontal="right" vertical="center" shrinkToFit="1"/>
    </xf>
    <xf numFmtId="179" fontId="5" fillId="0" borderId="60" xfId="0" applyNumberFormat="1" applyFont="1" applyFill="1" applyBorder="1" applyAlignment="1">
      <alignment horizontal="right" vertical="center" shrinkToFit="1"/>
    </xf>
    <xf numFmtId="179" fontId="5" fillId="0" borderId="22" xfId="0" applyNumberFormat="1" applyFont="1" applyFill="1" applyBorder="1" applyAlignment="1">
      <alignment horizontal="right" vertical="center" shrinkToFit="1"/>
    </xf>
    <xf numFmtId="177" fontId="5" fillId="0" borderId="26" xfId="0" applyNumberFormat="1" applyFont="1" applyFill="1" applyBorder="1" applyAlignment="1">
      <alignment horizontal="right" vertical="center" shrinkToFit="1"/>
    </xf>
    <xf numFmtId="177" fontId="5" fillId="0" borderId="22" xfId="0" applyNumberFormat="1" applyFont="1" applyFill="1" applyBorder="1" applyAlignment="1">
      <alignment horizontal="right" vertical="center" shrinkToFit="1"/>
    </xf>
    <xf numFmtId="2" fontId="5" fillId="0" borderId="26" xfId="0" applyNumberFormat="1" applyFont="1" applyFill="1" applyBorder="1" applyAlignment="1">
      <alignment horizontal="right" vertical="center" shrinkToFit="1"/>
    </xf>
    <xf numFmtId="2" fontId="5" fillId="0" borderId="22" xfId="0" applyNumberFormat="1" applyFont="1" applyFill="1" applyBorder="1" applyAlignment="1">
      <alignment horizontal="right" vertical="center" shrinkToFit="1"/>
    </xf>
    <xf numFmtId="3" fontId="5" fillId="0" borderId="26" xfId="0" applyNumberFormat="1" applyFont="1" applyFill="1" applyBorder="1" applyAlignment="1">
      <alignment horizontal="right" vertical="center" shrinkToFit="1"/>
    </xf>
    <xf numFmtId="3" fontId="5" fillId="0" borderId="22" xfId="0" applyNumberFormat="1" applyFont="1" applyFill="1" applyBorder="1" applyAlignment="1">
      <alignment horizontal="right" vertical="center" shrinkToFit="1"/>
    </xf>
    <xf numFmtId="177" fontId="5" fillId="0" borderId="32" xfId="0" applyNumberFormat="1" applyFont="1" applyFill="1" applyBorder="1" applyAlignment="1">
      <alignment horizontal="right" vertical="center" shrinkToFit="1"/>
    </xf>
    <xf numFmtId="179" fontId="5" fillId="0" borderId="47" xfId="0" applyNumberFormat="1" applyFont="1" applyFill="1" applyBorder="1" applyAlignment="1">
      <alignment horizontal="right" vertical="center" shrinkToFit="1"/>
    </xf>
    <xf numFmtId="179" fontId="5" fillId="0" borderId="14" xfId="0" applyNumberFormat="1" applyFont="1" applyFill="1" applyBorder="1" applyAlignment="1">
      <alignment horizontal="right" vertical="center" shrinkToFit="1"/>
    </xf>
    <xf numFmtId="177" fontId="5" fillId="0" borderId="14" xfId="0" applyNumberFormat="1" applyFont="1" applyFill="1" applyBorder="1" applyAlignment="1">
      <alignment horizontal="right" vertical="center" shrinkToFit="1"/>
    </xf>
    <xf numFmtId="2" fontId="5" fillId="0" borderId="14" xfId="0" applyNumberFormat="1" applyFont="1" applyFill="1" applyBorder="1" applyAlignment="1">
      <alignment horizontal="right" vertical="center" shrinkToFit="1"/>
    </xf>
    <xf numFmtId="3" fontId="5" fillId="0" borderId="14" xfId="0" applyNumberFormat="1" applyFont="1" applyFill="1" applyBorder="1" applyAlignment="1">
      <alignment horizontal="right" vertical="center" shrinkToFit="1"/>
    </xf>
    <xf numFmtId="0" fontId="5" fillId="0" borderId="105" xfId="0" applyFont="1" applyFill="1" applyBorder="1" applyAlignment="1">
      <alignment horizontal="right" vertical="center" shrinkToFit="1"/>
    </xf>
    <xf numFmtId="179" fontId="5" fillId="0" borderId="112" xfId="0" applyNumberFormat="1" applyFont="1" applyFill="1" applyBorder="1" applyAlignment="1">
      <alignment horizontal="right" vertical="center" shrinkToFit="1"/>
    </xf>
    <xf numFmtId="179" fontId="5" fillId="0" borderId="114" xfId="0" applyNumberFormat="1" applyFont="1" applyFill="1" applyBorder="1" applyAlignment="1">
      <alignment horizontal="right" vertical="center" shrinkToFit="1"/>
    </xf>
    <xf numFmtId="179" fontId="5" fillId="0" borderId="113" xfId="0" applyNumberFormat="1" applyFont="1" applyFill="1" applyBorder="1" applyAlignment="1">
      <alignment horizontal="right" vertical="center" shrinkToFit="1"/>
    </xf>
    <xf numFmtId="177" fontId="5" fillId="0" borderId="114" xfId="0" applyNumberFormat="1" applyFont="1" applyFill="1" applyBorder="1" applyAlignment="1">
      <alignment horizontal="right" vertical="center" shrinkToFit="1"/>
    </xf>
    <xf numFmtId="177" fontId="5" fillId="0" borderId="113" xfId="0" applyNumberFormat="1" applyFont="1" applyFill="1" applyBorder="1" applyAlignment="1">
      <alignment horizontal="right" vertical="center" shrinkToFit="1"/>
    </xf>
    <xf numFmtId="2" fontId="5" fillId="0" borderId="114" xfId="0" applyNumberFormat="1" applyFont="1" applyFill="1" applyBorder="1" applyAlignment="1">
      <alignment horizontal="right" vertical="center" shrinkToFit="1"/>
    </xf>
    <xf numFmtId="2" fontId="5" fillId="0" borderId="113" xfId="0" applyNumberFormat="1" applyFont="1" applyFill="1" applyBorder="1" applyAlignment="1">
      <alignment horizontal="right" vertical="center" shrinkToFit="1"/>
    </xf>
    <xf numFmtId="3" fontId="5" fillId="0" borderId="114" xfId="0" applyNumberFormat="1" applyFont="1" applyFill="1" applyBorder="1" applyAlignment="1">
      <alignment horizontal="right" vertical="center" shrinkToFit="1"/>
    </xf>
    <xf numFmtId="3" fontId="5" fillId="0" borderId="113" xfId="0" applyNumberFormat="1" applyFont="1" applyFill="1" applyBorder="1" applyAlignment="1">
      <alignment horizontal="right" vertical="center" shrinkToFit="1"/>
    </xf>
    <xf numFmtId="179" fontId="5" fillId="29" borderId="80" xfId="0" applyNumberFormat="1" applyFont="1" applyFill="1" applyBorder="1" applyAlignment="1">
      <alignment horizontal="right" vertical="center" shrinkToFit="1"/>
    </xf>
    <xf numFmtId="177" fontId="5" fillId="29" borderId="43" xfId="0" applyNumberFormat="1" applyFont="1" applyFill="1" applyBorder="1" applyAlignment="1">
      <alignment horizontal="right" vertical="center" shrinkToFit="1"/>
    </xf>
    <xf numFmtId="179" fontId="5" fillId="29" borderId="43" xfId="0" applyNumberFormat="1" applyFont="1" applyFill="1" applyBorder="1" applyAlignment="1">
      <alignment horizontal="right" vertical="center" shrinkToFit="1"/>
    </xf>
    <xf numFmtId="179" fontId="5" fillId="29" borderId="25" xfId="0" applyNumberFormat="1" applyFont="1" applyFill="1" applyBorder="1" applyAlignment="1">
      <alignment horizontal="right" vertical="center" shrinkToFit="1"/>
    </xf>
    <xf numFmtId="179" fontId="5" fillId="29" borderId="10" xfId="0" applyNumberFormat="1" applyFont="1" applyFill="1" applyBorder="1" applyAlignment="1">
      <alignment horizontal="right" vertical="center" shrinkToFit="1"/>
    </xf>
    <xf numFmtId="177" fontId="5" fillId="29" borderId="25" xfId="0" applyNumberFormat="1" applyFont="1" applyFill="1" applyBorder="1" applyAlignment="1">
      <alignment horizontal="right" vertical="center" shrinkToFit="1"/>
    </xf>
    <xf numFmtId="177" fontId="5" fillId="29" borderId="10" xfId="0" applyNumberFormat="1" applyFont="1" applyFill="1" applyBorder="1" applyAlignment="1">
      <alignment horizontal="right" vertical="center" shrinkToFit="1"/>
    </xf>
    <xf numFmtId="2" fontId="5" fillId="29" borderId="25" xfId="0" applyNumberFormat="1" applyFont="1" applyFill="1" applyBorder="1" applyAlignment="1">
      <alignment horizontal="right" vertical="center" shrinkToFit="1"/>
    </xf>
    <xf numFmtId="2" fontId="5" fillId="29" borderId="10" xfId="0" applyNumberFormat="1" applyFont="1" applyFill="1" applyBorder="1" applyAlignment="1">
      <alignment horizontal="right" vertical="center" shrinkToFit="1"/>
    </xf>
    <xf numFmtId="3" fontId="5" fillId="29" borderId="25" xfId="0" applyNumberFormat="1" applyFont="1" applyFill="1" applyBorder="1" applyAlignment="1">
      <alignment horizontal="right" vertical="center" shrinkToFit="1"/>
    </xf>
    <xf numFmtId="3" fontId="5" fillId="29" borderId="10" xfId="0" applyNumberFormat="1" applyFont="1" applyFill="1" applyBorder="1" applyAlignment="1">
      <alignment horizontal="right" vertical="center" shrinkToFit="1"/>
    </xf>
    <xf numFmtId="3" fontId="5" fillId="34" borderId="25" xfId="0" applyNumberFormat="1" applyFont="1" applyFill="1" applyBorder="1" applyAlignment="1">
      <alignment horizontal="right" vertical="center" shrinkToFit="1"/>
    </xf>
    <xf numFmtId="177" fontId="5" fillId="39" borderId="32" xfId="0" applyNumberFormat="1" applyFont="1" applyFill="1" applyBorder="1" applyAlignment="1">
      <alignment horizontal="right" vertical="center" shrinkToFit="1"/>
    </xf>
    <xf numFmtId="179" fontId="5" fillId="39" borderId="32" xfId="0" applyNumberFormat="1" applyFont="1" applyFill="1" applyBorder="1" applyAlignment="1">
      <alignment horizontal="right" vertical="center" shrinkToFit="1"/>
    </xf>
    <xf numFmtId="179" fontId="5" fillId="39" borderId="23" xfId="0" applyNumberFormat="1" applyFont="1" applyFill="1" applyBorder="1" applyAlignment="1">
      <alignment horizontal="right" vertical="center" shrinkToFit="1"/>
    </xf>
    <xf numFmtId="179" fontId="5" fillId="39" borderId="14" xfId="0" applyNumberFormat="1" applyFont="1" applyFill="1" applyBorder="1" applyAlignment="1">
      <alignment horizontal="right" vertical="center" shrinkToFit="1"/>
    </xf>
    <xf numFmtId="177" fontId="5" fillId="39" borderId="23" xfId="0" applyNumberFormat="1" applyFont="1" applyFill="1" applyBorder="1" applyAlignment="1">
      <alignment horizontal="right" vertical="center" shrinkToFit="1"/>
    </xf>
    <xf numFmtId="177" fontId="5" fillId="39" borderId="14" xfId="0" applyNumberFormat="1" applyFont="1" applyFill="1" applyBorder="1" applyAlignment="1">
      <alignment horizontal="right" vertical="center" shrinkToFit="1"/>
    </xf>
    <xf numFmtId="2" fontId="5" fillId="39" borderId="23" xfId="0" applyNumberFormat="1" applyFont="1" applyFill="1" applyBorder="1" applyAlignment="1">
      <alignment horizontal="right" vertical="center" shrinkToFit="1"/>
    </xf>
    <xf numFmtId="2" fontId="5" fillId="39" borderId="14" xfId="0" applyNumberFormat="1" applyFont="1" applyFill="1" applyBorder="1" applyAlignment="1">
      <alignment horizontal="right" vertical="center" shrinkToFit="1"/>
    </xf>
    <xf numFmtId="3" fontId="5" fillId="39" borderId="23" xfId="0" applyNumberFormat="1" applyFont="1" applyFill="1" applyBorder="1" applyAlignment="1">
      <alignment horizontal="right" vertical="center" shrinkToFit="1"/>
    </xf>
    <xf numFmtId="3" fontId="5" fillId="39" borderId="14" xfId="0" applyNumberFormat="1" applyFont="1" applyFill="1" applyBorder="1" applyAlignment="1">
      <alignment horizontal="right" vertical="center" shrinkToFit="1"/>
    </xf>
    <xf numFmtId="3" fontId="5" fillId="38" borderId="23" xfId="0" applyNumberFormat="1" applyFont="1" applyFill="1" applyBorder="1" applyAlignment="1">
      <alignment horizontal="right" vertical="center" shrinkToFit="1"/>
    </xf>
    <xf numFmtId="177" fontId="5" fillId="39" borderId="43" xfId="0" applyNumberFormat="1" applyFont="1" applyFill="1" applyBorder="1" applyAlignment="1">
      <alignment horizontal="right" vertical="center" shrinkToFit="1"/>
    </xf>
    <xf numFmtId="179" fontId="5" fillId="39" borderId="43" xfId="0" applyNumberFormat="1" applyFont="1" applyFill="1" applyBorder="1" applyAlignment="1">
      <alignment horizontal="right" vertical="center" shrinkToFit="1"/>
    </xf>
    <xf numFmtId="179" fontId="5" fillId="39" borderId="25" xfId="0" applyNumberFormat="1" applyFont="1" applyFill="1" applyBorder="1" applyAlignment="1">
      <alignment horizontal="right" vertical="center" shrinkToFit="1"/>
    </xf>
    <xf numFmtId="179" fontId="5" fillId="39" borderId="10" xfId="0" applyNumberFormat="1" applyFont="1" applyFill="1" applyBorder="1" applyAlignment="1">
      <alignment horizontal="right" vertical="center" shrinkToFit="1"/>
    </xf>
    <xf numFmtId="177" fontId="5" fillId="39" borderId="25" xfId="0" applyNumberFormat="1" applyFont="1" applyFill="1" applyBorder="1" applyAlignment="1">
      <alignment horizontal="right" vertical="center" shrinkToFit="1"/>
    </xf>
    <xf numFmtId="177" fontId="5" fillId="39" borderId="10" xfId="0" applyNumberFormat="1" applyFont="1" applyFill="1" applyBorder="1" applyAlignment="1">
      <alignment horizontal="right" vertical="center" shrinkToFit="1"/>
    </xf>
    <xf numFmtId="2" fontId="5" fillId="39" borderId="25" xfId="0" applyNumberFormat="1" applyFont="1" applyFill="1" applyBorder="1" applyAlignment="1">
      <alignment horizontal="right" vertical="center" shrinkToFit="1"/>
    </xf>
    <xf numFmtId="2" fontId="5" fillId="39" borderId="10" xfId="0" applyNumberFormat="1" applyFont="1" applyFill="1" applyBorder="1" applyAlignment="1">
      <alignment horizontal="right" vertical="center" shrinkToFit="1"/>
    </xf>
    <xf numFmtId="3" fontId="5" fillId="39" borderId="25" xfId="0" applyNumberFormat="1" applyFont="1" applyFill="1" applyBorder="1" applyAlignment="1">
      <alignment horizontal="right" vertical="center" shrinkToFit="1"/>
    </xf>
    <xf numFmtId="3" fontId="5" fillId="39" borderId="10" xfId="0" applyNumberFormat="1" applyFont="1" applyFill="1" applyBorder="1" applyAlignment="1">
      <alignment horizontal="right" vertical="center" shrinkToFit="1"/>
    </xf>
    <xf numFmtId="3" fontId="5" fillId="38" borderId="25" xfId="0" applyNumberFormat="1" applyFont="1" applyFill="1" applyBorder="1" applyAlignment="1">
      <alignment horizontal="right" vertical="center" shrinkToFit="1"/>
    </xf>
    <xf numFmtId="177" fontId="5" fillId="39" borderId="42" xfId="0" applyNumberFormat="1" applyFont="1" applyFill="1" applyBorder="1" applyAlignment="1">
      <alignment horizontal="right" vertical="center" shrinkToFit="1"/>
    </xf>
    <xf numFmtId="179" fontId="5" fillId="39" borderId="42" xfId="0" applyNumberFormat="1" applyFont="1" applyFill="1" applyBorder="1" applyAlignment="1">
      <alignment horizontal="right" vertical="center" shrinkToFit="1"/>
    </xf>
    <xf numFmtId="179" fontId="5" fillId="39" borderId="48" xfId="0" applyNumberFormat="1" applyFont="1" applyFill="1" applyBorder="1" applyAlignment="1">
      <alignment horizontal="right" vertical="center" shrinkToFit="1"/>
    </xf>
    <xf numFmtId="179" fontId="5" fillId="39" borderId="30" xfId="0" applyNumberFormat="1" applyFont="1" applyFill="1" applyBorder="1" applyAlignment="1">
      <alignment horizontal="right" vertical="center" shrinkToFit="1"/>
    </xf>
    <xf numFmtId="177" fontId="5" fillId="39" borderId="48" xfId="0" applyNumberFormat="1" applyFont="1" applyFill="1" applyBorder="1" applyAlignment="1">
      <alignment horizontal="right" vertical="center" shrinkToFit="1"/>
    </xf>
    <xf numFmtId="177" fontId="5" fillId="39" borderId="30" xfId="0" applyNumberFormat="1" applyFont="1" applyFill="1" applyBorder="1" applyAlignment="1">
      <alignment horizontal="right" vertical="center" shrinkToFit="1"/>
    </xf>
    <xf numFmtId="2" fontId="5" fillId="39" borderId="48" xfId="0" applyNumberFormat="1" applyFont="1" applyFill="1" applyBorder="1" applyAlignment="1">
      <alignment horizontal="right" vertical="center" shrinkToFit="1"/>
    </xf>
    <xf numFmtId="2" fontId="5" fillId="39" borderId="30" xfId="0" applyNumberFormat="1" applyFont="1" applyFill="1" applyBorder="1" applyAlignment="1">
      <alignment horizontal="right" vertical="center" shrinkToFit="1"/>
    </xf>
    <xf numFmtId="3" fontId="5" fillId="39" borderId="48" xfId="0" applyNumberFormat="1" applyFont="1" applyFill="1" applyBorder="1" applyAlignment="1">
      <alignment horizontal="right" vertical="center" shrinkToFit="1"/>
    </xf>
    <xf numFmtId="3" fontId="5" fillId="39" borderId="30" xfId="0" applyNumberFormat="1" applyFont="1" applyFill="1" applyBorder="1" applyAlignment="1">
      <alignment horizontal="right" vertical="center" shrinkToFit="1"/>
    </xf>
    <xf numFmtId="186" fontId="25" fillId="33" borderId="35" xfId="0" applyNumberFormat="1" applyFont="1" applyFill="1" applyBorder="1" applyAlignment="1">
      <alignment horizontal="center" vertical="center" shrinkToFit="1"/>
    </xf>
    <xf numFmtId="179" fontId="27" fillId="0" borderId="35" xfId="179" applyNumberFormat="1" applyFont="1" applyBorder="1" applyAlignment="1" applyProtection="1">
      <alignment horizontal="center" vertical="center"/>
      <protection locked="0"/>
    </xf>
    <xf numFmtId="179" fontId="27" fillId="0" borderId="73" xfId="179" applyNumberFormat="1" applyFont="1" applyBorder="1" applyAlignment="1" applyProtection="1">
      <alignment horizontal="center" vertical="center"/>
      <protection locked="0"/>
    </xf>
    <xf numFmtId="179" fontId="27" fillId="0" borderId="58" xfId="179" applyNumberFormat="1" applyFont="1" applyBorder="1" applyAlignment="1" applyProtection="1">
      <alignment horizontal="center" vertical="center"/>
      <protection locked="0"/>
    </xf>
    <xf numFmtId="186" fontId="25" fillId="33" borderId="36" xfId="0" applyNumberFormat="1" applyFont="1" applyFill="1" applyBorder="1" applyAlignment="1">
      <alignment horizontal="center" vertical="center" shrinkToFit="1"/>
    </xf>
    <xf numFmtId="179" fontId="27" fillId="0" borderId="36" xfId="179" applyNumberFormat="1" applyFont="1" applyBorder="1" applyAlignment="1" applyProtection="1">
      <alignment horizontal="center" vertical="center"/>
      <protection locked="0"/>
    </xf>
    <xf numFmtId="179" fontId="27" fillId="0" borderId="41" xfId="179" applyNumberFormat="1" applyFont="1" applyBorder="1" applyAlignment="1" applyProtection="1">
      <alignment horizontal="center" vertical="center"/>
      <protection locked="0"/>
    </xf>
    <xf numFmtId="179" fontId="27" fillId="0" borderId="59" xfId="179" applyNumberFormat="1" applyFont="1" applyBorder="1" applyAlignment="1" applyProtection="1">
      <alignment horizontal="center" vertical="center"/>
      <protection locked="0"/>
    </xf>
    <xf numFmtId="181" fontId="5" fillId="40" borderId="34" xfId="176" applyNumberFormat="1" applyFont="1" applyFill="1" applyBorder="1" applyAlignment="1">
      <alignment horizontal="right" vertical="center" shrinkToFit="1"/>
    </xf>
    <xf numFmtId="181" fontId="5" fillId="40" borderId="108" xfId="176" applyNumberFormat="1" applyFont="1" applyFill="1" applyBorder="1" applyAlignment="1">
      <alignment horizontal="right" vertical="center" shrinkToFit="1"/>
    </xf>
    <xf numFmtId="179" fontId="27" fillId="0" borderId="31" xfId="154" applyNumberFormat="1" applyFont="1" applyBorder="1" applyAlignment="1" applyProtection="1">
      <alignment horizontal="center" vertical="center"/>
      <protection locked="0"/>
    </xf>
    <xf numFmtId="179" fontId="27" fillId="28" borderId="84" xfId="154" applyNumberFormat="1" applyFont="1" applyFill="1" applyBorder="1" applyAlignment="1" applyProtection="1">
      <alignment horizontal="center" vertical="center"/>
      <protection locked="0"/>
    </xf>
    <xf numFmtId="179" fontId="27" fillId="0" borderId="88" xfId="154" applyNumberFormat="1" applyFont="1" applyBorder="1" applyAlignment="1" applyProtection="1">
      <alignment horizontal="center" vertical="center"/>
      <protection locked="0"/>
    </xf>
    <xf numFmtId="179" fontId="27" fillId="0" borderId="32" xfId="154" applyNumberFormat="1" applyFont="1" applyBorder="1" applyAlignment="1" applyProtection="1">
      <alignment horizontal="center" vertical="center"/>
      <protection locked="0"/>
    </xf>
    <xf numFmtId="179" fontId="27" fillId="28" borderId="86" xfId="154" applyNumberFormat="1" applyFont="1" applyFill="1" applyBorder="1" applyAlignment="1" applyProtection="1">
      <alignment horizontal="center" vertical="center"/>
      <protection locked="0"/>
    </xf>
    <xf numFmtId="179" fontId="27" fillId="0" borderId="85" xfId="154" applyNumberFormat="1" applyFont="1" applyBorder="1" applyAlignment="1" applyProtection="1">
      <alignment horizontal="center" vertical="center"/>
      <protection locked="0"/>
    </xf>
    <xf numFmtId="179" fontId="27" fillId="0" borderId="43" xfId="154" applyNumberFormat="1" applyFont="1" applyBorder="1" applyAlignment="1" applyProtection="1">
      <alignment horizontal="center" vertical="center"/>
      <protection locked="0"/>
    </xf>
    <xf numFmtId="179" fontId="27" fillId="28" borderId="87" xfId="154" applyNumberFormat="1" applyFont="1" applyFill="1" applyBorder="1" applyAlignment="1" applyProtection="1">
      <alignment horizontal="center" vertical="center"/>
      <protection locked="0"/>
    </xf>
    <xf numFmtId="179" fontId="27" fillId="0" borderId="93" xfId="154" applyNumberFormat="1" applyFont="1" applyBorder="1" applyAlignment="1" applyProtection="1">
      <alignment horizontal="center" vertical="center"/>
      <protection locked="0"/>
    </xf>
    <xf numFmtId="179" fontId="27" fillId="0" borderId="84" xfId="154" applyNumberFormat="1" applyFont="1" applyBorder="1" applyAlignment="1" applyProtection="1">
      <alignment horizontal="center" vertical="center"/>
      <protection locked="0"/>
    </xf>
    <xf numFmtId="179" fontId="27" fillId="0" borderId="86" xfId="154" applyNumberFormat="1" applyFont="1" applyBorder="1" applyAlignment="1" applyProtection="1">
      <alignment horizontal="center" vertical="center"/>
      <protection locked="0"/>
    </xf>
    <xf numFmtId="179" fontId="27" fillId="0" borderId="87" xfId="154" applyNumberFormat="1" applyFont="1" applyBorder="1" applyAlignment="1" applyProtection="1">
      <alignment horizontal="center" vertical="center"/>
      <protection locked="0"/>
    </xf>
    <xf numFmtId="0" fontId="0" fillId="27" borderId="11" xfId="177" applyFont="1" applyFill="1" applyBorder="1" applyAlignment="1">
      <alignment horizontal="center"/>
    </xf>
    <xf numFmtId="179" fontId="5" fillId="0" borderId="141" xfId="0" applyNumberFormat="1" applyFont="1" applyBorder="1" applyAlignment="1">
      <alignment vertical="center" shrinkToFit="1"/>
    </xf>
    <xf numFmtId="177" fontId="5" fillId="0" borderId="142" xfId="0" applyNumberFormat="1" applyFont="1" applyBorder="1" applyAlignment="1">
      <alignment vertical="center" shrinkToFit="1"/>
    </xf>
    <xf numFmtId="2" fontId="5" fillId="0" borderId="141" xfId="0" applyNumberFormat="1" applyFont="1" applyBorder="1" applyAlignment="1">
      <alignment vertical="center" shrinkToFit="1"/>
    </xf>
    <xf numFmtId="177" fontId="5" fillId="0" borderId="43" xfId="0" applyNumberFormat="1" applyFont="1" applyBorder="1" applyAlignment="1">
      <alignment vertical="center" shrinkToFit="1"/>
    </xf>
    <xf numFmtId="179" fontId="5" fillId="0" borderId="142" xfId="0" applyNumberFormat="1" applyFont="1" applyBorder="1" applyAlignment="1">
      <alignment vertical="center" shrinkToFit="1"/>
    </xf>
    <xf numFmtId="177" fontId="5" fillId="0" borderId="141" xfId="0" applyNumberFormat="1" applyFont="1" applyBorder="1" applyAlignment="1">
      <alignment vertical="center" shrinkToFit="1"/>
    </xf>
    <xf numFmtId="3" fontId="5" fillId="0" borderId="142" xfId="0" applyNumberFormat="1" applyFont="1" applyBorder="1" applyAlignment="1">
      <alignment vertical="center" shrinkToFit="1"/>
    </xf>
    <xf numFmtId="2" fontId="5" fillId="0" borderId="142" xfId="0" applyNumberFormat="1" applyFont="1" applyBorder="1" applyAlignment="1">
      <alignment vertical="center" shrinkToFit="1"/>
    </xf>
    <xf numFmtId="186" fontId="25" fillId="33" borderId="31" xfId="0" applyNumberFormat="1" applyFont="1" applyFill="1" applyBorder="1" applyAlignment="1">
      <alignment horizontal="center" vertical="center" shrinkToFit="1"/>
    </xf>
    <xf numFmtId="186" fontId="25" fillId="33" borderId="43" xfId="0" applyNumberFormat="1" applyFont="1" applyFill="1" applyBorder="1" applyAlignment="1">
      <alignment horizontal="center" vertical="center" shrinkToFit="1"/>
    </xf>
    <xf numFmtId="182" fontId="5" fillId="24" borderId="22" xfId="0" applyNumberFormat="1" applyFont="1" applyFill="1" applyBorder="1" applyAlignment="1">
      <alignment vertical="center" shrinkToFit="1"/>
    </xf>
    <xf numFmtId="182" fontId="5" fillId="24" borderId="14" xfId="0" applyNumberFormat="1" applyFont="1" applyFill="1" applyBorder="1" applyAlignment="1">
      <alignment vertical="center" shrinkToFit="1"/>
    </xf>
    <xf numFmtId="176" fontId="5" fillId="0" borderId="80" xfId="0" applyNumberFormat="1" applyFont="1" applyBorder="1" applyAlignment="1">
      <alignment vertical="center" shrinkToFit="1"/>
    </xf>
    <xf numFmtId="3" fontId="5" fillId="0" borderId="27" xfId="0" applyNumberFormat="1" applyFont="1" applyBorder="1" applyAlignment="1">
      <alignment vertical="center" shrinkToFit="1"/>
    </xf>
    <xf numFmtId="3" fontId="5" fillId="0" borderId="25" xfId="0" applyNumberFormat="1" applyFont="1" applyBorder="1" applyAlignment="1">
      <alignment vertical="center" shrinkToFit="1"/>
    </xf>
    <xf numFmtId="3" fontId="5" fillId="0" borderId="31" xfId="0" applyNumberFormat="1" applyFont="1" applyBorder="1" applyAlignment="1">
      <alignment vertical="center" shrinkToFit="1"/>
    </xf>
    <xf numFmtId="3" fontId="5" fillId="0" borderId="32" xfId="0" applyNumberFormat="1" applyFont="1" applyBorder="1" applyAlignment="1">
      <alignment vertical="center" shrinkToFit="1"/>
    </xf>
    <xf numFmtId="3" fontId="5" fillId="0" borderId="43" xfId="0" applyNumberFormat="1" applyFont="1" applyBorder="1" applyAlignment="1">
      <alignment vertical="center" shrinkToFit="1"/>
    </xf>
    <xf numFmtId="177" fontId="5" fillId="0" borderId="98" xfId="0" applyNumberFormat="1" applyFont="1" applyBorder="1" applyAlignment="1">
      <alignment vertical="center" shrinkToFit="1"/>
    </xf>
    <xf numFmtId="179" fontId="5" fillId="0" borderId="102" xfId="0" applyNumberFormat="1" applyFont="1" applyBorder="1" applyAlignment="1">
      <alignment vertical="center" shrinkToFit="1"/>
    </xf>
    <xf numFmtId="179" fontId="5" fillId="0" borderId="48" xfId="0" applyNumberFormat="1" applyFont="1" applyBorder="1" applyAlignment="1">
      <alignment vertical="center" shrinkToFit="1"/>
    </xf>
    <xf numFmtId="179" fontId="5" fillId="0" borderId="30" xfId="0" applyNumberFormat="1" applyFont="1" applyBorder="1" applyAlignment="1">
      <alignment vertical="center" shrinkToFit="1"/>
    </xf>
    <xf numFmtId="177" fontId="5" fillId="0" borderId="48" xfId="0" applyNumberFormat="1" applyFont="1" applyBorder="1" applyAlignment="1">
      <alignment vertical="center" shrinkToFit="1"/>
    </xf>
    <xf numFmtId="177" fontId="5" fillId="0" borderId="30" xfId="0" applyNumberFormat="1" applyFont="1" applyBorder="1" applyAlignment="1">
      <alignment vertical="center" shrinkToFit="1"/>
    </xf>
    <xf numFmtId="2" fontId="5" fillId="0" borderId="48" xfId="0" applyNumberFormat="1" applyFont="1" applyBorder="1" applyAlignment="1">
      <alignment vertical="center" shrinkToFit="1"/>
    </xf>
    <xf numFmtId="2" fontId="5" fillId="0" borderId="30" xfId="0" applyNumberFormat="1" applyFont="1" applyBorder="1" applyAlignment="1">
      <alignment vertical="center" shrinkToFit="1"/>
    </xf>
    <xf numFmtId="3" fontId="5" fillId="0" borderId="42" xfId="0" applyNumberFormat="1" applyFont="1" applyBorder="1" applyAlignment="1">
      <alignment vertical="center" shrinkToFit="1"/>
    </xf>
    <xf numFmtId="0" fontId="32" fillId="43" borderId="37" xfId="0" applyFont="1" applyFill="1" applyBorder="1" applyAlignment="1">
      <alignment horizontal="center" vertical="center" textRotation="255" shrinkToFit="1"/>
    </xf>
    <xf numFmtId="0" fontId="32" fillId="43" borderId="36" xfId="0" applyFont="1" applyFill="1" applyBorder="1" applyAlignment="1">
      <alignment horizontal="center" vertical="center" textRotation="255" shrinkToFit="1"/>
    </xf>
    <xf numFmtId="3" fontId="5" fillId="0" borderId="15" xfId="0" applyNumberFormat="1" applyFont="1" applyBorder="1" applyAlignment="1">
      <alignment vertical="center" shrinkToFit="1"/>
    </xf>
    <xf numFmtId="3" fontId="5" fillId="0" borderId="16" xfId="0" applyNumberFormat="1" applyFont="1" applyBorder="1" applyAlignment="1">
      <alignment vertical="center" shrinkToFit="1"/>
    </xf>
    <xf numFmtId="190" fontId="5" fillId="40" borderId="34" xfId="176" applyNumberFormat="1" applyFont="1" applyFill="1" applyBorder="1" applyAlignment="1">
      <alignment horizontal="right" vertical="center" shrinkToFit="1"/>
    </xf>
    <xf numFmtId="191" fontId="5" fillId="40" borderId="34" xfId="176" applyNumberFormat="1" applyFont="1" applyFill="1" applyBorder="1" applyAlignment="1">
      <alignment horizontal="right" vertical="center" shrinkToFit="1"/>
    </xf>
    <xf numFmtId="191" fontId="5" fillId="0" borderId="60" xfId="0" applyNumberFormat="1" applyFont="1" applyBorder="1" applyAlignment="1">
      <alignment vertical="center" shrinkToFit="1"/>
    </xf>
    <xf numFmtId="191" fontId="5" fillId="0" borderId="47" xfId="0" applyNumberFormat="1" applyFont="1" applyBorder="1" applyAlignment="1">
      <alignment vertical="center" shrinkToFit="1"/>
    </xf>
    <xf numFmtId="190" fontId="5" fillId="0" borderId="60" xfId="0" applyNumberFormat="1" applyFont="1" applyBorder="1" applyAlignment="1">
      <alignment vertical="center" shrinkToFit="1"/>
    </xf>
    <xf numFmtId="190" fontId="5" fillId="0" borderId="47" xfId="0" applyNumberFormat="1" applyFont="1" applyBorder="1" applyAlignment="1">
      <alignment vertical="center" shrinkToFit="1"/>
    </xf>
    <xf numFmtId="3" fontId="5" fillId="0" borderId="96" xfId="0" applyNumberFormat="1" applyFont="1" applyFill="1" applyBorder="1" applyAlignment="1">
      <alignment vertical="center" shrinkToFit="1"/>
    </xf>
    <xf numFmtId="3" fontId="5" fillId="0" borderId="44" xfId="0" applyNumberFormat="1" applyFont="1" applyFill="1" applyBorder="1" applyAlignment="1">
      <alignment vertical="center" shrinkToFit="1"/>
    </xf>
    <xf numFmtId="0" fontId="5" fillId="0" borderId="79" xfId="0" applyFont="1" applyFill="1" applyBorder="1" applyAlignment="1">
      <alignment vertical="center" shrinkToFit="1"/>
    </xf>
    <xf numFmtId="0" fontId="5" fillId="0" borderId="82" xfId="0" applyFont="1" applyBorder="1" applyAlignment="1">
      <alignment vertical="center" shrinkToFit="1"/>
    </xf>
    <xf numFmtId="0" fontId="5" fillId="0" borderId="44" xfId="0" applyFont="1" applyBorder="1" applyAlignment="1">
      <alignment horizontal="right" vertical="center" shrinkToFit="1"/>
    </xf>
    <xf numFmtId="3" fontId="5" fillId="0" borderId="145" xfId="0" applyNumberFormat="1" applyFont="1" applyFill="1" applyBorder="1" applyAlignment="1">
      <alignment vertical="center" shrinkToFit="1"/>
    </xf>
    <xf numFmtId="3" fontId="5" fillId="0" borderId="41" xfId="0" applyNumberFormat="1" applyFont="1" applyBorder="1" applyAlignment="1">
      <alignment vertical="center" shrinkToFit="1"/>
    </xf>
    <xf numFmtId="3" fontId="5" fillId="24" borderId="44" xfId="0" applyNumberFormat="1" applyFont="1" applyFill="1" applyBorder="1" applyAlignment="1">
      <alignment vertical="center" shrinkToFit="1"/>
    </xf>
    <xf numFmtId="3" fontId="5" fillId="0" borderId="30" xfId="0" applyNumberFormat="1" applyFont="1" applyBorder="1" applyAlignment="1">
      <alignment vertical="center" shrinkToFit="1"/>
    </xf>
    <xf numFmtId="0" fontId="5" fillId="24" borderId="12" xfId="0" applyFont="1" applyFill="1" applyBorder="1" applyAlignment="1">
      <alignment vertical="center"/>
    </xf>
    <xf numFmtId="0" fontId="5" fillId="24" borderId="13" xfId="0" applyFont="1" applyFill="1" applyBorder="1" applyAlignment="1">
      <alignment vertical="center"/>
    </xf>
    <xf numFmtId="0" fontId="5" fillId="24" borderId="83" xfId="0" applyFont="1" applyFill="1" applyBorder="1" applyAlignment="1">
      <alignment vertical="center"/>
    </xf>
    <xf numFmtId="0" fontId="5" fillId="24" borderId="97" xfId="0" applyFont="1" applyFill="1" applyBorder="1" applyAlignment="1">
      <alignment vertical="center"/>
    </xf>
    <xf numFmtId="0" fontId="5" fillId="24" borderId="0" xfId="0" applyFont="1" applyFill="1" applyBorder="1" applyAlignment="1">
      <alignment horizontal="center" vertical="center" shrinkToFit="1"/>
    </xf>
    <xf numFmtId="0" fontId="5" fillId="24" borderId="38" xfId="0" applyFont="1" applyFill="1" applyBorder="1" applyAlignment="1">
      <alignment horizontal="center" vertical="center" shrinkToFit="1"/>
    </xf>
    <xf numFmtId="179" fontId="5" fillId="24" borderId="0" xfId="0" applyNumberFormat="1" applyFont="1" applyFill="1" applyBorder="1" applyAlignment="1">
      <alignment vertical="center" shrinkToFit="1"/>
    </xf>
    <xf numFmtId="179" fontId="5" fillId="24" borderId="38" xfId="0" applyNumberFormat="1" applyFont="1" applyFill="1" applyBorder="1" applyAlignment="1">
      <alignment vertical="center" shrinkToFit="1"/>
    </xf>
    <xf numFmtId="177" fontId="5" fillId="24" borderId="11" xfId="0" applyNumberFormat="1" applyFont="1" applyFill="1" applyBorder="1" applyAlignment="1">
      <alignment vertical="center" shrinkToFit="1"/>
    </xf>
    <xf numFmtId="177" fontId="5" fillId="24" borderId="40" xfId="0" applyNumberFormat="1" applyFont="1" applyFill="1" applyBorder="1" applyAlignment="1">
      <alignment vertical="center" shrinkToFit="1"/>
    </xf>
    <xf numFmtId="3" fontId="5" fillId="0" borderId="28" xfId="0" applyNumberFormat="1" applyFont="1" applyBorder="1" applyAlignment="1">
      <alignment vertical="center" shrinkToFit="1"/>
    </xf>
    <xf numFmtId="3" fontId="5" fillId="0" borderId="29" xfId="0" applyNumberFormat="1" applyFont="1" applyBorder="1" applyAlignment="1">
      <alignment vertical="center" shrinkToFit="1"/>
    </xf>
    <xf numFmtId="3" fontId="5" fillId="0" borderId="29" xfId="0" applyNumberFormat="1" applyFont="1" applyFill="1" applyBorder="1" applyAlignment="1">
      <alignment vertical="center" shrinkToFit="1"/>
    </xf>
    <xf numFmtId="3" fontId="5" fillId="0" borderId="39" xfId="0" applyNumberFormat="1" applyFont="1" applyBorder="1" applyAlignment="1">
      <alignment vertical="center" shrinkToFit="1"/>
    </xf>
    <xf numFmtId="179" fontId="5" fillId="0" borderId="29" xfId="0" applyNumberFormat="1" applyFont="1" applyBorder="1" applyAlignment="1">
      <alignment vertical="center" shrinkToFit="1"/>
    </xf>
    <xf numFmtId="177" fontId="5" fillId="0" borderId="28" xfId="0" applyNumberFormat="1" applyFont="1" applyBorder="1" applyAlignment="1">
      <alignment vertical="center" shrinkToFit="1"/>
    </xf>
    <xf numFmtId="177" fontId="5" fillId="0" borderId="29" xfId="0" applyNumberFormat="1" applyFont="1" applyBorder="1" applyAlignment="1">
      <alignment vertical="center" shrinkToFit="1"/>
    </xf>
    <xf numFmtId="0" fontId="5" fillId="0" borderId="112" xfId="0" applyFont="1" applyBorder="1" applyAlignment="1">
      <alignment vertical="center" shrinkToFit="1"/>
    </xf>
    <xf numFmtId="0" fontId="5" fillId="0" borderId="146" xfId="0" applyFont="1" applyBorder="1" applyAlignment="1">
      <alignment vertical="center" shrinkToFit="1"/>
    </xf>
    <xf numFmtId="0" fontId="5" fillId="0" borderId="114" xfId="0" applyFont="1" applyBorder="1" applyAlignment="1">
      <alignment vertical="center" shrinkToFit="1"/>
    </xf>
    <xf numFmtId="0" fontId="5" fillId="0" borderId="113" xfId="0" applyFont="1" applyBorder="1" applyAlignment="1">
      <alignment vertical="center" shrinkToFit="1"/>
    </xf>
    <xf numFmtId="0" fontId="5" fillId="0" borderId="142" xfId="0" applyFont="1" applyBorder="1" applyAlignment="1">
      <alignment vertical="center" shrinkToFit="1"/>
    </xf>
    <xf numFmtId="0" fontId="5" fillId="0" borderId="141" xfId="0" applyFont="1" applyBorder="1" applyAlignment="1">
      <alignment vertical="center" shrinkToFit="1"/>
    </xf>
    <xf numFmtId="0" fontId="57" fillId="0" borderId="141" xfId="0" applyFont="1" applyBorder="1" applyAlignment="1">
      <alignment vertical="center" wrapText="1" shrinkToFit="1"/>
    </xf>
    <xf numFmtId="0" fontId="57" fillId="0" borderId="142" xfId="0" applyFont="1" applyBorder="1" applyAlignment="1">
      <alignment vertical="center" wrapText="1" shrinkToFit="1"/>
    </xf>
    <xf numFmtId="179" fontId="5" fillId="24" borderId="96" xfId="0" applyNumberFormat="1" applyFont="1" applyFill="1" applyBorder="1" applyAlignment="1">
      <alignment vertical="center" shrinkToFit="1"/>
    </xf>
    <xf numFmtId="179" fontId="5" fillId="24" borderId="44" xfId="0" applyNumberFormat="1" applyFont="1" applyFill="1" applyBorder="1" applyAlignment="1">
      <alignment vertical="center" shrinkToFit="1"/>
    </xf>
    <xf numFmtId="179" fontId="5" fillId="24" borderId="11" xfId="0" applyNumberFormat="1" applyFont="1" applyFill="1" applyBorder="1" applyAlignment="1">
      <alignment vertical="center" shrinkToFit="1"/>
    </xf>
    <xf numFmtId="179" fontId="5" fillId="24" borderId="40" xfId="0" applyNumberFormat="1" applyFont="1" applyFill="1" applyBorder="1" applyAlignment="1">
      <alignment vertical="center" shrinkToFit="1"/>
    </xf>
    <xf numFmtId="0" fontId="5" fillId="24" borderId="83" xfId="0" applyFont="1" applyFill="1" applyBorder="1" applyAlignment="1">
      <alignment vertical="center" shrinkToFit="1"/>
    </xf>
    <xf numFmtId="0" fontId="5" fillId="24" borderId="30" xfId="0" applyFont="1" applyFill="1" applyBorder="1" applyAlignment="1">
      <alignment vertical="center" shrinkToFit="1"/>
    </xf>
    <xf numFmtId="0" fontId="5" fillId="24" borderId="101" xfId="0" applyFont="1" applyFill="1" applyBorder="1" applyAlignment="1">
      <alignment vertical="center" shrinkToFit="1"/>
    </xf>
    <xf numFmtId="0" fontId="5" fillId="0" borderId="10" xfId="0" applyFont="1" applyBorder="1" applyAlignment="1">
      <alignment horizontal="right" vertical="center" shrinkToFit="1"/>
    </xf>
    <xf numFmtId="179" fontId="5" fillId="0" borderId="80" xfId="0" applyNumberFormat="1" applyFont="1" applyFill="1" applyBorder="1" applyAlignment="1">
      <alignment vertical="center" shrinkToFit="1"/>
    </xf>
    <xf numFmtId="0" fontId="5" fillId="0" borderId="19" xfId="0" applyFont="1" applyBorder="1" applyAlignment="1">
      <alignment horizontal="right" vertical="center" shrinkToFit="1"/>
    </xf>
    <xf numFmtId="179" fontId="5" fillId="0" borderId="20" xfId="0" applyNumberFormat="1" applyFont="1" applyFill="1" applyBorder="1" applyAlignment="1">
      <alignment vertical="center" shrinkToFit="1"/>
    </xf>
    <xf numFmtId="179" fontId="5" fillId="0" borderId="21" xfId="0" applyNumberFormat="1" applyFont="1" applyFill="1" applyBorder="1" applyAlignment="1">
      <alignment vertical="center" shrinkToFit="1"/>
    </xf>
    <xf numFmtId="179" fontId="5" fillId="24" borderId="21" xfId="0" applyNumberFormat="1" applyFont="1" applyFill="1" applyBorder="1" applyAlignment="1">
      <alignment vertical="center" shrinkToFit="1"/>
    </xf>
    <xf numFmtId="179" fontId="5" fillId="24" borderId="19" xfId="0" applyNumberFormat="1" applyFont="1" applyFill="1" applyBorder="1" applyAlignment="1">
      <alignment vertical="center" shrinkToFit="1"/>
    </xf>
    <xf numFmtId="0" fontId="5" fillId="24" borderId="48" xfId="0" applyFont="1" applyFill="1" applyBorder="1" applyAlignment="1">
      <alignment vertical="center" shrinkToFit="1"/>
    </xf>
    <xf numFmtId="56" fontId="5" fillId="0" borderId="17" xfId="0" applyNumberFormat="1" applyFont="1" applyBorder="1" applyAlignment="1">
      <alignment vertical="center" shrinkToFit="1"/>
    </xf>
    <xf numFmtId="2" fontId="5" fillId="24" borderId="67" xfId="0" applyNumberFormat="1" applyFont="1" applyFill="1" applyBorder="1" applyAlignment="1">
      <alignment vertical="center" shrinkToFit="1"/>
    </xf>
    <xf numFmtId="2" fontId="5" fillId="24" borderId="33" xfId="0" applyNumberFormat="1" applyFont="1" applyFill="1" applyBorder="1" applyAlignment="1">
      <alignment vertical="center" shrinkToFit="1"/>
    </xf>
    <xf numFmtId="0" fontId="5" fillId="0" borderId="18" xfId="0" applyFont="1" applyBorder="1" applyAlignment="1">
      <alignment vertical="center" shrinkToFit="1"/>
    </xf>
    <xf numFmtId="0" fontId="5" fillId="0" borderId="33" xfId="0" applyFont="1" applyBorder="1" applyAlignment="1">
      <alignment horizontal="right" vertical="center" shrinkToFit="1"/>
    </xf>
    <xf numFmtId="2" fontId="5" fillId="0" borderId="67" xfId="0" applyNumberFormat="1" applyFont="1" applyFill="1" applyBorder="1" applyAlignment="1">
      <alignment vertical="center" shrinkToFit="1"/>
    </xf>
    <xf numFmtId="3" fontId="5" fillId="41" borderId="96" xfId="0" applyNumberFormat="1" applyFont="1" applyFill="1" applyBorder="1" applyAlignment="1">
      <alignment vertical="center" shrinkToFit="1"/>
    </xf>
    <xf numFmtId="3" fontId="5" fillId="41" borderId="44" xfId="0" applyNumberFormat="1" applyFont="1" applyFill="1" applyBorder="1" applyAlignment="1">
      <alignment vertical="center" shrinkToFit="1"/>
    </xf>
    <xf numFmtId="179" fontId="5" fillId="0" borderId="95" xfId="0" applyNumberFormat="1" applyFont="1" applyFill="1" applyBorder="1" applyAlignment="1">
      <alignment horizontal="right" vertical="center" shrinkToFit="1"/>
    </xf>
    <xf numFmtId="179" fontId="5" fillId="0" borderId="29" xfId="0" applyNumberFormat="1" applyFont="1" applyFill="1" applyBorder="1" applyAlignment="1">
      <alignment horizontal="right" vertical="center" shrinkToFit="1"/>
    </xf>
    <xf numFmtId="0" fontId="5" fillId="0" borderId="25" xfId="0" applyFont="1" applyBorder="1" applyAlignment="1">
      <alignment horizontal="left" vertical="center" shrinkToFit="1"/>
    </xf>
    <xf numFmtId="177" fontId="5" fillId="24" borderId="16" xfId="0" applyNumberFormat="1" applyFont="1" applyFill="1" applyBorder="1" applyAlignment="1">
      <alignment vertical="center" shrinkToFit="1"/>
    </xf>
    <xf numFmtId="177" fontId="5" fillId="24" borderId="10" xfId="0" applyNumberFormat="1" applyFont="1" applyFill="1" applyBorder="1" applyAlignment="1">
      <alignment vertical="center" shrinkToFit="1"/>
    </xf>
    <xf numFmtId="0" fontId="5" fillId="0" borderId="0" xfId="0" applyFont="1">
      <alignment vertical="center"/>
    </xf>
    <xf numFmtId="0" fontId="5" fillId="0" borderId="146" xfId="0" applyFont="1" applyBorder="1" applyAlignment="1">
      <alignment vertical="center" wrapText="1" shrinkToFit="1"/>
    </xf>
    <xf numFmtId="0" fontId="5" fillId="0" borderId="141" xfId="0" applyFont="1" applyBorder="1" applyAlignment="1">
      <alignment vertical="center" wrapText="1" shrinkToFit="1"/>
    </xf>
    <xf numFmtId="0" fontId="5" fillId="0" borderId="142" xfId="0" applyFont="1" applyBorder="1" applyAlignment="1">
      <alignment vertical="center" wrapText="1" shrinkToFit="1"/>
    </xf>
    <xf numFmtId="3" fontId="5" fillId="0" borderId="132" xfId="0" applyNumberFormat="1" applyFont="1" applyBorder="1">
      <alignment vertical="center"/>
    </xf>
    <xf numFmtId="0" fontId="5" fillId="0" borderId="12" xfId="0" applyFont="1" applyBorder="1">
      <alignment vertical="center"/>
    </xf>
    <xf numFmtId="0" fontId="5" fillId="0" borderId="98" xfId="0" applyFont="1" applyBorder="1">
      <alignment vertical="center"/>
    </xf>
    <xf numFmtId="0" fontId="5" fillId="0" borderId="26" xfId="0" applyFont="1" applyBorder="1">
      <alignment vertical="center"/>
    </xf>
    <xf numFmtId="0" fontId="5" fillId="0" borderId="60" xfId="0" applyFont="1" applyBorder="1">
      <alignment vertical="center"/>
    </xf>
    <xf numFmtId="0" fontId="5" fillId="0" borderId="115" xfId="0" applyFont="1" applyBorder="1">
      <alignment vertical="center"/>
    </xf>
    <xf numFmtId="0" fontId="5" fillId="0" borderId="13" xfId="0" applyFont="1" applyBorder="1">
      <alignment vertical="center"/>
    </xf>
    <xf numFmtId="0" fontId="5" fillId="0" borderId="99" xfId="0" applyFont="1" applyBorder="1">
      <alignment vertical="center"/>
    </xf>
    <xf numFmtId="0" fontId="5" fillId="0" borderId="23" xfId="0" applyFont="1" applyBorder="1">
      <alignment vertical="center"/>
    </xf>
    <xf numFmtId="0" fontId="5" fillId="0" borderId="47" xfId="0" applyFont="1" applyBorder="1">
      <alignment vertical="center"/>
    </xf>
    <xf numFmtId="0" fontId="3" fillId="25" borderId="34" xfId="176" applyFont="1" applyFill="1" applyBorder="1" applyAlignment="1">
      <alignment vertical="center"/>
    </xf>
    <xf numFmtId="0" fontId="3" fillId="25" borderId="35" xfId="176" applyFont="1" applyFill="1" applyBorder="1" applyAlignment="1">
      <alignment vertical="center"/>
    </xf>
    <xf numFmtId="0" fontId="0" fillId="0" borderId="147" xfId="176" applyFont="1" applyBorder="1" applyAlignment="1">
      <alignment horizontal="center" vertical="center" shrinkToFit="1"/>
    </xf>
    <xf numFmtId="177" fontId="0" fillId="0" borderId="110" xfId="176" applyNumberFormat="1" applyFont="1" applyBorder="1" applyAlignment="1">
      <alignment vertical="center" shrinkToFit="1"/>
    </xf>
    <xf numFmtId="179" fontId="0" fillId="0" borderId="31" xfId="176" applyNumberFormat="1" applyFont="1" applyBorder="1" applyAlignment="1">
      <alignment vertical="center" shrinkToFit="1"/>
    </xf>
    <xf numFmtId="177" fontId="0" fillId="0" borderId="31" xfId="176" applyNumberFormat="1" applyFont="1" applyBorder="1" applyAlignment="1">
      <alignment vertical="center" shrinkToFit="1"/>
    </xf>
    <xf numFmtId="1" fontId="0" fillId="0" borderId="31" xfId="176" applyNumberFormat="1" applyFont="1" applyBorder="1" applyAlignment="1">
      <alignment vertical="center" shrinkToFit="1"/>
    </xf>
    <xf numFmtId="194" fontId="0" fillId="0" borderId="31" xfId="176" applyNumberFormat="1" applyFont="1" applyBorder="1" applyAlignment="1">
      <alignment horizontal="right" vertical="center" shrinkToFit="1"/>
    </xf>
    <xf numFmtId="185" fontId="0" fillId="0" borderId="31" xfId="176" applyNumberFormat="1" applyFont="1" applyBorder="1" applyAlignment="1">
      <alignment vertical="center" shrinkToFit="1"/>
    </xf>
    <xf numFmtId="189" fontId="0" fillId="0" borderId="31" xfId="176" applyNumberFormat="1" applyFont="1" applyBorder="1" applyAlignment="1">
      <alignment vertical="center" shrinkToFit="1"/>
    </xf>
    <xf numFmtId="0" fontId="0" fillId="0" borderId="141" xfId="176" applyFont="1" applyFill="1" applyBorder="1" applyAlignment="1">
      <alignment vertical="center"/>
    </xf>
    <xf numFmtId="0" fontId="0" fillId="0" borderId="112" xfId="176" applyFont="1" applyFill="1" applyBorder="1" applyAlignment="1">
      <alignment vertical="center"/>
    </xf>
    <xf numFmtId="179" fontId="0" fillId="0" borderId="43" xfId="176" applyNumberFormat="1" applyFont="1" applyFill="1" applyBorder="1" applyAlignment="1">
      <alignment vertical="center"/>
    </xf>
    <xf numFmtId="179" fontId="0" fillId="0" borderId="120" xfId="176" applyNumberFormat="1" applyFont="1" applyFill="1" applyBorder="1" applyAlignment="1">
      <alignment vertical="center"/>
    </xf>
    <xf numFmtId="20" fontId="0" fillId="0" borderId="120" xfId="176" applyNumberFormat="1" applyFont="1" applyFill="1" applyBorder="1" applyAlignment="1">
      <alignment vertical="center"/>
    </xf>
    <xf numFmtId="0" fontId="0" fillId="0" borderId="120" xfId="176" applyFont="1" applyFill="1" applyBorder="1" applyAlignment="1">
      <alignment vertical="center"/>
    </xf>
    <xf numFmtId="189" fontId="0" fillId="0" borderId="120" xfId="176" applyNumberFormat="1" applyFont="1" applyFill="1" applyBorder="1" applyAlignment="1">
      <alignment vertical="center"/>
    </xf>
    <xf numFmtId="182" fontId="3" fillId="25" borderId="36" xfId="176" applyNumberFormat="1" applyFill="1" applyBorder="1" applyAlignment="1">
      <alignment vertical="center"/>
    </xf>
    <xf numFmtId="176" fontId="3" fillId="0" borderId="73" xfId="176" applyNumberFormat="1" applyBorder="1" applyAlignment="1">
      <alignment horizontal="center" vertical="center"/>
    </xf>
    <xf numFmtId="182" fontId="3" fillId="25" borderId="35" xfId="176" applyNumberFormat="1" applyFill="1" applyBorder="1" applyAlignment="1">
      <alignment vertical="center"/>
    </xf>
    <xf numFmtId="0" fontId="3" fillId="25" borderId="36" xfId="176" applyFont="1" applyFill="1" applyBorder="1" applyAlignment="1">
      <alignment vertical="center"/>
    </xf>
    <xf numFmtId="176" fontId="3" fillId="0" borderId="57" xfId="176" applyNumberFormat="1" applyBorder="1" applyAlignment="1">
      <alignment horizontal="center"/>
    </xf>
    <xf numFmtId="1" fontId="3" fillId="25" borderId="36" xfId="176" applyNumberFormat="1" applyFill="1" applyBorder="1" applyAlignment="1">
      <alignment horizontal="right" vertical="center"/>
    </xf>
    <xf numFmtId="0" fontId="3" fillId="0" borderId="148" xfId="176" applyBorder="1" applyAlignment="1">
      <alignment horizontal="center"/>
    </xf>
    <xf numFmtId="176" fontId="3" fillId="0" borderId="149" xfId="176" applyNumberFormat="1" applyBorder="1" applyAlignment="1">
      <alignment horizontal="center"/>
    </xf>
    <xf numFmtId="0" fontId="3" fillId="0" borderId="150" xfId="176" applyBorder="1" applyAlignment="1">
      <alignment horizontal="center"/>
    </xf>
    <xf numFmtId="0" fontId="3" fillId="25" borderId="36" xfId="176" applyFill="1" applyBorder="1" applyAlignment="1">
      <alignment horizontal="left"/>
    </xf>
    <xf numFmtId="176" fontId="0" fillId="0" borderId="103" xfId="176" applyNumberFormat="1" applyFont="1" applyBorder="1" applyAlignment="1">
      <alignment horizontal="center"/>
    </xf>
    <xf numFmtId="0" fontId="0" fillId="0" borderId="36" xfId="176" applyFont="1" applyBorder="1" applyAlignment="1">
      <alignment horizontal="center" vertical="center"/>
    </xf>
    <xf numFmtId="0" fontId="0" fillId="0" borderId="34" xfId="176" applyFont="1" applyBorder="1" applyAlignment="1">
      <alignment horizontal="center" vertical="center"/>
    </xf>
    <xf numFmtId="195" fontId="3" fillId="25" borderId="34" xfId="176" applyNumberFormat="1" applyFill="1" applyBorder="1" applyAlignment="1">
      <alignment horizontal="right"/>
    </xf>
    <xf numFmtId="196" fontId="3" fillId="25" borderId="34" xfId="176" applyNumberFormat="1" applyFill="1" applyBorder="1" applyAlignment="1">
      <alignment horizontal="right" vertical="center"/>
    </xf>
    <xf numFmtId="197" fontId="3" fillId="25" borderId="34" xfId="176" applyNumberFormat="1" applyFill="1" applyBorder="1" applyAlignment="1">
      <alignment horizontal="right" vertical="center"/>
    </xf>
    <xf numFmtId="195" fontId="3" fillId="25" borderId="34" xfId="176" applyNumberFormat="1" applyFill="1" applyBorder="1" applyAlignment="1">
      <alignment horizontal="right" vertical="center"/>
    </xf>
    <xf numFmtId="198" fontId="3" fillId="25" borderId="34" xfId="176" applyNumberFormat="1" applyFill="1" applyBorder="1" applyAlignment="1">
      <alignment horizontal="right" vertical="center"/>
    </xf>
    <xf numFmtId="199" fontId="3" fillId="25" borderId="34" xfId="176" applyNumberFormat="1" applyFill="1" applyBorder="1" applyAlignment="1">
      <alignment horizontal="right" vertical="center"/>
    </xf>
    <xf numFmtId="200" fontId="3" fillId="25" borderId="34" xfId="176" applyNumberFormat="1" applyFill="1" applyBorder="1" applyAlignment="1">
      <alignment horizontal="right" vertical="center"/>
    </xf>
    <xf numFmtId="201" fontId="3" fillId="25" borderId="34" xfId="176" applyNumberFormat="1" applyFill="1" applyBorder="1" applyAlignment="1">
      <alignment horizontal="right" vertical="center"/>
    </xf>
    <xf numFmtId="196" fontId="3" fillId="25" borderId="36" xfId="176" applyNumberFormat="1" applyFill="1" applyBorder="1" applyAlignment="1">
      <alignment horizontal="right"/>
    </xf>
    <xf numFmtId="197" fontId="3" fillId="25" borderId="36" xfId="176" applyNumberFormat="1" applyFill="1" applyBorder="1" applyAlignment="1">
      <alignment horizontal="right"/>
    </xf>
    <xf numFmtId="195" fontId="3" fillId="25" borderId="36" xfId="176" applyNumberFormat="1" applyFill="1" applyBorder="1" applyAlignment="1">
      <alignment horizontal="right" vertical="center"/>
    </xf>
    <xf numFmtId="198" fontId="3" fillId="25" borderId="36" xfId="176" applyNumberFormat="1" applyFill="1" applyBorder="1" applyAlignment="1">
      <alignment horizontal="right" vertical="center"/>
    </xf>
    <xf numFmtId="196" fontId="3" fillId="25" borderId="36" xfId="176" applyNumberFormat="1" applyFill="1" applyBorder="1" applyAlignment="1">
      <alignment horizontal="right" vertical="center"/>
    </xf>
    <xf numFmtId="199" fontId="3" fillId="25" borderId="36" xfId="176" applyNumberFormat="1" applyFill="1" applyBorder="1" applyAlignment="1">
      <alignment horizontal="right" vertical="center"/>
    </xf>
    <xf numFmtId="196" fontId="3" fillId="25" borderId="37" xfId="176" applyNumberFormat="1" applyFill="1" applyBorder="1" applyAlignment="1">
      <alignment horizontal="right" vertical="center"/>
    </xf>
    <xf numFmtId="200" fontId="3" fillId="25" borderId="37" xfId="176" applyNumberFormat="1" applyFill="1" applyBorder="1" applyAlignment="1">
      <alignment horizontal="right" vertical="center"/>
    </xf>
    <xf numFmtId="196" fontId="3" fillId="25" borderId="34" xfId="176" applyNumberFormat="1" applyFill="1" applyBorder="1" applyAlignment="1">
      <alignment horizontal="right"/>
    </xf>
    <xf numFmtId="197" fontId="3" fillId="25" borderId="34" xfId="176" applyNumberFormat="1" applyFill="1" applyBorder="1" applyAlignment="1">
      <alignment horizontal="right"/>
    </xf>
    <xf numFmtId="196" fontId="3" fillId="25" borderId="0" xfId="176" applyNumberFormat="1" applyFill="1" applyBorder="1" applyAlignment="1">
      <alignment horizontal="right"/>
    </xf>
    <xf numFmtId="195" fontId="3" fillId="25" borderId="35" xfId="176" applyNumberFormat="1" applyFill="1" applyBorder="1" applyAlignment="1">
      <alignment horizontal="right"/>
    </xf>
    <xf numFmtId="196" fontId="3" fillId="25" borderId="35" xfId="176" applyNumberFormat="1" applyFill="1" applyBorder="1" applyAlignment="1">
      <alignment horizontal="right"/>
    </xf>
    <xf numFmtId="197" fontId="3" fillId="25" borderId="35" xfId="176" applyNumberFormat="1" applyFill="1" applyBorder="1" applyAlignment="1">
      <alignment horizontal="right"/>
    </xf>
    <xf numFmtId="195" fontId="3" fillId="25" borderId="35" xfId="176" applyNumberFormat="1" applyFill="1" applyBorder="1" applyAlignment="1">
      <alignment horizontal="right" vertical="center"/>
    </xf>
    <xf numFmtId="198" fontId="3" fillId="25" borderId="35" xfId="176" applyNumberFormat="1" applyFill="1" applyBorder="1" applyAlignment="1">
      <alignment horizontal="right" vertical="center"/>
    </xf>
    <xf numFmtId="196" fontId="3" fillId="25" borderId="35" xfId="176" applyNumberFormat="1" applyFill="1" applyBorder="1" applyAlignment="1">
      <alignment horizontal="right" vertical="center"/>
    </xf>
    <xf numFmtId="199" fontId="3" fillId="25" borderId="35" xfId="176" applyNumberFormat="1" applyFill="1" applyBorder="1" applyAlignment="1">
      <alignment horizontal="right" vertical="center"/>
    </xf>
    <xf numFmtId="200" fontId="3" fillId="25" borderId="35" xfId="176" applyNumberFormat="1" applyFill="1" applyBorder="1" applyAlignment="1">
      <alignment horizontal="right" vertical="center"/>
    </xf>
    <xf numFmtId="201" fontId="3" fillId="25" borderId="35" xfId="176" applyNumberFormat="1" applyFill="1" applyBorder="1" applyAlignment="1">
      <alignment horizontal="right" vertical="center"/>
    </xf>
    <xf numFmtId="195" fontId="3" fillId="25" borderId="36" xfId="176" applyNumberFormat="1" applyFill="1" applyBorder="1" applyAlignment="1">
      <alignment vertical="center"/>
    </xf>
    <xf numFmtId="196" fontId="3" fillId="25" borderId="36" xfId="176" applyNumberFormat="1" applyFill="1" applyBorder="1" applyAlignment="1">
      <alignment vertical="center"/>
    </xf>
    <xf numFmtId="197" fontId="3" fillId="25" borderId="36" xfId="176" applyNumberFormat="1" applyFill="1" applyBorder="1" applyAlignment="1">
      <alignment vertical="center"/>
    </xf>
    <xf numFmtId="198" fontId="3" fillId="25" borderId="36" xfId="176" applyNumberFormat="1" applyFill="1" applyBorder="1" applyAlignment="1">
      <alignment vertical="center"/>
    </xf>
    <xf numFmtId="200" fontId="3" fillId="25" borderId="36" xfId="176" applyNumberFormat="1" applyFill="1" applyBorder="1" applyAlignment="1">
      <alignment vertical="center"/>
    </xf>
    <xf numFmtId="199" fontId="3" fillId="25" borderId="36" xfId="176" applyNumberFormat="1" applyFill="1" applyBorder="1" applyAlignment="1">
      <alignment vertical="center"/>
    </xf>
    <xf numFmtId="195" fontId="3" fillId="25" borderId="34" xfId="176" applyNumberFormat="1" applyFill="1" applyBorder="1" applyAlignment="1">
      <alignment vertical="center"/>
    </xf>
    <xf numFmtId="196" fontId="3" fillId="25" borderId="34" xfId="176" applyNumberFormat="1" applyFill="1" applyBorder="1" applyAlignment="1">
      <alignment vertical="center"/>
    </xf>
    <xf numFmtId="197" fontId="3" fillId="25" borderId="34" xfId="176" applyNumberFormat="1" applyFill="1" applyBorder="1" applyAlignment="1">
      <alignment vertical="center"/>
    </xf>
    <xf numFmtId="198" fontId="3" fillId="25" borderId="34" xfId="176" applyNumberFormat="1" applyFill="1" applyBorder="1" applyAlignment="1">
      <alignment vertical="center"/>
    </xf>
    <xf numFmtId="200" fontId="3" fillId="25" borderId="34" xfId="176" applyNumberFormat="1" applyFill="1" applyBorder="1" applyAlignment="1">
      <alignment vertical="center"/>
    </xf>
    <xf numFmtId="199" fontId="3" fillId="25" borderId="34" xfId="176" applyNumberFormat="1" applyFill="1" applyBorder="1" applyAlignment="1">
      <alignment vertical="center"/>
    </xf>
    <xf numFmtId="195" fontId="3" fillId="25" borderId="35" xfId="176" applyNumberFormat="1" applyFill="1" applyBorder="1" applyAlignment="1">
      <alignment vertical="center"/>
    </xf>
    <xf numFmtId="196" fontId="3" fillId="25" borderId="35" xfId="176" applyNumberFormat="1" applyFill="1" applyBorder="1" applyAlignment="1">
      <alignment vertical="center"/>
    </xf>
    <xf numFmtId="197" fontId="3" fillId="25" borderId="35" xfId="176" applyNumberFormat="1" applyFill="1" applyBorder="1" applyAlignment="1">
      <alignment vertical="center"/>
    </xf>
    <xf numFmtId="198" fontId="3" fillId="25" borderId="35" xfId="176" applyNumberFormat="1" applyFill="1" applyBorder="1" applyAlignment="1">
      <alignment vertical="center"/>
    </xf>
    <xf numFmtId="200" fontId="3" fillId="25" borderId="35" xfId="176" applyNumberFormat="1" applyFill="1" applyBorder="1" applyAlignment="1">
      <alignment vertical="center"/>
    </xf>
    <xf numFmtId="199" fontId="3" fillId="25" borderId="35" xfId="176" applyNumberFormat="1" applyFill="1" applyBorder="1" applyAlignment="1">
      <alignment vertical="center"/>
    </xf>
    <xf numFmtId="183" fontId="5" fillId="38" borderId="12" xfId="0" applyNumberFormat="1" applyFont="1" applyFill="1" applyBorder="1" applyAlignment="1">
      <alignment vertical="center" shrinkToFit="1"/>
    </xf>
    <xf numFmtId="191" fontId="5" fillId="0" borderId="0" xfId="0" applyNumberFormat="1" applyFont="1" applyFill="1" applyBorder="1" applyAlignment="1">
      <alignment vertical="center" shrinkToFit="1"/>
    </xf>
    <xf numFmtId="183" fontId="5" fillId="38" borderId="13" xfId="0" applyNumberFormat="1" applyFont="1" applyFill="1" applyBorder="1" applyAlignment="1">
      <alignment vertical="center" shrinkToFit="1"/>
    </xf>
    <xf numFmtId="0" fontId="5" fillId="25" borderId="14" xfId="0" applyFont="1" applyFill="1" applyBorder="1" applyAlignment="1">
      <alignment vertical="center" shrinkToFit="1"/>
    </xf>
    <xf numFmtId="202" fontId="5" fillId="25" borderId="14" xfId="0" applyNumberFormat="1" applyFont="1" applyFill="1" applyBorder="1" applyAlignment="1">
      <alignment vertical="center" shrinkToFit="1"/>
    </xf>
    <xf numFmtId="49" fontId="5" fillId="25" borderId="23" xfId="0" applyNumberFormat="1" applyFont="1" applyFill="1" applyBorder="1" applyAlignment="1">
      <alignment horizontal="right" vertical="center" shrinkToFit="1"/>
    </xf>
    <xf numFmtId="49" fontId="5" fillId="25" borderId="15" xfId="0" applyNumberFormat="1" applyFont="1" applyFill="1" applyBorder="1" applyAlignment="1">
      <alignment horizontal="right" vertical="center" shrinkToFit="1"/>
    </xf>
    <xf numFmtId="179" fontId="39" fillId="0" borderId="31" xfId="136" applyNumberFormat="1" applyFont="1" applyBorder="1" applyAlignment="1" applyProtection="1">
      <alignment horizontal="center" vertical="center"/>
      <protection locked="0"/>
    </xf>
    <xf numFmtId="179" fontId="39" fillId="28" borderId="84" xfId="136" applyNumberFormat="1" applyFont="1" applyFill="1" applyBorder="1" applyAlignment="1" applyProtection="1">
      <alignment horizontal="center" vertical="center"/>
      <protection locked="0"/>
    </xf>
    <xf numFmtId="179" fontId="39" fillId="0" borderId="32" xfId="136" applyNumberFormat="1" applyFont="1" applyBorder="1" applyAlignment="1" applyProtection="1">
      <alignment horizontal="center" vertical="center"/>
      <protection locked="0"/>
    </xf>
    <xf numFmtId="179" fontId="39" fillId="28" borderId="86" xfId="136" applyNumberFormat="1" applyFont="1" applyFill="1" applyBorder="1" applyAlignment="1" applyProtection="1">
      <alignment horizontal="center" vertical="center"/>
      <protection locked="0"/>
    </xf>
    <xf numFmtId="179" fontId="39" fillId="0" borderId="42" xfId="136" applyNumberFormat="1" applyFont="1" applyBorder="1" applyAlignment="1" applyProtection="1">
      <alignment horizontal="center" vertical="center"/>
      <protection locked="0"/>
    </xf>
    <xf numFmtId="179" fontId="39" fillId="28" borderId="90" xfId="136" applyNumberFormat="1" applyFont="1" applyFill="1" applyBorder="1" applyAlignment="1" applyProtection="1">
      <alignment horizontal="center" vertical="center"/>
      <protection locked="0"/>
    </xf>
    <xf numFmtId="179" fontId="27" fillId="0" borderId="88" xfId="151" applyNumberFormat="1" applyFont="1" applyBorder="1" applyAlignment="1" applyProtection="1">
      <alignment horizontal="center" vertical="center"/>
      <protection locked="0"/>
    </xf>
    <xf numFmtId="179" fontId="27" fillId="0" borderId="31" xfId="151" applyNumberFormat="1" applyFont="1" applyBorder="1" applyAlignment="1" applyProtection="1">
      <alignment horizontal="center" vertical="center"/>
      <protection locked="0"/>
    </xf>
    <xf numFmtId="179" fontId="27" fillId="0" borderId="85" xfId="151" applyNumberFormat="1" applyFont="1" applyBorder="1" applyAlignment="1" applyProtection="1">
      <alignment horizontal="center" vertical="center"/>
      <protection locked="0"/>
    </xf>
    <xf numFmtId="179" fontId="27" fillId="0" borderId="32" xfId="151" applyNumberFormat="1" applyFont="1" applyBorder="1" applyAlignment="1" applyProtection="1">
      <alignment horizontal="center" vertical="center"/>
      <protection locked="0"/>
    </xf>
    <xf numFmtId="179" fontId="27" fillId="0" borderId="89" xfId="151" applyNumberFormat="1" applyFont="1" applyBorder="1" applyAlignment="1" applyProtection="1">
      <alignment horizontal="center" vertical="center"/>
      <protection locked="0"/>
    </xf>
    <xf numFmtId="179" fontId="27" fillId="0" borderId="42" xfId="151" applyNumberFormat="1" applyFont="1" applyBorder="1" applyAlignment="1" applyProtection="1">
      <alignment horizontal="center" vertical="center"/>
      <protection locked="0"/>
    </xf>
    <xf numFmtId="176" fontId="5" fillId="29" borderId="31" xfId="0" applyNumberFormat="1" applyFont="1" applyFill="1" applyBorder="1" applyAlignment="1">
      <alignment horizontal="center" vertical="center" shrinkToFit="1"/>
    </xf>
    <xf numFmtId="188" fontId="5" fillId="29" borderId="26" xfId="0" applyNumberFormat="1" applyFont="1" applyFill="1" applyBorder="1" applyAlignment="1">
      <alignment horizontal="right" vertical="center" shrinkToFit="1"/>
    </xf>
    <xf numFmtId="188" fontId="5" fillId="29" borderId="22" xfId="0" applyNumberFormat="1" applyFont="1" applyFill="1" applyBorder="1" applyAlignment="1">
      <alignment horizontal="right" vertical="center" shrinkToFit="1"/>
    </xf>
    <xf numFmtId="181" fontId="5" fillId="29" borderId="26" xfId="0" applyNumberFormat="1" applyFont="1" applyFill="1" applyBorder="1" applyAlignment="1">
      <alignment horizontal="right" vertical="center" shrinkToFit="1"/>
    </xf>
    <xf numFmtId="181" fontId="5" fillId="29" borderId="22" xfId="0" applyNumberFormat="1" applyFont="1" applyFill="1" applyBorder="1" applyAlignment="1">
      <alignment horizontal="right" vertical="center" shrinkToFit="1"/>
    </xf>
    <xf numFmtId="182" fontId="5" fillId="29" borderId="26" xfId="0" applyNumberFormat="1" applyFont="1" applyFill="1" applyBorder="1" applyAlignment="1">
      <alignment horizontal="right" vertical="center" shrinkToFit="1"/>
    </xf>
    <xf numFmtId="1" fontId="5" fillId="34" borderId="26" xfId="0" applyNumberFormat="1" applyFont="1" applyFill="1" applyBorder="1" applyAlignment="1">
      <alignment horizontal="right" vertical="center" shrinkToFit="1"/>
    </xf>
    <xf numFmtId="38" fontId="5" fillId="29" borderId="32" xfId="0" applyNumberFormat="1" applyFont="1" applyFill="1" applyBorder="1" applyAlignment="1">
      <alignment horizontal="center" vertical="center" shrinkToFit="1"/>
    </xf>
    <xf numFmtId="188" fontId="5" fillId="29" borderId="32" xfId="0" applyNumberFormat="1" applyFont="1" applyFill="1" applyBorder="1" applyAlignment="1">
      <alignment horizontal="right" vertical="center" shrinkToFit="1"/>
    </xf>
    <xf numFmtId="188" fontId="5" fillId="29" borderId="23" xfId="0" applyNumberFormat="1" applyFont="1" applyFill="1" applyBorder="1" applyAlignment="1">
      <alignment horizontal="right" vertical="center" shrinkToFit="1"/>
    </xf>
    <xf numFmtId="188" fontId="5" fillId="29" borderId="14" xfId="0" applyNumberFormat="1" applyFont="1" applyFill="1" applyBorder="1" applyAlignment="1">
      <alignment horizontal="right" vertical="center" shrinkToFit="1"/>
    </xf>
    <xf numFmtId="181" fontId="5" fillId="29" borderId="23" xfId="0" applyNumberFormat="1" applyFont="1" applyFill="1" applyBorder="1" applyAlignment="1">
      <alignment horizontal="right" vertical="center" shrinkToFit="1"/>
    </xf>
    <xf numFmtId="181" fontId="5" fillId="29" borderId="14" xfId="0" applyNumberFormat="1" applyFont="1" applyFill="1" applyBorder="1" applyAlignment="1">
      <alignment horizontal="right" vertical="center" shrinkToFit="1"/>
    </xf>
    <xf numFmtId="182" fontId="5" fillId="29" borderId="23" xfId="0" applyNumberFormat="1" applyFont="1" applyFill="1" applyBorder="1" applyAlignment="1">
      <alignment horizontal="right" vertical="center" shrinkToFit="1"/>
    </xf>
    <xf numFmtId="1" fontId="5" fillId="34" borderId="23" xfId="0" applyNumberFormat="1" applyFont="1" applyFill="1" applyBorder="1" applyAlignment="1">
      <alignment horizontal="right" vertical="center" shrinkToFit="1"/>
    </xf>
    <xf numFmtId="38" fontId="5" fillId="29" borderId="32" xfId="0" applyNumberFormat="1" applyFont="1" applyFill="1" applyBorder="1" applyAlignment="1" applyProtection="1">
      <alignment horizontal="center" vertical="center" shrinkToFit="1"/>
    </xf>
    <xf numFmtId="1" fontId="5" fillId="0" borderId="23" xfId="0" applyNumberFormat="1" applyFont="1" applyFill="1" applyBorder="1" applyAlignment="1">
      <alignment vertical="center" shrinkToFit="1"/>
    </xf>
    <xf numFmtId="1" fontId="5" fillId="0" borderId="15" xfId="0" applyNumberFormat="1" applyFont="1" applyFill="1" applyBorder="1" applyAlignment="1">
      <alignment vertical="center" shrinkToFit="1"/>
    </xf>
    <xf numFmtId="203" fontId="5" fillId="25" borderId="15" xfId="0" applyNumberFormat="1" applyFont="1" applyFill="1" applyBorder="1" applyAlignment="1">
      <alignment vertical="center" shrinkToFit="1"/>
    </xf>
    <xf numFmtId="204" fontId="5" fillId="25" borderId="23" xfId="0" applyNumberFormat="1" applyFont="1" applyFill="1" applyBorder="1" applyAlignment="1">
      <alignment vertical="center" shrinkToFit="1"/>
    </xf>
    <xf numFmtId="204" fontId="5" fillId="25" borderId="15" xfId="0" applyNumberFormat="1" applyFont="1" applyFill="1" applyBorder="1" applyAlignment="1">
      <alignment vertical="center" shrinkToFit="1"/>
    </xf>
    <xf numFmtId="176" fontId="5" fillId="0" borderId="22" xfId="0" applyNumberFormat="1" applyFont="1" applyBorder="1" applyAlignment="1">
      <alignment vertical="center" shrinkToFit="1"/>
    </xf>
    <xf numFmtId="0" fontId="5" fillId="25" borderId="23" xfId="0" applyFont="1" applyFill="1" applyBorder="1" applyAlignment="1">
      <alignment vertical="center" shrinkToFit="1"/>
    </xf>
    <xf numFmtId="197" fontId="3" fillId="25" borderId="36" xfId="176" applyNumberFormat="1" applyFill="1" applyBorder="1" applyAlignment="1">
      <alignment horizontal="right" vertical="center"/>
    </xf>
    <xf numFmtId="200" fontId="3" fillId="25" borderId="36" xfId="176" applyNumberFormat="1" applyFill="1" applyBorder="1" applyAlignment="1">
      <alignment horizontal="right" vertical="center"/>
    </xf>
    <xf numFmtId="201" fontId="3" fillId="25" borderId="36" xfId="176" applyNumberFormat="1" applyFill="1" applyBorder="1" applyAlignment="1">
      <alignment horizontal="right" vertical="center"/>
    </xf>
    <xf numFmtId="197" fontId="3" fillId="25" borderId="35" xfId="176" applyNumberFormat="1" applyFill="1" applyBorder="1" applyAlignment="1">
      <alignment horizontal="right" vertical="center"/>
    </xf>
    <xf numFmtId="4" fontId="0" fillId="0" borderId="31" xfId="176" applyNumberFormat="1" applyFont="1" applyBorder="1" applyAlignment="1">
      <alignment vertical="center" shrinkToFit="1"/>
    </xf>
    <xf numFmtId="4" fontId="0" fillId="0" borderId="32" xfId="176" applyNumberFormat="1" applyFont="1" applyBorder="1" applyAlignment="1">
      <alignment vertical="center" shrinkToFit="1"/>
    </xf>
    <xf numFmtId="4" fontId="0" fillId="40" borderId="34" xfId="0" applyNumberFormat="1" applyFill="1" applyBorder="1" applyAlignment="1">
      <alignment horizontal="right" vertical="center"/>
    </xf>
    <xf numFmtId="38" fontId="5" fillId="29" borderId="79" xfId="0" applyNumberFormat="1" applyFont="1" applyFill="1" applyBorder="1" applyAlignment="1">
      <alignment horizontal="center" vertical="center" shrinkToFit="1"/>
    </xf>
    <xf numFmtId="188" fontId="5" fillId="29" borderId="79" xfId="0" applyNumberFormat="1" applyFont="1" applyFill="1" applyBorder="1" applyAlignment="1">
      <alignment horizontal="right" vertical="center" shrinkToFit="1"/>
    </xf>
    <xf numFmtId="188" fontId="5" fillId="29" borderId="80" xfId="0" applyNumberFormat="1" applyFont="1" applyFill="1" applyBorder="1" applyAlignment="1">
      <alignment horizontal="right" vertical="center" shrinkToFit="1"/>
    </xf>
    <xf numFmtId="188" fontId="5" fillId="29" borderId="44" xfId="0" applyNumberFormat="1" applyFont="1" applyFill="1" applyBorder="1" applyAlignment="1">
      <alignment horizontal="right" vertical="center" shrinkToFit="1"/>
    </xf>
    <xf numFmtId="181" fontId="5" fillId="29" borderId="80" xfId="0" applyNumberFormat="1" applyFont="1" applyFill="1" applyBorder="1" applyAlignment="1">
      <alignment horizontal="right" vertical="center" shrinkToFit="1"/>
    </xf>
    <xf numFmtId="181" fontId="5" fillId="29" borderId="44" xfId="0" applyNumberFormat="1" applyFont="1" applyFill="1" applyBorder="1" applyAlignment="1">
      <alignment horizontal="right" vertical="center" shrinkToFit="1"/>
    </xf>
    <xf numFmtId="38" fontId="5" fillId="29" borderId="80" xfId="0" applyNumberFormat="1" applyFont="1" applyFill="1" applyBorder="1" applyAlignment="1">
      <alignment horizontal="right" vertical="center" shrinkToFit="1"/>
    </xf>
    <xf numFmtId="38" fontId="5" fillId="29" borderId="44" xfId="0" applyNumberFormat="1" applyFont="1" applyFill="1" applyBorder="1" applyAlignment="1">
      <alignment horizontal="right" vertical="center" shrinkToFit="1"/>
    </xf>
    <xf numFmtId="40" fontId="5" fillId="29" borderId="80" xfId="0" applyNumberFormat="1" applyFont="1" applyFill="1" applyBorder="1" applyAlignment="1">
      <alignment horizontal="right" vertical="center" shrinkToFit="1"/>
    </xf>
    <xf numFmtId="40" fontId="5" fillId="29" borderId="44" xfId="0" applyNumberFormat="1" applyFont="1" applyFill="1" applyBorder="1" applyAlignment="1">
      <alignment horizontal="right" vertical="center" shrinkToFit="1"/>
    </xf>
    <xf numFmtId="1" fontId="5" fillId="34" borderId="80" xfId="0" applyNumberFormat="1" applyFont="1" applyFill="1" applyBorder="1" applyAlignment="1">
      <alignment horizontal="right" vertical="center" shrinkToFit="1"/>
    </xf>
    <xf numFmtId="38" fontId="5" fillId="29" borderId="23" xfId="0" applyNumberFormat="1" applyFont="1" applyFill="1" applyBorder="1" applyAlignment="1">
      <alignment horizontal="right" vertical="center" shrinkToFit="1"/>
    </xf>
    <xf numFmtId="38" fontId="5" fillId="29" borderId="14" xfId="0" applyNumberFormat="1" applyFont="1" applyFill="1" applyBorder="1" applyAlignment="1">
      <alignment horizontal="right" vertical="center" shrinkToFit="1"/>
    </xf>
    <xf numFmtId="40" fontId="5" fillId="29" borderId="23" xfId="0" applyNumberFormat="1" applyFont="1" applyFill="1" applyBorder="1" applyAlignment="1">
      <alignment horizontal="right" vertical="center" shrinkToFit="1"/>
    </xf>
    <xf numFmtId="40" fontId="5" fillId="29" borderId="14" xfId="0" applyNumberFormat="1" applyFont="1" applyFill="1" applyBorder="1" applyAlignment="1">
      <alignment horizontal="right" vertical="center" shrinkToFit="1"/>
    </xf>
    <xf numFmtId="188" fontId="5" fillId="29" borderId="23" xfId="0" applyNumberFormat="1" applyFont="1" applyFill="1" applyBorder="1" applyAlignment="1" applyProtection="1">
      <alignment horizontal="right" vertical="center" shrinkToFit="1"/>
    </xf>
    <xf numFmtId="188" fontId="5" fillId="29" borderId="47" xfId="0" applyNumberFormat="1" applyFont="1" applyFill="1" applyBorder="1" applyAlignment="1">
      <alignment horizontal="right" vertical="center" shrinkToFit="1"/>
    </xf>
    <xf numFmtId="188" fontId="5" fillId="29" borderId="14" xfId="0" applyNumberFormat="1" applyFont="1" applyFill="1" applyBorder="1" applyAlignment="1" applyProtection="1">
      <alignment horizontal="right" vertical="center" shrinkToFit="1"/>
    </xf>
    <xf numFmtId="38" fontId="5" fillId="29" borderId="43" xfId="0" applyNumberFormat="1" applyFont="1" applyFill="1" applyBorder="1" applyAlignment="1" applyProtection="1">
      <alignment horizontal="center" vertical="center" shrinkToFit="1"/>
    </xf>
    <xf numFmtId="188" fontId="5" fillId="29" borderId="43" xfId="0" applyNumberFormat="1" applyFont="1" applyFill="1" applyBorder="1" applyAlignment="1">
      <alignment horizontal="right" vertical="center" shrinkToFit="1"/>
    </xf>
    <xf numFmtId="188" fontId="5" fillId="29" borderId="25" xfId="0" applyNumberFormat="1" applyFont="1" applyFill="1" applyBorder="1" applyAlignment="1">
      <alignment horizontal="right" vertical="center" shrinkToFit="1"/>
    </xf>
    <xf numFmtId="188" fontId="5" fillId="29" borderId="10" xfId="0" applyNumberFormat="1" applyFont="1" applyFill="1" applyBorder="1" applyAlignment="1">
      <alignment horizontal="right" vertical="center" shrinkToFit="1"/>
    </xf>
    <xf numFmtId="181" fontId="5" fillId="29" borderId="25" xfId="0" applyNumberFormat="1" applyFont="1" applyFill="1" applyBorder="1" applyAlignment="1">
      <alignment horizontal="right" vertical="center" shrinkToFit="1"/>
    </xf>
    <xf numFmtId="181" fontId="5" fillId="29" borderId="10" xfId="0" applyNumberFormat="1" applyFont="1" applyFill="1" applyBorder="1" applyAlignment="1">
      <alignment horizontal="right" vertical="center" shrinkToFit="1"/>
    </xf>
    <xf numFmtId="1" fontId="5" fillId="34" borderId="25" xfId="0" applyNumberFormat="1" applyFont="1" applyFill="1" applyBorder="1" applyAlignment="1">
      <alignment horizontal="right" vertical="center" shrinkToFit="1"/>
    </xf>
    <xf numFmtId="0" fontId="5" fillId="26" borderId="21" xfId="0" applyFont="1" applyFill="1" applyBorder="1" applyAlignment="1">
      <alignment horizontal="center" vertical="center" shrinkToFit="1"/>
    </xf>
    <xf numFmtId="38" fontId="5" fillId="37" borderId="31" xfId="0" applyNumberFormat="1" applyFont="1" applyFill="1" applyBorder="1" applyAlignment="1">
      <alignment vertical="center" shrinkToFit="1"/>
    </xf>
    <xf numFmtId="38" fontId="5" fillId="37" borderId="32" xfId="0" applyNumberFormat="1" applyFont="1" applyFill="1" applyBorder="1" applyAlignment="1">
      <alignment vertical="center" shrinkToFit="1"/>
    </xf>
    <xf numFmtId="38" fontId="5" fillId="37" borderId="42" xfId="0" applyNumberFormat="1" applyFont="1" applyFill="1" applyBorder="1" applyAlignment="1">
      <alignment vertical="center" shrinkToFit="1"/>
    </xf>
    <xf numFmtId="179" fontId="27" fillId="28" borderId="84" xfId="151" applyNumberFormat="1" applyFont="1" applyFill="1" applyBorder="1" applyAlignment="1" applyProtection="1">
      <alignment horizontal="center" vertical="center"/>
      <protection locked="0"/>
    </xf>
    <xf numFmtId="179" fontId="27" fillId="28" borderId="86" xfId="151" applyNumberFormat="1" applyFont="1" applyFill="1" applyBorder="1" applyAlignment="1" applyProtection="1">
      <alignment horizontal="center" vertical="center"/>
      <protection locked="0"/>
    </xf>
    <xf numFmtId="179" fontId="27" fillId="0" borderId="43" xfId="151" applyNumberFormat="1" applyFont="1" applyBorder="1" applyAlignment="1" applyProtection="1">
      <alignment horizontal="center" vertical="center"/>
      <protection locked="0"/>
    </xf>
    <xf numFmtId="179" fontId="27" fillId="28" borderId="87" xfId="151" applyNumberFormat="1" applyFont="1" applyFill="1" applyBorder="1" applyAlignment="1" applyProtection="1">
      <alignment horizontal="center" vertical="center"/>
      <protection locked="0"/>
    </xf>
    <xf numFmtId="179" fontId="27" fillId="0" borderId="93" xfId="151" applyNumberFormat="1" applyFont="1" applyBorder="1" applyAlignment="1" applyProtection="1">
      <alignment horizontal="center" vertical="center"/>
      <protection locked="0"/>
    </xf>
    <xf numFmtId="0" fontId="5" fillId="25" borderId="43" xfId="0" applyFont="1" applyFill="1" applyBorder="1" applyAlignment="1">
      <alignment vertical="center" shrinkToFit="1"/>
    </xf>
    <xf numFmtId="0" fontId="5" fillId="25" borderId="42" xfId="0" applyFont="1" applyFill="1" applyBorder="1" applyAlignment="1">
      <alignment vertical="center" shrinkToFit="1"/>
    </xf>
    <xf numFmtId="183" fontId="27" fillId="0" borderId="42" xfId="0" applyNumberFormat="1" applyFont="1" applyBorder="1" applyAlignment="1">
      <alignment horizontal="right" vertical="center"/>
    </xf>
    <xf numFmtId="0" fontId="27" fillId="0" borderId="32" xfId="102" applyFont="1" applyFill="1" applyBorder="1" applyAlignment="1">
      <alignment horizontal="right" vertical="center" indent="1"/>
    </xf>
    <xf numFmtId="180" fontId="27" fillId="0" borderId="32" xfId="102" applyNumberFormat="1" applyFont="1" applyFill="1" applyBorder="1" applyAlignment="1">
      <alignment horizontal="right" vertical="center" indent="1"/>
    </xf>
    <xf numFmtId="2" fontId="27" fillId="0" borderId="32" xfId="102" applyNumberFormat="1" applyFont="1" applyFill="1" applyBorder="1" applyAlignment="1">
      <alignment horizontal="right" vertical="center" indent="1"/>
    </xf>
    <xf numFmtId="0" fontId="27" fillId="27" borderId="42" xfId="101" applyFont="1" applyFill="1" applyBorder="1" applyAlignment="1">
      <alignment horizontal="center" vertical="center"/>
    </xf>
    <xf numFmtId="0" fontId="27" fillId="28" borderId="31" xfId="102" applyFont="1" applyFill="1" applyBorder="1" applyAlignment="1">
      <alignment horizontal="right" vertical="center" indent="1"/>
    </xf>
    <xf numFmtId="179" fontId="27" fillId="28" borderId="31" xfId="102" applyNumberFormat="1" applyFont="1" applyFill="1" applyBorder="1" applyAlignment="1">
      <alignment horizontal="right" vertical="center" indent="1"/>
    </xf>
    <xf numFmtId="179" fontId="27" fillId="0" borderId="32" xfId="102" applyNumberFormat="1" applyFont="1" applyFill="1" applyBorder="1" applyAlignment="1">
      <alignment horizontal="right" vertical="center" indent="1"/>
    </xf>
    <xf numFmtId="0" fontId="27" fillId="27" borderId="31" xfId="101" applyFont="1" applyFill="1" applyBorder="1" applyAlignment="1">
      <alignment horizontal="center" vertical="center"/>
    </xf>
    <xf numFmtId="0" fontId="27" fillId="28" borderId="43" xfId="102" applyFont="1" applyFill="1" applyBorder="1" applyAlignment="1">
      <alignment horizontal="right" vertical="center" indent="1"/>
    </xf>
    <xf numFmtId="0" fontId="27" fillId="28" borderId="43" xfId="102" applyFont="1" applyFill="1" applyBorder="1" applyAlignment="1">
      <alignment horizontal="center" vertical="center"/>
    </xf>
    <xf numFmtId="0" fontId="27" fillId="28" borderId="43" xfId="101" applyFont="1" applyFill="1" applyBorder="1" applyAlignment="1">
      <alignment horizontal="center" vertical="center"/>
    </xf>
    <xf numFmtId="1" fontId="27" fillId="0" borderId="25" xfId="176" applyNumberFormat="1" applyFont="1" applyBorder="1">
      <alignment vertical="center"/>
    </xf>
    <xf numFmtId="1" fontId="27" fillId="0" borderId="16" xfId="176" applyNumberFormat="1" applyFont="1" applyBorder="1">
      <alignment vertical="center"/>
    </xf>
    <xf numFmtId="177" fontId="5" fillId="25" borderId="31" xfId="0" applyNumberFormat="1" applyFont="1" applyFill="1" applyBorder="1" applyAlignment="1">
      <alignment horizontal="center" vertical="center" shrinkToFit="1"/>
    </xf>
    <xf numFmtId="4" fontId="5" fillId="25" borderId="22" xfId="0" applyNumberFormat="1" applyFont="1" applyFill="1" applyBorder="1" applyAlignment="1">
      <alignment vertical="center" shrinkToFit="1"/>
    </xf>
    <xf numFmtId="177" fontId="5" fillId="25" borderId="32" xfId="0" applyNumberFormat="1" applyFont="1" applyFill="1" applyBorder="1" applyAlignment="1">
      <alignment horizontal="center" vertical="center" shrinkToFit="1"/>
    </xf>
    <xf numFmtId="4" fontId="5" fillId="25" borderId="14" xfId="0" applyNumberFormat="1" applyFont="1" applyFill="1" applyBorder="1" applyAlignment="1">
      <alignment vertical="center" shrinkToFit="1"/>
    </xf>
    <xf numFmtId="177" fontId="5" fillId="25" borderId="43" xfId="0" applyNumberFormat="1" applyFont="1" applyFill="1" applyBorder="1" applyAlignment="1">
      <alignment horizontal="center" vertical="center" shrinkToFit="1"/>
    </xf>
    <xf numFmtId="4" fontId="5" fillId="25" borderId="10" xfId="0" applyNumberFormat="1" applyFont="1" applyFill="1" applyBorder="1" applyAlignment="1">
      <alignment vertical="center" shrinkToFit="1"/>
    </xf>
    <xf numFmtId="183" fontId="5" fillId="38" borderId="24" xfId="0" applyNumberFormat="1" applyFont="1" applyFill="1" applyBorder="1" applyAlignment="1">
      <alignment vertical="center" shrinkToFit="1"/>
    </xf>
    <xf numFmtId="0" fontId="3" fillId="0" borderId="46" xfId="176" applyBorder="1" applyAlignment="1">
      <alignment horizontal="center" vertical="center"/>
    </xf>
    <xf numFmtId="0" fontId="3" fillId="0" borderId="49" xfId="176" applyBorder="1" applyAlignment="1">
      <alignment horizontal="center" vertical="center"/>
    </xf>
    <xf numFmtId="176" fontId="3" fillId="0" borderId="18" xfId="176" applyNumberFormat="1" applyBorder="1" applyAlignment="1">
      <alignment horizontal="center"/>
    </xf>
    <xf numFmtId="0" fontId="3" fillId="25" borderId="49" xfId="176" applyFill="1" applyBorder="1">
      <alignment vertical="center"/>
    </xf>
    <xf numFmtId="0" fontId="3" fillId="40" borderId="138" xfId="176" applyFill="1" applyBorder="1">
      <alignment vertical="center"/>
    </xf>
    <xf numFmtId="0" fontId="3" fillId="0" borderId="55" xfId="176" applyBorder="1" applyAlignment="1">
      <alignment horizontal="center" vertical="center"/>
    </xf>
    <xf numFmtId="176" fontId="3" fillId="0" borderId="73" xfId="176" applyNumberFormat="1" applyBorder="1" applyAlignment="1">
      <alignment horizontal="center"/>
    </xf>
    <xf numFmtId="0" fontId="3" fillId="0" borderId="56" xfId="176" applyBorder="1" applyAlignment="1">
      <alignment horizontal="center" vertical="center"/>
    </xf>
    <xf numFmtId="182" fontId="3" fillId="25" borderId="37" xfId="176" applyNumberFormat="1" applyFill="1" applyBorder="1" applyAlignment="1">
      <alignment horizontal="right" vertical="center"/>
    </xf>
    <xf numFmtId="196" fontId="3" fillId="25" borderId="0" xfId="176" applyNumberFormat="1" applyFill="1" applyBorder="1" applyAlignment="1">
      <alignment horizontal="right" vertical="center"/>
    </xf>
    <xf numFmtId="38" fontId="5" fillId="0" borderId="25" xfId="50" applyFont="1" applyFill="1" applyBorder="1" applyAlignment="1">
      <alignment vertical="center" shrinkToFit="1"/>
    </xf>
    <xf numFmtId="179" fontId="5" fillId="0" borderId="45" xfId="0" applyNumberFormat="1" applyFont="1" applyBorder="1" applyAlignment="1">
      <alignment horizontal="right" vertical="center" shrinkToFit="1"/>
    </xf>
    <xf numFmtId="38" fontId="5" fillId="29" borderId="31" xfId="0" applyNumberFormat="1" applyFont="1" applyFill="1" applyBorder="1" applyAlignment="1">
      <alignment horizontal="center" vertical="center" shrinkToFit="1"/>
    </xf>
    <xf numFmtId="188" fontId="5" fillId="29" borderId="31" xfId="0" applyNumberFormat="1" applyFont="1" applyFill="1" applyBorder="1" applyAlignment="1">
      <alignment horizontal="right" vertical="center" shrinkToFit="1"/>
    </xf>
    <xf numFmtId="188" fontId="5" fillId="29" borderId="47" xfId="0" applyNumberFormat="1" applyFont="1" applyFill="1" applyBorder="1" applyAlignment="1" applyProtection="1">
      <alignment horizontal="right" vertical="center" shrinkToFit="1"/>
    </xf>
    <xf numFmtId="38" fontId="5" fillId="29" borderId="26" xfId="0" applyNumberFormat="1" applyFont="1" applyFill="1" applyBorder="1" applyAlignment="1">
      <alignment horizontal="right" vertical="center" shrinkToFit="1"/>
    </xf>
    <xf numFmtId="38" fontId="5" fillId="29" borderId="22" xfId="0" applyNumberFormat="1" applyFont="1" applyFill="1" applyBorder="1" applyAlignment="1">
      <alignment horizontal="right" vertical="center" shrinkToFit="1"/>
    </xf>
    <xf numFmtId="40" fontId="5" fillId="29" borderId="26" xfId="0" applyNumberFormat="1" applyFont="1" applyFill="1" applyBorder="1" applyAlignment="1">
      <alignment horizontal="right" vertical="center" shrinkToFit="1"/>
    </xf>
    <xf numFmtId="40" fontId="5" fillId="29" borderId="22" xfId="0" applyNumberFormat="1" applyFont="1" applyFill="1" applyBorder="1" applyAlignment="1">
      <alignment horizontal="right" vertical="center" shrinkToFit="1"/>
    </xf>
    <xf numFmtId="176" fontId="5" fillId="0" borderId="44" xfId="0" applyNumberFormat="1" applyFont="1" applyBorder="1" applyAlignment="1">
      <alignment horizontal="center" vertical="center" shrinkToFit="1"/>
    </xf>
    <xf numFmtId="177" fontId="5" fillId="25" borderId="32" xfId="0" applyNumberFormat="1" applyFont="1" applyFill="1" applyBorder="1" applyAlignment="1" applyProtection="1">
      <alignment horizontal="center" vertical="center" shrinkToFit="1"/>
    </xf>
    <xf numFmtId="1" fontId="5" fillId="25" borderId="25" xfId="0" applyNumberFormat="1" applyFont="1" applyFill="1" applyBorder="1" applyAlignment="1">
      <alignment vertical="center" shrinkToFit="1"/>
    </xf>
    <xf numFmtId="0" fontId="5" fillId="44" borderId="0" xfId="0" applyFont="1" applyFill="1" applyBorder="1" applyAlignment="1">
      <alignment vertical="center" shrinkToFit="1"/>
    </xf>
    <xf numFmtId="0" fontId="5" fillId="44" borderId="17" xfId="0" applyFont="1" applyFill="1" applyBorder="1" applyAlignment="1">
      <alignment vertical="center" shrinkToFit="1"/>
    </xf>
    <xf numFmtId="0" fontId="5" fillId="44" borderId="0" xfId="0" applyFont="1" applyFill="1" applyBorder="1" applyAlignment="1">
      <alignment horizontal="right" vertical="center" shrinkToFit="1"/>
    </xf>
    <xf numFmtId="179" fontId="5" fillId="44" borderId="0" xfId="0" applyNumberFormat="1" applyFont="1" applyFill="1" applyBorder="1" applyAlignment="1">
      <alignment vertical="center" shrinkToFit="1"/>
    </xf>
    <xf numFmtId="0" fontId="5" fillId="44" borderId="41" xfId="0" applyFont="1" applyFill="1" applyBorder="1" applyAlignment="1">
      <alignment vertical="center" shrinkToFit="1"/>
    </xf>
    <xf numFmtId="0" fontId="5" fillId="44" borderId="11" xfId="0" applyFont="1" applyFill="1" applyBorder="1" applyAlignment="1">
      <alignment horizontal="right" vertical="center" shrinkToFit="1"/>
    </xf>
    <xf numFmtId="179" fontId="5" fillId="44" borderId="11" xfId="0" applyNumberFormat="1" applyFont="1" applyFill="1" applyBorder="1" applyAlignment="1">
      <alignment vertical="center" shrinkToFit="1"/>
    </xf>
    <xf numFmtId="0" fontId="5" fillId="44" borderId="17" xfId="0" applyFont="1" applyFill="1" applyBorder="1" applyAlignment="1">
      <alignment horizontal="center" vertical="center" shrinkToFit="1"/>
    </xf>
    <xf numFmtId="0" fontId="5" fillId="44" borderId="0" xfId="0" applyFont="1" applyFill="1" applyBorder="1" applyAlignment="1">
      <alignment horizontal="center" vertical="center" shrinkToFit="1"/>
    </xf>
    <xf numFmtId="177" fontId="5" fillId="44" borderId="11" xfId="0" applyNumberFormat="1" applyFont="1" applyFill="1" applyBorder="1" applyAlignment="1">
      <alignment vertical="center" shrinkToFit="1"/>
    </xf>
    <xf numFmtId="0" fontId="5" fillId="0" borderId="17" xfId="0" applyFont="1" applyBorder="1">
      <alignment vertical="center"/>
    </xf>
    <xf numFmtId="0" fontId="5" fillId="0" borderId="38" xfId="0" applyFont="1" applyBorder="1">
      <alignment vertical="center"/>
    </xf>
    <xf numFmtId="1" fontId="5" fillId="0" borderId="144" xfId="0" applyNumberFormat="1" applyFont="1" applyBorder="1">
      <alignment vertical="center"/>
    </xf>
    <xf numFmtId="2" fontId="5" fillId="0" borderId="66" xfId="0" applyNumberFormat="1" applyFont="1" applyBorder="1">
      <alignment vertical="center"/>
    </xf>
    <xf numFmtId="205" fontId="5" fillId="38" borderId="43" xfId="0" applyNumberFormat="1" applyFont="1" applyFill="1" applyBorder="1" applyAlignment="1">
      <alignment vertical="center" shrinkToFit="1"/>
    </xf>
    <xf numFmtId="38" fontId="5" fillId="0" borderId="0" xfId="50" applyFont="1">
      <alignment vertical="center"/>
    </xf>
    <xf numFmtId="38" fontId="5" fillId="0" borderId="132" xfId="50" applyFont="1" applyBorder="1">
      <alignment vertical="center"/>
    </xf>
    <xf numFmtId="3" fontId="5" fillId="0" borderId="120" xfId="0" applyNumberFormat="1" applyFont="1" applyFill="1" applyBorder="1" applyAlignment="1">
      <alignment vertical="center" shrinkToFit="1"/>
    </xf>
    <xf numFmtId="2" fontId="5" fillId="0" borderId="26" xfId="0" applyNumberFormat="1" applyFont="1" applyBorder="1">
      <alignment vertical="center"/>
    </xf>
    <xf numFmtId="38" fontId="5" fillId="0" borderId="81" xfId="50" applyFont="1" applyBorder="1">
      <alignment vertical="center"/>
    </xf>
    <xf numFmtId="3" fontId="5" fillId="0" borderId="37" xfId="0" applyNumberFormat="1" applyFont="1" applyBorder="1" applyAlignment="1">
      <alignment vertical="center" shrinkToFit="1"/>
    </xf>
    <xf numFmtId="177" fontId="5" fillId="0" borderId="115" xfId="0" applyNumberFormat="1" applyFont="1" applyBorder="1">
      <alignment vertical="center"/>
    </xf>
    <xf numFmtId="2" fontId="5" fillId="0" borderId="23" xfId="0" applyNumberFormat="1" applyFont="1" applyBorder="1">
      <alignment vertical="center"/>
    </xf>
    <xf numFmtId="38" fontId="5" fillId="0" borderId="115" xfId="50" applyFont="1" applyBorder="1">
      <alignment vertical="center"/>
    </xf>
    <xf numFmtId="179" fontId="5" fillId="25" borderId="94" xfId="0" applyNumberFormat="1" applyFont="1" applyFill="1" applyBorder="1" applyAlignment="1">
      <alignment vertical="center" shrinkToFit="1"/>
    </xf>
    <xf numFmtId="177" fontId="5" fillId="25" borderId="94" xfId="0" applyNumberFormat="1" applyFont="1" applyFill="1" applyBorder="1" applyAlignment="1">
      <alignment vertical="center" shrinkToFit="1"/>
    </xf>
    <xf numFmtId="0" fontId="5" fillId="0" borderId="113" xfId="0" applyFont="1" applyBorder="1" applyAlignment="1">
      <alignment vertical="center" wrapText="1" shrinkToFit="1"/>
    </xf>
    <xf numFmtId="177" fontId="5" fillId="0" borderId="14" xfId="0" applyNumberFormat="1" applyFont="1" applyBorder="1">
      <alignment vertical="center"/>
    </xf>
    <xf numFmtId="2" fontId="5" fillId="25" borderId="47" xfId="0" applyNumberFormat="1" applyFont="1" applyFill="1" applyBorder="1" applyAlignment="1">
      <alignment vertical="center" shrinkToFit="1"/>
    </xf>
    <xf numFmtId="3" fontId="5" fillId="25" borderId="47" xfId="0" applyNumberFormat="1" applyFont="1" applyFill="1" applyBorder="1" applyAlignment="1">
      <alignment vertical="center" shrinkToFit="1"/>
    </xf>
    <xf numFmtId="177" fontId="5" fillId="25" borderId="47" xfId="0" applyNumberFormat="1" applyFont="1" applyFill="1" applyBorder="1" applyAlignment="1">
      <alignment vertical="center" shrinkToFit="1"/>
    </xf>
    <xf numFmtId="2" fontId="5" fillId="0" borderId="47" xfId="0" applyNumberFormat="1" applyFont="1" applyBorder="1" applyAlignment="1">
      <alignment vertical="center" shrinkToFit="1"/>
    </xf>
    <xf numFmtId="0" fontId="5" fillId="0" borderId="114" xfId="0" applyFont="1" applyBorder="1" applyAlignment="1">
      <alignment vertical="center" wrapText="1" shrinkToFit="1"/>
    </xf>
    <xf numFmtId="0" fontId="5" fillId="0" borderId="112" xfId="0" applyFont="1" applyBorder="1" applyAlignment="1">
      <alignment vertical="center" wrapText="1" shrinkToFit="1"/>
    </xf>
    <xf numFmtId="179" fontId="5" fillId="0" borderId="115" xfId="0" applyNumberFormat="1" applyFont="1" applyBorder="1">
      <alignment vertical="center"/>
    </xf>
    <xf numFmtId="1" fontId="5" fillId="0" borderId="115" xfId="0" applyNumberFormat="1" applyFont="1" applyBorder="1">
      <alignment vertical="center"/>
    </xf>
    <xf numFmtId="2" fontId="5" fillId="0" borderId="47" xfId="0" applyNumberFormat="1" applyFont="1" applyBorder="1">
      <alignment vertical="center"/>
    </xf>
    <xf numFmtId="38" fontId="5" fillId="0" borderId="31" xfId="50" applyFont="1" applyBorder="1">
      <alignment vertical="center"/>
    </xf>
    <xf numFmtId="38" fontId="5" fillId="0" borderId="47" xfId="50" applyFont="1" applyBorder="1">
      <alignment vertical="center"/>
    </xf>
    <xf numFmtId="191" fontId="5" fillId="0" borderId="13" xfId="0" applyNumberFormat="1" applyFont="1" applyBorder="1">
      <alignment vertical="center"/>
    </xf>
    <xf numFmtId="176" fontId="5" fillId="0" borderId="22" xfId="0" applyNumberFormat="1" applyFont="1" applyFill="1" applyBorder="1" applyAlignment="1">
      <alignment horizontal="left" vertical="center" shrinkToFit="1"/>
    </xf>
    <xf numFmtId="176" fontId="5" fillId="0" borderId="14" xfId="0" applyNumberFormat="1" applyFont="1" applyFill="1" applyBorder="1" applyAlignment="1">
      <alignment horizontal="left" vertical="center" shrinkToFit="1"/>
    </xf>
    <xf numFmtId="176" fontId="5" fillId="0" borderId="30" xfId="0" applyNumberFormat="1" applyFont="1" applyFill="1" applyBorder="1" applyAlignment="1">
      <alignment horizontal="left" vertical="center" shrinkToFit="1"/>
    </xf>
    <xf numFmtId="176" fontId="5" fillId="0" borderId="10" xfId="0" applyNumberFormat="1" applyFont="1" applyFill="1" applyBorder="1" applyAlignment="1">
      <alignment horizontal="left" vertical="center" shrinkToFit="1"/>
    </xf>
    <xf numFmtId="176" fontId="5" fillId="0" borderId="44" xfId="0" applyNumberFormat="1" applyFont="1" applyFill="1" applyBorder="1" applyAlignment="1">
      <alignment horizontal="left" vertical="center" shrinkToFit="1"/>
    </xf>
    <xf numFmtId="0" fontId="5" fillId="44" borderId="22" xfId="0" applyFont="1" applyFill="1" applyBorder="1" applyAlignment="1">
      <alignment horizontal="right" vertical="center" shrinkToFit="1"/>
    </xf>
    <xf numFmtId="0" fontId="5" fillId="44" borderId="14" xfId="0" applyFont="1" applyFill="1" applyBorder="1" applyAlignment="1">
      <alignment horizontal="right" vertical="center" shrinkToFit="1"/>
    </xf>
    <xf numFmtId="0" fontId="0" fillId="45" borderId="0" xfId="0" applyFill="1" applyAlignment="1">
      <alignment horizontal="center" vertical="center"/>
    </xf>
    <xf numFmtId="0" fontId="5" fillId="45" borderId="21" xfId="0" applyFont="1" applyFill="1" applyBorder="1" applyAlignment="1">
      <alignment horizontal="center" vertical="center" shrinkToFit="1"/>
    </xf>
    <xf numFmtId="179" fontId="5" fillId="39" borderId="15" xfId="0" applyNumberFormat="1" applyFont="1" applyFill="1" applyBorder="1" applyAlignment="1">
      <alignment vertical="center" shrinkToFit="1"/>
    </xf>
    <xf numFmtId="179" fontId="5" fillId="39" borderId="15" xfId="0" applyNumberFormat="1" applyFont="1" applyFill="1" applyBorder="1" applyAlignment="1" applyProtection="1">
      <alignment vertical="center" shrinkToFit="1"/>
    </xf>
    <xf numFmtId="180" fontId="5" fillId="39" borderId="15" xfId="0" applyNumberFormat="1" applyFont="1" applyFill="1" applyBorder="1" applyAlignment="1">
      <alignment vertical="center" shrinkToFit="1"/>
    </xf>
    <xf numFmtId="2" fontId="5" fillId="39" borderId="15" xfId="0" applyNumberFormat="1" applyFont="1" applyFill="1" applyBorder="1" applyAlignment="1">
      <alignment vertical="center" shrinkToFit="1"/>
    </xf>
    <xf numFmtId="179" fontId="5" fillId="39" borderId="15" xfId="0" applyNumberFormat="1" applyFont="1" applyFill="1" applyBorder="1" applyAlignment="1">
      <alignment horizontal="right" vertical="center" shrinkToFit="1"/>
    </xf>
    <xf numFmtId="1" fontId="5" fillId="39" borderId="15" xfId="0" applyNumberFormat="1" applyFont="1" applyFill="1" applyBorder="1" applyAlignment="1">
      <alignment vertical="center" shrinkToFit="1"/>
    </xf>
    <xf numFmtId="176" fontId="5" fillId="0" borderId="26" xfId="0" applyNumberFormat="1" applyFont="1" applyFill="1" applyBorder="1" applyAlignment="1">
      <alignment vertical="center" shrinkToFit="1"/>
    </xf>
    <xf numFmtId="0" fontId="5" fillId="44" borderId="50" xfId="0" applyFont="1" applyFill="1" applyBorder="1" applyAlignment="1">
      <alignment vertical="center" shrinkToFit="1"/>
    </xf>
    <xf numFmtId="0" fontId="5" fillId="44" borderId="49" xfId="0" applyFont="1" applyFill="1" applyBorder="1" applyAlignment="1">
      <alignment vertical="center" shrinkToFit="1"/>
    </xf>
    <xf numFmtId="0" fontId="5" fillId="44" borderId="38" xfId="0" applyFont="1" applyFill="1" applyBorder="1" applyAlignment="1">
      <alignment vertical="center" shrinkToFit="1"/>
    </xf>
    <xf numFmtId="179" fontId="5" fillId="44" borderId="40" xfId="0" applyNumberFormat="1" applyFont="1" applyFill="1" applyBorder="1" applyAlignment="1">
      <alignment vertical="center" shrinkToFit="1"/>
    </xf>
    <xf numFmtId="0" fontId="5" fillId="44" borderId="48" xfId="0" applyFont="1" applyFill="1" applyBorder="1" applyAlignment="1">
      <alignment horizontal="right" vertical="center" shrinkToFit="1"/>
    </xf>
    <xf numFmtId="0" fontId="5" fillId="44" borderId="101" xfId="0" applyFont="1" applyFill="1" applyBorder="1" applyAlignment="1">
      <alignment horizontal="left" vertical="center" shrinkToFit="1"/>
    </xf>
    <xf numFmtId="0" fontId="5" fillId="44" borderId="101" xfId="0" applyFont="1" applyFill="1" applyBorder="1" applyAlignment="1">
      <alignment horizontal="center" vertical="center" shrinkToFit="1"/>
    </xf>
    <xf numFmtId="0" fontId="5" fillId="44" borderId="30" xfId="0" applyFont="1" applyFill="1" applyBorder="1" applyAlignment="1">
      <alignment horizontal="center" vertical="center" shrinkToFit="1"/>
    </xf>
    <xf numFmtId="0" fontId="5" fillId="44" borderId="11" xfId="0" applyFont="1" applyFill="1" applyBorder="1" applyAlignment="1">
      <alignment vertical="center" shrinkToFit="1"/>
    </xf>
    <xf numFmtId="0" fontId="5" fillId="44" borderId="40" xfId="0" applyFont="1" applyFill="1" applyBorder="1" applyAlignment="1">
      <alignment vertical="center" shrinkToFit="1"/>
    </xf>
    <xf numFmtId="56" fontId="5" fillId="44" borderId="17" xfId="0" applyNumberFormat="1" applyFont="1" applyFill="1" applyBorder="1" applyAlignment="1">
      <alignment horizontal="center" vertical="center" shrinkToFit="1"/>
    </xf>
    <xf numFmtId="0" fontId="5" fillId="44" borderId="0" xfId="0" applyFont="1" applyFill="1" applyBorder="1" applyAlignment="1">
      <alignment horizontal="left" vertical="center" shrinkToFit="1"/>
    </xf>
    <xf numFmtId="0" fontId="5" fillId="44" borderId="38" xfId="0" applyFont="1" applyFill="1" applyBorder="1" applyAlignment="1">
      <alignment horizontal="center" vertical="center" shrinkToFit="1"/>
    </xf>
    <xf numFmtId="179" fontId="5" fillId="44" borderId="38" xfId="0" applyNumberFormat="1" applyFont="1" applyFill="1" applyBorder="1" applyAlignment="1">
      <alignment vertical="center" shrinkToFit="1"/>
    </xf>
    <xf numFmtId="177" fontId="5" fillId="44" borderId="40" xfId="0" applyNumberFormat="1" applyFont="1" applyFill="1" applyBorder="1" applyAlignment="1">
      <alignment vertical="center" shrinkToFit="1"/>
    </xf>
    <xf numFmtId="3" fontId="5" fillId="47" borderId="23" xfId="0" applyNumberFormat="1" applyFont="1" applyFill="1" applyBorder="1" applyAlignment="1">
      <alignment vertical="center" shrinkToFit="1"/>
    </xf>
    <xf numFmtId="3" fontId="5" fillId="47" borderId="15" xfId="0" applyNumberFormat="1" applyFont="1" applyFill="1" applyBorder="1" applyAlignment="1">
      <alignment vertical="center" shrinkToFit="1"/>
    </xf>
    <xf numFmtId="3" fontId="5" fillId="47" borderId="26" xfId="0" applyNumberFormat="1" applyFont="1" applyFill="1" applyBorder="1" applyAlignment="1">
      <alignment vertical="center" shrinkToFit="1"/>
    </xf>
    <xf numFmtId="3" fontId="5" fillId="47" borderId="27" xfId="0" applyNumberFormat="1" applyFont="1" applyFill="1" applyBorder="1" applyAlignment="1">
      <alignment vertical="center" shrinkToFit="1"/>
    </xf>
    <xf numFmtId="3" fontId="5" fillId="47" borderId="25" xfId="0" applyNumberFormat="1" applyFont="1" applyFill="1" applyBorder="1" applyAlignment="1">
      <alignment vertical="center" shrinkToFit="1"/>
    </xf>
    <xf numFmtId="3" fontId="5" fillId="47" borderId="16" xfId="0" applyNumberFormat="1" applyFont="1" applyFill="1" applyBorder="1" applyAlignment="1">
      <alignment vertical="center" shrinkToFit="1"/>
    </xf>
    <xf numFmtId="176" fontId="3" fillId="0" borderId="103" xfId="176" applyNumberFormat="1" applyBorder="1" applyAlignment="1">
      <alignment horizontal="center" vertical="center"/>
    </xf>
    <xf numFmtId="176" fontId="0" fillId="0" borderId="103" xfId="176" applyNumberFormat="1" applyFont="1" applyBorder="1" applyAlignment="1">
      <alignment horizontal="center" vertical="center"/>
    </xf>
    <xf numFmtId="206" fontId="3" fillId="25" borderId="36" xfId="176" applyNumberFormat="1" applyFill="1" applyBorder="1" applyAlignment="1">
      <alignment horizontal="right" vertical="center"/>
    </xf>
    <xf numFmtId="206" fontId="3" fillId="25" borderId="34" xfId="176" applyNumberFormat="1" applyFill="1" applyBorder="1" applyAlignment="1">
      <alignment horizontal="right" vertical="center"/>
    </xf>
    <xf numFmtId="206" fontId="3" fillId="25" borderId="35" xfId="176" applyNumberFormat="1" applyFill="1" applyBorder="1" applyAlignment="1">
      <alignment horizontal="right" vertical="center"/>
    </xf>
    <xf numFmtId="206" fontId="0" fillId="0" borderId="31" xfId="176" applyNumberFormat="1" applyFont="1" applyBorder="1" applyAlignment="1">
      <alignment vertical="center" shrinkToFit="1"/>
    </xf>
    <xf numFmtId="206" fontId="0" fillId="0" borderId="32" xfId="176" applyNumberFormat="1" applyFont="1" applyBorder="1" applyAlignment="1">
      <alignment vertical="center" shrinkToFit="1"/>
    </xf>
    <xf numFmtId="206" fontId="0" fillId="0" borderId="105" xfId="176" applyNumberFormat="1" applyFont="1" applyBorder="1" applyAlignment="1">
      <alignment vertical="center" shrinkToFit="1"/>
    </xf>
    <xf numFmtId="206" fontId="0" fillId="0" borderId="120" xfId="176" applyNumberFormat="1" applyFont="1" applyFill="1" applyBorder="1" applyAlignment="1">
      <alignment vertical="center"/>
    </xf>
    <xf numFmtId="206" fontId="3" fillId="25" borderId="36" xfId="176" applyNumberFormat="1" applyFill="1" applyBorder="1" applyAlignment="1">
      <alignment vertical="center"/>
    </xf>
    <xf numFmtId="206" fontId="3" fillId="25" borderId="34" xfId="176" applyNumberFormat="1" applyFill="1" applyBorder="1" applyAlignment="1">
      <alignment vertical="center"/>
    </xf>
    <xf numFmtId="206" fontId="3" fillId="25" borderId="35" xfId="176" applyNumberFormat="1" applyFill="1" applyBorder="1" applyAlignment="1">
      <alignment vertical="center"/>
    </xf>
    <xf numFmtId="206" fontId="5" fillId="40" borderId="34" xfId="176" applyNumberFormat="1" applyFont="1" applyFill="1" applyBorder="1" applyAlignment="1">
      <alignment horizontal="right" vertical="center" shrinkToFit="1"/>
    </xf>
    <xf numFmtId="206" fontId="5" fillId="40" borderId="108" xfId="176" applyNumberFormat="1" applyFont="1" applyFill="1" applyBorder="1" applyAlignment="1">
      <alignment horizontal="right" vertical="center" shrinkToFit="1"/>
    </xf>
    <xf numFmtId="206" fontId="5" fillId="0" borderId="118" xfId="176" applyNumberFormat="1" applyFont="1" applyBorder="1" applyAlignment="1">
      <alignment vertical="center" shrinkToFit="1"/>
    </xf>
    <xf numFmtId="206" fontId="5" fillId="0" borderId="32" xfId="176" applyNumberFormat="1" applyFont="1" applyBorder="1" applyAlignment="1">
      <alignment vertical="center" shrinkToFit="1"/>
    </xf>
    <xf numFmtId="206" fontId="3" fillId="0" borderId="120" xfId="176" applyNumberFormat="1" applyFill="1" applyBorder="1" applyAlignment="1">
      <alignment vertical="center"/>
    </xf>
    <xf numFmtId="194" fontId="3" fillId="25" borderId="36" xfId="176" applyNumberFormat="1" applyFill="1" applyBorder="1" applyAlignment="1">
      <alignment horizontal="center" vertical="center"/>
    </xf>
    <xf numFmtId="194" fontId="3" fillId="25" borderId="34" xfId="176" applyNumberFormat="1" applyFill="1" applyBorder="1" applyAlignment="1">
      <alignment horizontal="center" vertical="center"/>
    </xf>
    <xf numFmtId="194" fontId="3" fillId="25" borderId="35" xfId="176" applyNumberFormat="1" applyFill="1" applyBorder="1" applyAlignment="1">
      <alignment horizontal="center" vertical="center"/>
    </xf>
    <xf numFmtId="194" fontId="0" fillId="0" borderId="119" xfId="176" applyNumberFormat="1" applyFont="1" applyFill="1" applyBorder="1" applyAlignment="1">
      <alignment vertical="center" shrinkToFit="1"/>
    </xf>
    <xf numFmtId="194" fontId="0" fillId="0" borderId="120" xfId="176" applyNumberFormat="1" applyFont="1" applyFill="1" applyBorder="1" applyAlignment="1">
      <alignment vertical="center"/>
    </xf>
    <xf numFmtId="194" fontId="5" fillId="40" borderId="34" xfId="176" applyNumberFormat="1" applyFont="1" applyFill="1" applyBorder="1" applyAlignment="1">
      <alignment horizontal="right" vertical="center" shrinkToFit="1"/>
    </xf>
    <xf numFmtId="194" fontId="5" fillId="40" borderId="108" xfId="176" applyNumberFormat="1" applyFont="1" applyFill="1" applyBorder="1" applyAlignment="1">
      <alignment horizontal="right" vertical="center" shrinkToFit="1"/>
    </xf>
    <xf numFmtId="194" fontId="3" fillId="0" borderId="34" xfId="176" applyNumberFormat="1" applyFill="1" applyBorder="1" applyAlignment="1">
      <alignment horizontal="right" vertical="center"/>
    </xf>
    <xf numFmtId="194" fontId="3" fillId="25" borderId="36" xfId="176" applyNumberFormat="1" applyFont="1" applyFill="1" applyBorder="1" applyAlignment="1">
      <alignment horizontal="right" vertical="center"/>
    </xf>
    <xf numFmtId="194" fontId="3" fillId="25" borderId="34" xfId="176" applyNumberFormat="1" applyFont="1" applyFill="1" applyBorder="1" applyAlignment="1">
      <alignment horizontal="right" vertical="center"/>
    </xf>
    <xf numFmtId="194" fontId="3" fillId="25" borderId="35" xfId="176" applyNumberFormat="1" applyFont="1" applyFill="1" applyBorder="1" applyAlignment="1">
      <alignment horizontal="right" vertical="center"/>
    </xf>
    <xf numFmtId="194" fontId="3" fillId="25" borderId="36" xfId="176" applyNumberFormat="1" applyFill="1" applyBorder="1" applyAlignment="1">
      <alignment vertical="center"/>
    </xf>
    <xf numFmtId="194" fontId="3" fillId="25" borderId="34" xfId="176" applyNumberFormat="1" applyFill="1" applyBorder="1" applyAlignment="1">
      <alignment vertical="center"/>
    </xf>
    <xf numFmtId="194" fontId="5" fillId="0" borderId="118" xfId="176" applyNumberFormat="1" applyFont="1" applyBorder="1" applyAlignment="1">
      <alignment horizontal="right" vertical="center" shrinkToFit="1"/>
    </xf>
    <xf numFmtId="194" fontId="5" fillId="0" borderId="32" xfId="176" applyNumberFormat="1" applyFont="1" applyFill="1" applyBorder="1" applyAlignment="1">
      <alignment horizontal="right" vertical="center" shrinkToFit="1"/>
    </xf>
    <xf numFmtId="185" fontId="3" fillId="25" borderId="36" xfId="176" applyNumberFormat="1" applyFill="1" applyBorder="1" applyAlignment="1">
      <alignment horizontal="center" vertical="center"/>
    </xf>
    <xf numFmtId="185" fontId="3" fillId="25" borderId="34" xfId="176" applyNumberFormat="1" applyFill="1" applyBorder="1" applyAlignment="1">
      <alignment horizontal="center" vertical="center"/>
    </xf>
    <xf numFmtId="185" fontId="3" fillId="25" borderId="35" xfId="176" applyNumberFormat="1" applyFill="1" applyBorder="1" applyAlignment="1">
      <alignment horizontal="center" vertical="center"/>
    </xf>
    <xf numFmtId="185" fontId="0" fillId="0" borderId="120" xfId="176" applyNumberFormat="1" applyFont="1" applyFill="1" applyBorder="1" applyAlignment="1">
      <alignment vertical="center"/>
    </xf>
    <xf numFmtId="185" fontId="3" fillId="0" borderId="34" xfId="176" applyNumberFormat="1" applyFill="1" applyBorder="1" applyAlignment="1">
      <alignment horizontal="right" vertical="center"/>
    </xf>
    <xf numFmtId="185" fontId="3" fillId="25" borderId="36" xfId="176" applyNumberFormat="1" applyFill="1" applyBorder="1" applyAlignment="1">
      <alignment vertical="center"/>
    </xf>
    <xf numFmtId="185" fontId="3" fillId="25" borderId="34" xfId="176" applyNumberFormat="1" applyFill="1" applyBorder="1" applyAlignment="1">
      <alignment vertical="center"/>
    </xf>
    <xf numFmtId="185" fontId="5" fillId="0" borderId="118" xfId="176" applyNumberFormat="1" applyFont="1" applyBorder="1" applyAlignment="1">
      <alignment vertical="center" shrinkToFit="1"/>
    </xf>
    <xf numFmtId="185" fontId="5" fillId="0" borderId="32" xfId="176" applyNumberFormat="1" applyFont="1" applyFill="1" applyBorder="1" applyAlignment="1">
      <alignment vertical="center" shrinkToFit="1"/>
    </xf>
    <xf numFmtId="185" fontId="3" fillId="0" borderId="120" xfId="176" applyNumberFormat="1" applyFill="1" applyBorder="1" applyAlignment="1">
      <alignment vertical="center"/>
    </xf>
    <xf numFmtId="185" fontId="3" fillId="0" borderId="0" xfId="176" applyNumberFormat="1" applyBorder="1">
      <alignment vertical="center"/>
    </xf>
    <xf numFmtId="207" fontId="3" fillId="25" borderId="36" xfId="176" applyNumberFormat="1" applyFill="1" applyBorder="1" applyAlignment="1">
      <alignment vertical="center"/>
    </xf>
    <xf numFmtId="207" fontId="3" fillId="25" borderId="34" xfId="176" applyNumberFormat="1" applyFill="1" applyBorder="1" applyAlignment="1">
      <alignment vertical="center"/>
    </xf>
    <xf numFmtId="207" fontId="3" fillId="25" borderId="35" xfId="176" applyNumberFormat="1" applyFill="1" applyBorder="1" applyAlignment="1">
      <alignment vertical="center"/>
    </xf>
    <xf numFmtId="207" fontId="0" fillId="0" borderId="31" xfId="176" applyNumberFormat="1" applyFont="1" applyBorder="1" applyAlignment="1">
      <alignment vertical="center" shrinkToFit="1"/>
    </xf>
    <xf numFmtId="207" fontId="0" fillId="0" borderId="32" xfId="176" applyNumberFormat="1" applyFont="1" applyFill="1" applyBorder="1" applyAlignment="1">
      <alignment vertical="center" shrinkToFit="1"/>
    </xf>
    <xf numFmtId="207" fontId="0" fillId="0" borderId="105" xfId="176" applyNumberFormat="1" applyFont="1" applyFill="1" applyBorder="1" applyAlignment="1">
      <alignment vertical="center" shrinkToFit="1"/>
    </xf>
    <xf numFmtId="207" fontId="0" fillId="0" borderId="120" xfId="176" applyNumberFormat="1" applyFont="1" applyFill="1" applyBorder="1" applyAlignment="1">
      <alignment vertical="center"/>
    </xf>
    <xf numFmtId="207" fontId="5" fillId="40" borderId="34" xfId="176" applyNumberFormat="1" applyFont="1" applyFill="1" applyBorder="1" applyAlignment="1">
      <alignment horizontal="right" vertical="center" shrinkToFit="1"/>
    </xf>
    <xf numFmtId="207" fontId="5" fillId="40" borderId="108" xfId="176" applyNumberFormat="1" applyFont="1" applyFill="1" applyBorder="1" applyAlignment="1">
      <alignment horizontal="right" vertical="center" shrinkToFit="1"/>
    </xf>
    <xf numFmtId="207" fontId="5" fillId="0" borderId="118" xfId="176" applyNumberFormat="1" applyFont="1" applyBorder="1" applyAlignment="1">
      <alignment vertical="center" shrinkToFit="1"/>
    </xf>
    <xf numFmtId="207" fontId="5" fillId="0" borderId="32" xfId="176" applyNumberFormat="1" applyFont="1" applyFill="1" applyBorder="1" applyAlignment="1">
      <alignment vertical="center" shrinkToFit="1"/>
    </xf>
    <xf numFmtId="207" fontId="5" fillId="0" borderId="105" xfId="176" applyNumberFormat="1" applyFont="1" applyFill="1" applyBorder="1" applyAlignment="1">
      <alignment vertical="center" shrinkToFit="1"/>
    </xf>
    <xf numFmtId="207" fontId="3" fillId="0" borderId="120" xfId="176" applyNumberFormat="1" applyFill="1" applyBorder="1" applyAlignment="1">
      <alignment vertical="center"/>
    </xf>
    <xf numFmtId="211" fontId="5" fillId="40" borderId="34" xfId="176" applyNumberFormat="1" applyFont="1" applyFill="1" applyBorder="1" applyAlignment="1">
      <alignment horizontal="right" vertical="center" shrinkToFit="1"/>
    </xf>
    <xf numFmtId="212" fontId="5" fillId="40" borderId="34" xfId="176" applyNumberFormat="1" applyFont="1" applyFill="1" applyBorder="1" applyAlignment="1">
      <alignment horizontal="right" vertical="center" shrinkToFit="1"/>
    </xf>
    <xf numFmtId="4" fontId="5" fillId="40" borderId="108" xfId="176" applyNumberFormat="1" applyFont="1" applyFill="1" applyBorder="1" applyAlignment="1">
      <alignment horizontal="right" vertical="center" shrinkToFit="1"/>
    </xf>
    <xf numFmtId="201" fontId="3" fillId="25" borderId="36" xfId="176" applyNumberFormat="1" applyFill="1" applyBorder="1" applyAlignment="1">
      <alignment horizontal="center" vertical="center"/>
    </xf>
    <xf numFmtId="201" fontId="3" fillId="25" borderId="36" xfId="176" applyNumberFormat="1" applyFill="1" applyBorder="1" applyAlignment="1">
      <alignment vertical="center"/>
    </xf>
    <xf numFmtId="201" fontId="3" fillId="25" borderId="34" xfId="176" applyNumberFormat="1" applyFill="1" applyBorder="1" applyAlignment="1">
      <alignment horizontal="center" vertical="center"/>
    </xf>
    <xf numFmtId="201" fontId="3" fillId="25" borderId="34" xfId="176" applyNumberFormat="1" applyFill="1" applyBorder="1" applyAlignment="1">
      <alignment vertical="center"/>
    </xf>
    <xf numFmtId="208" fontId="3" fillId="25" borderId="34" xfId="176" applyNumberFormat="1" applyFill="1" applyBorder="1" applyAlignment="1">
      <alignment vertical="center"/>
    </xf>
    <xf numFmtId="209" fontId="3" fillId="25" borderId="34" xfId="176" applyNumberFormat="1" applyFill="1" applyBorder="1" applyAlignment="1">
      <alignment vertical="center"/>
    </xf>
    <xf numFmtId="210" fontId="3" fillId="25" borderId="34" xfId="176" applyNumberFormat="1" applyFill="1" applyBorder="1" applyAlignment="1">
      <alignment vertical="center"/>
    </xf>
    <xf numFmtId="211" fontId="3" fillId="25" borderId="34" xfId="176" applyNumberFormat="1" applyFill="1" applyBorder="1" applyAlignment="1">
      <alignment horizontal="center" vertical="center"/>
    </xf>
    <xf numFmtId="201" fontId="3" fillId="25" borderId="35" xfId="176" applyNumberFormat="1" applyFill="1" applyBorder="1" applyAlignment="1">
      <alignment horizontal="center" vertical="center"/>
    </xf>
    <xf numFmtId="201" fontId="3" fillId="25" borderId="35" xfId="176" applyNumberFormat="1" applyFill="1" applyBorder="1" applyAlignment="1">
      <alignment vertical="center"/>
    </xf>
    <xf numFmtId="203" fontId="5" fillId="39" borderId="15" xfId="0" applyNumberFormat="1" applyFont="1" applyFill="1" applyBorder="1" applyAlignment="1">
      <alignment vertical="center" shrinkToFit="1"/>
    </xf>
    <xf numFmtId="205" fontId="5" fillId="38" borderId="24" xfId="0" applyNumberFormat="1" applyFont="1" applyFill="1" applyBorder="1" applyAlignment="1">
      <alignment vertical="center" shrinkToFit="1"/>
    </xf>
    <xf numFmtId="38" fontId="5" fillId="37" borderId="43" xfId="0" applyNumberFormat="1" applyFont="1" applyFill="1" applyBorder="1" applyAlignment="1">
      <alignment vertical="center" shrinkToFit="1"/>
    </xf>
    <xf numFmtId="2" fontId="5" fillId="0" borderId="38" xfId="0" applyNumberFormat="1" applyFont="1" applyBorder="1">
      <alignment vertical="center"/>
    </xf>
    <xf numFmtId="176" fontId="0" fillId="0" borderId="0" xfId="0" applyNumberFormat="1">
      <alignment vertical="center"/>
    </xf>
    <xf numFmtId="3" fontId="5" fillId="0" borderId="31" xfId="0" applyNumberFormat="1" applyFont="1" applyFill="1" applyBorder="1" applyAlignment="1">
      <alignment horizontal="right" vertical="center" shrinkToFit="1"/>
    </xf>
    <xf numFmtId="3" fontId="5" fillId="0" borderId="32" xfId="0" applyNumberFormat="1" applyFont="1" applyFill="1" applyBorder="1" applyAlignment="1">
      <alignment horizontal="right" vertical="center" shrinkToFit="1"/>
    </xf>
    <xf numFmtId="3" fontId="5" fillId="0" borderId="32" xfId="0" applyNumberFormat="1" applyFont="1" applyFill="1" applyBorder="1" applyAlignment="1">
      <alignment vertical="center" shrinkToFit="1"/>
    </xf>
    <xf numFmtId="3" fontId="5" fillId="0" borderId="42" xfId="0" applyNumberFormat="1" applyFont="1" applyFill="1" applyBorder="1" applyAlignment="1">
      <alignment vertical="center" shrinkToFit="1"/>
    </xf>
    <xf numFmtId="1" fontId="5" fillId="0" borderId="43" xfId="0" applyNumberFormat="1" applyFont="1" applyFill="1" applyBorder="1" applyAlignment="1">
      <alignment vertical="center" shrinkToFit="1"/>
    </xf>
    <xf numFmtId="0" fontId="5" fillId="0" borderId="0" xfId="0" applyFont="1" applyBorder="1">
      <alignment vertical="center"/>
    </xf>
    <xf numFmtId="14" fontId="0" fillId="0" borderId="0" xfId="0" applyNumberFormat="1">
      <alignment vertical="center"/>
    </xf>
    <xf numFmtId="0" fontId="5" fillId="0" borderId="152" xfId="0" applyFont="1" applyBorder="1" applyAlignment="1">
      <alignment horizontal="center" vertical="center" shrinkToFit="1"/>
    </xf>
    <xf numFmtId="177" fontId="5" fillId="0" borderId="79" xfId="0" applyNumberFormat="1" applyFont="1" applyBorder="1" applyAlignment="1">
      <alignment vertical="center" shrinkToFit="1"/>
    </xf>
    <xf numFmtId="179" fontId="5" fillId="0" borderId="94" xfId="0" applyNumberFormat="1" applyFont="1" applyBorder="1" applyAlignment="1">
      <alignment vertical="center" shrinkToFit="1"/>
    </xf>
    <xf numFmtId="179" fontId="5" fillId="0" borderId="80" xfId="0" applyNumberFormat="1" applyFont="1" applyBorder="1" applyAlignment="1">
      <alignment vertical="center" shrinkToFit="1"/>
    </xf>
    <xf numFmtId="179" fontId="5" fillId="0" borderId="44" xfId="0" applyNumberFormat="1" applyFont="1" applyBorder="1" applyAlignment="1">
      <alignment vertical="center" shrinkToFit="1"/>
    </xf>
    <xf numFmtId="177" fontId="5" fillId="0" borderId="80" xfId="0" applyNumberFormat="1" applyFont="1" applyBorder="1" applyAlignment="1">
      <alignment vertical="center" shrinkToFit="1"/>
    </xf>
    <xf numFmtId="177" fontId="5" fillId="0" borderId="44" xfId="0" applyNumberFormat="1" applyFont="1" applyBorder="1" applyAlignment="1">
      <alignment vertical="center" shrinkToFit="1"/>
    </xf>
    <xf numFmtId="2" fontId="5" fillId="0" borderId="80" xfId="0" applyNumberFormat="1" applyFont="1" applyBorder="1" applyAlignment="1">
      <alignment vertical="center" shrinkToFit="1"/>
    </xf>
    <xf numFmtId="2" fontId="5" fillId="0" borderId="44" xfId="0" applyNumberFormat="1" applyFont="1" applyBorder="1" applyAlignment="1">
      <alignment vertical="center" shrinkToFit="1"/>
    </xf>
    <xf numFmtId="177" fontId="5" fillId="0" borderId="153" xfId="0" applyNumberFormat="1" applyFont="1" applyBorder="1" applyAlignment="1">
      <alignment vertical="center" shrinkToFit="1"/>
    </xf>
    <xf numFmtId="0" fontId="5" fillId="0" borderId="82" xfId="0" applyFont="1" applyBorder="1">
      <alignment vertical="center"/>
    </xf>
    <xf numFmtId="0" fontId="5" fillId="0" borderId="153" xfId="0" applyFont="1" applyBorder="1">
      <alignment vertical="center"/>
    </xf>
    <xf numFmtId="2" fontId="5" fillId="0" borderId="80" xfId="0" applyNumberFormat="1" applyFont="1" applyBorder="1">
      <alignment vertical="center"/>
    </xf>
    <xf numFmtId="0" fontId="5" fillId="0" borderId="94" xfId="0" applyFont="1" applyBorder="1">
      <alignment vertical="center"/>
    </xf>
    <xf numFmtId="38" fontId="5" fillId="0" borderId="154" xfId="50" applyFont="1" applyBorder="1">
      <alignment vertical="center"/>
    </xf>
    <xf numFmtId="3" fontId="5" fillId="0" borderId="79" xfId="0" applyNumberFormat="1" applyFont="1" applyBorder="1" applyAlignment="1">
      <alignment vertical="center" shrinkToFit="1"/>
    </xf>
    <xf numFmtId="0" fontId="5" fillId="0" borderId="155" xfId="0" applyFont="1" applyBorder="1" applyAlignment="1">
      <alignment vertical="center" shrinkToFit="1"/>
    </xf>
    <xf numFmtId="177" fontId="5" fillId="0" borderId="151" xfId="0" applyNumberFormat="1" applyFont="1" applyBorder="1" applyAlignment="1">
      <alignment vertical="center" shrinkToFit="1"/>
    </xf>
    <xf numFmtId="0" fontId="5" fillId="0" borderId="156" xfId="0" applyFont="1" applyBorder="1" applyAlignment="1">
      <alignment vertical="center" shrinkToFit="1"/>
    </xf>
    <xf numFmtId="0" fontId="5" fillId="0" borderId="157" xfId="0" applyFont="1" applyBorder="1" applyAlignment="1">
      <alignment vertical="center" shrinkToFit="1"/>
    </xf>
    <xf numFmtId="0" fontId="5" fillId="0" borderId="158" xfId="0" applyFont="1" applyBorder="1" applyAlignment="1">
      <alignment vertical="center" shrinkToFit="1"/>
    </xf>
    <xf numFmtId="0" fontId="5" fillId="0" borderId="159" xfId="0" applyFont="1" applyBorder="1" applyAlignment="1">
      <alignment vertical="center" shrinkToFit="1"/>
    </xf>
    <xf numFmtId="0" fontId="5" fillId="0" borderId="160" xfId="0" applyFont="1" applyBorder="1" applyAlignment="1">
      <alignment vertical="center" shrinkToFit="1"/>
    </xf>
    <xf numFmtId="0" fontId="5" fillId="0" borderId="156" xfId="0" applyFont="1" applyBorder="1" applyAlignment="1">
      <alignment vertical="center" wrapText="1" shrinkToFit="1"/>
    </xf>
    <xf numFmtId="0" fontId="5" fillId="0" borderId="157" xfId="0" applyFont="1" applyBorder="1" applyAlignment="1">
      <alignment vertical="center" wrapText="1" shrinkToFit="1"/>
    </xf>
    <xf numFmtId="0" fontId="5" fillId="0" borderId="159" xfId="0" applyFont="1" applyBorder="1" applyAlignment="1">
      <alignment vertical="center" wrapText="1" shrinkToFit="1"/>
    </xf>
    <xf numFmtId="38" fontId="5" fillId="0" borderId="161" xfId="50" applyFont="1" applyBorder="1">
      <alignment vertical="center"/>
    </xf>
    <xf numFmtId="3" fontId="5" fillId="0" borderId="162" xfId="0" applyNumberFormat="1" applyFont="1" applyFill="1" applyBorder="1" applyAlignment="1">
      <alignment vertical="center" shrinkToFit="1"/>
    </xf>
    <xf numFmtId="177" fontId="5" fillId="0" borderId="79" xfId="0" applyNumberFormat="1" applyFont="1" applyBorder="1" applyAlignment="1">
      <alignment horizontal="right" vertical="center" shrinkToFit="1"/>
    </xf>
    <xf numFmtId="179" fontId="5" fillId="0" borderId="94" xfId="0" applyNumberFormat="1" applyFont="1" applyBorder="1" applyAlignment="1">
      <alignment horizontal="right" vertical="center" shrinkToFit="1"/>
    </xf>
    <xf numFmtId="179" fontId="5" fillId="0" borderId="80" xfId="0" applyNumberFormat="1" applyFont="1" applyBorder="1" applyAlignment="1">
      <alignment horizontal="right" vertical="center" shrinkToFit="1"/>
    </xf>
    <xf numFmtId="179" fontId="5" fillId="0" borderId="44" xfId="0" applyNumberFormat="1" applyFont="1" applyBorder="1" applyAlignment="1">
      <alignment horizontal="right" vertical="center" shrinkToFit="1"/>
    </xf>
    <xf numFmtId="177" fontId="5" fillId="0" borderId="80" xfId="0" applyNumberFormat="1" applyFont="1" applyBorder="1" applyAlignment="1">
      <alignment horizontal="right" vertical="center" shrinkToFit="1"/>
    </xf>
    <xf numFmtId="177" fontId="5" fillId="0" borderId="44" xfId="0" applyNumberFormat="1" applyFont="1" applyBorder="1" applyAlignment="1">
      <alignment horizontal="right" vertical="center" shrinkToFit="1"/>
    </xf>
    <xf numFmtId="2" fontId="5" fillId="0" borderId="80" xfId="0" applyNumberFormat="1" applyFont="1" applyBorder="1" applyAlignment="1">
      <alignment horizontal="right" vertical="center" shrinkToFit="1"/>
    </xf>
    <xf numFmtId="2" fontId="5" fillId="0" borderId="44" xfId="0" applyNumberFormat="1" applyFont="1" applyBorder="1" applyAlignment="1">
      <alignment horizontal="right" vertical="center" shrinkToFit="1"/>
    </xf>
    <xf numFmtId="3" fontId="5" fillId="0" borderId="80" xfId="0" applyNumberFormat="1" applyFont="1" applyBorder="1" applyAlignment="1">
      <alignment horizontal="right" vertical="center" shrinkToFit="1"/>
    </xf>
    <xf numFmtId="3" fontId="5" fillId="0" borderId="44" xfId="0" applyNumberFormat="1" applyFont="1" applyBorder="1" applyAlignment="1">
      <alignment horizontal="right" vertical="center" shrinkToFit="1"/>
    </xf>
    <xf numFmtId="3" fontId="5" fillId="0" borderId="79" xfId="0" applyNumberFormat="1" applyFont="1" applyFill="1" applyBorder="1" applyAlignment="1">
      <alignment vertical="center" shrinkToFit="1"/>
    </xf>
    <xf numFmtId="0" fontId="5" fillId="0" borderId="155" xfId="0" applyFont="1" applyBorder="1" applyAlignment="1">
      <alignment horizontal="center" vertical="center" shrinkToFit="1"/>
    </xf>
    <xf numFmtId="179" fontId="5" fillId="0" borderId="155" xfId="0" applyNumberFormat="1" applyFont="1" applyBorder="1" applyAlignment="1">
      <alignment vertical="center" shrinkToFit="1"/>
    </xf>
    <xf numFmtId="179" fontId="5" fillId="0" borderId="156" xfId="0" applyNumberFormat="1" applyFont="1" applyBorder="1" applyAlignment="1">
      <alignment vertical="center" shrinkToFit="1"/>
    </xf>
    <xf numFmtId="179" fontId="5" fillId="0" borderId="157" xfId="0" applyNumberFormat="1" applyFont="1" applyBorder="1" applyAlignment="1">
      <alignment vertical="center" shrinkToFit="1"/>
    </xf>
    <xf numFmtId="177" fontId="5" fillId="0" borderId="158" xfId="0" applyNumberFormat="1" applyFont="1" applyBorder="1" applyAlignment="1">
      <alignment vertical="center" shrinkToFit="1"/>
    </xf>
    <xf numFmtId="177" fontId="5" fillId="0" borderId="160" xfId="0" applyNumberFormat="1" applyFont="1" applyBorder="1" applyAlignment="1">
      <alignment vertical="center" shrinkToFit="1"/>
    </xf>
    <xf numFmtId="2" fontId="5" fillId="0" borderId="156" xfId="0" applyNumberFormat="1" applyFont="1" applyBorder="1" applyAlignment="1">
      <alignment vertical="center" shrinkToFit="1"/>
    </xf>
    <xf numFmtId="2" fontId="5" fillId="0" borderId="157" xfId="0" applyNumberFormat="1" applyFont="1" applyBorder="1" applyAlignment="1">
      <alignment vertical="center" shrinkToFit="1"/>
    </xf>
    <xf numFmtId="179" fontId="5" fillId="0" borderId="158" xfId="0" applyNumberFormat="1" applyFont="1" applyBorder="1" applyAlignment="1">
      <alignment vertical="center" shrinkToFit="1"/>
    </xf>
    <xf numFmtId="179" fontId="5" fillId="0" borderId="160" xfId="0" applyNumberFormat="1" applyFont="1" applyBorder="1" applyAlignment="1">
      <alignment vertical="center" shrinkToFit="1"/>
    </xf>
    <xf numFmtId="177" fontId="5" fillId="0" borderId="156" xfId="0" applyNumberFormat="1" applyFont="1" applyBorder="1" applyAlignment="1">
      <alignment vertical="center" shrinkToFit="1"/>
    </xf>
    <xf numFmtId="177" fontId="5" fillId="0" borderId="157" xfId="0" applyNumberFormat="1" applyFont="1" applyBorder="1" applyAlignment="1">
      <alignment vertical="center" shrinkToFit="1"/>
    </xf>
    <xf numFmtId="3" fontId="5" fillId="0" borderId="158" xfId="0" applyNumberFormat="1" applyFont="1" applyBorder="1" applyAlignment="1">
      <alignment vertical="center" shrinkToFit="1"/>
    </xf>
    <xf numFmtId="3" fontId="5" fillId="0" borderId="160" xfId="0" applyNumberFormat="1" applyFont="1" applyBorder="1" applyAlignment="1">
      <alignment vertical="center" shrinkToFit="1"/>
    </xf>
    <xf numFmtId="0" fontId="5" fillId="0" borderId="155" xfId="0" applyFont="1" applyFill="1" applyBorder="1" applyAlignment="1">
      <alignment horizontal="center" vertical="center" shrinkToFit="1"/>
    </xf>
    <xf numFmtId="177" fontId="5" fillId="0" borderId="151" xfId="0" applyNumberFormat="1" applyFont="1" applyFill="1" applyBorder="1" applyAlignment="1">
      <alignment horizontal="right" vertical="center" shrinkToFit="1"/>
    </xf>
    <xf numFmtId="179" fontId="5" fillId="0" borderId="155" xfId="0" applyNumberFormat="1" applyFont="1" applyFill="1" applyBorder="1" applyAlignment="1">
      <alignment horizontal="right" vertical="center" shrinkToFit="1"/>
    </xf>
    <xf numFmtId="179" fontId="5" fillId="0" borderId="158" xfId="0" applyNumberFormat="1" applyFont="1" applyFill="1" applyBorder="1" applyAlignment="1">
      <alignment horizontal="right" vertical="center" shrinkToFit="1"/>
    </xf>
    <xf numFmtId="179" fontId="5" fillId="0" borderId="157" xfId="0" applyNumberFormat="1" applyFont="1" applyFill="1" applyBorder="1" applyAlignment="1">
      <alignment horizontal="right" vertical="center" shrinkToFit="1"/>
    </xf>
    <xf numFmtId="177" fontId="5" fillId="0" borderId="158" xfId="0" applyNumberFormat="1" applyFont="1" applyFill="1" applyBorder="1" applyAlignment="1">
      <alignment horizontal="right" vertical="center" shrinkToFit="1"/>
    </xf>
    <xf numFmtId="177" fontId="5" fillId="0" borderId="157" xfId="0" applyNumberFormat="1" applyFont="1" applyFill="1" applyBorder="1" applyAlignment="1">
      <alignment horizontal="right" vertical="center" shrinkToFit="1"/>
    </xf>
    <xf numFmtId="2" fontId="5" fillId="0" borderId="158" xfId="0" applyNumberFormat="1" applyFont="1" applyFill="1" applyBorder="1" applyAlignment="1">
      <alignment horizontal="right" vertical="center" shrinkToFit="1"/>
    </xf>
    <xf numFmtId="2" fontId="5" fillId="0" borderId="157" xfId="0" applyNumberFormat="1" applyFont="1" applyFill="1" applyBorder="1" applyAlignment="1">
      <alignment horizontal="right" vertical="center" shrinkToFit="1"/>
    </xf>
    <xf numFmtId="3" fontId="5" fillId="0" borderId="158" xfId="0" applyNumberFormat="1" applyFont="1" applyFill="1" applyBorder="1" applyAlignment="1">
      <alignment horizontal="right" vertical="center" shrinkToFit="1"/>
    </xf>
    <xf numFmtId="3" fontId="5" fillId="0" borderId="157" xfId="0" applyNumberFormat="1" applyFont="1" applyFill="1" applyBorder="1" applyAlignment="1">
      <alignment horizontal="right" vertical="center" shrinkToFit="1"/>
    </xf>
    <xf numFmtId="3" fontId="5" fillId="0" borderId="151" xfId="0" applyNumberFormat="1" applyFont="1" applyFill="1" applyBorder="1" applyAlignment="1">
      <alignment horizontal="right" vertical="center" shrinkToFit="1"/>
    </xf>
    <xf numFmtId="3" fontId="5" fillId="0" borderId="80" xfId="0" applyNumberFormat="1" applyFont="1" applyFill="1" applyBorder="1" applyAlignment="1">
      <alignment vertical="center" shrinkToFit="1"/>
    </xf>
    <xf numFmtId="3" fontId="5" fillId="0" borderId="168" xfId="0" applyNumberFormat="1" applyFont="1" applyFill="1" applyBorder="1" applyAlignment="1">
      <alignment vertical="center" shrinkToFit="1"/>
    </xf>
    <xf numFmtId="3" fontId="5" fillId="0" borderId="170" xfId="0" applyNumberFormat="1" applyFont="1" applyFill="1" applyBorder="1" applyAlignment="1">
      <alignment vertical="center" shrinkToFit="1"/>
    </xf>
    <xf numFmtId="3" fontId="5" fillId="0" borderId="80" xfId="0" applyNumberFormat="1" applyFont="1" applyBorder="1" applyAlignment="1">
      <alignment vertical="center" shrinkToFit="1"/>
    </xf>
    <xf numFmtId="3" fontId="5" fillId="0" borderId="44" xfId="0" applyNumberFormat="1" applyFont="1" applyBorder="1" applyAlignment="1">
      <alignment vertical="center" shrinkToFit="1"/>
    </xf>
    <xf numFmtId="176" fontId="5" fillId="0" borderId="26" xfId="0" applyNumberFormat="1" applyFont="1" applyBorder="1" applyAlignment="1">
      <alignment vertical="center" shrinkToFit="1"/>
    </xf>
    <xf numFmtId="176" fontId="5" fillId="0" borderId="22" xfId="0" applyNumberFormat="1" applyFont="1" applyBorder="1" applyAlignment="1">
      <alignment horizontal="center" vertical="center" shrinkToFit="1"/>
    </xf>
    <xf numFmtId="2" fontId="5" fillId="0" borderId="160" xfId="0" applyNumberFormat="1" applyFont="1" applyBorder="1" applyAlignment="1">
      <alignment vertical="center" shrinkToFit="1"/>
    </xf>
    <xf numFmtId="3" fontId="5" fillId="0" borderId="156" xfId="0" applyNumberFormat="1" applyFont="1" applyBorder="1" applyAlignment="1">
      <alignment vertical="center" shrinkToFit="1"/>
    </xf>
    <xf numFmtId="3" fontId="5" fillId="0" borderId="163" xfId="0" applyNumberFormat="1" applyFont="1" applyFill="1" applyBorder="1" applyAlignment="1">
      <alignment vertical="center" shrinkToFit="1"/>
    </xf>
    <xf numFmtId="177" fontId="5" fillId="29" borderId="32" xfId="0" applyNumberFormat="1" applyFont="1" applyFill="1" applyBorder="1" applyAlignment="1">
      <alignment horizontal="center" vertical="center" shrinkToFit="1"/>
    </xf>
    <xf numFmtId="197" fontId="3" fillId="25" borderId="37" xfId="176" applyNumberFormat="1" applyFill="1" applyBorder="1" applyAlignment="1">
      <alignment horizontal="right"/>
    </xf>
    <xf numFmtId="211" fontId="3" fillId="25" borderId="34" xfId="176" applyNumberFormat="1" applyFill="1" applyBorder="1" applyAlignment="1">
      <alignment horizontal="right" vertical="center"/>
    </xf>
    <xf numFmtId="212" fontId="3" fillId="25" borderId="36" xfId="176" applyNumberFormat="1" applyFill="1" applyBorder="1" applyAlignment="1">
      <alignment horizontal="center" vertical="center"/>
    </xf>
    <xf numFmtId="212" fontId="3" fillId="25" borderId="34" xfId="176" applyNumberFormat="1" applyFill="1" applyBorder="1" applyAlignment="1">
      <alignment horizontal="center" vertical="center"/>
    </xf>
    <xf numFmtId="195" fontId="3" fillId="25" borderId="34" xfId="51" applyNumberFormat="1" applyFont="1" applyFill="1" applyBorder="1" applyAlignment="1">
      <alignment vertical="center"/>
    </xf>
    <xf numFmtId="212" fontId="3" fillId="25" borderId="35" xfId="176" applyNumberFormat="1" applyFill="1" applyBorder="1" applyAlignment="1">
      <alignment horizontal="center" vertical="center"/>
    </xf>
    <xf numFmtId="210" fontId="5" fillId="40" borderId="34" xfId="176" applyNumberFormat="1" applyFont="1" applyFill="1" applyBorder="1" applyAlignment="1">
      <alignment horizontal="right" vertical="center" shrinkToFit="1"/>
    </xf>
    <xf numFmtId="0" fontId="5" fillId="40" borderId="34" xfId="176" applyNumberFormat="1" applyFont="1" applyFill="1" applyBorder="1" applyAlignment="1">
      <alignment horizontal="right" vertical="center" shrinkToFit="1"/>
    </xf>
    <xf numFmtId="2" fontId="0" fillId="40" borderId="34" xfId="0" applyNumberFormat="1" applyFill="1" applyBorder="1" applyAlignment="1">
      <alignment horizontal="right" vertical="center"/>
    </xf>
    <xf numFmtId="208" fontId="5" fillId="40" borderId="34" xfId="176" applyNumberFormat="1" applyFont="1" applyFill="1" applyBorder="1" applyAlignment="1">
      <alignment horizontal="right" vertical="center" shrinkToFit="1"/>
    </xf>
    <xf numFmtId="179" fontId="5" fillId="40" borderId="34" xfId="0" applyNumberFormat="1" applyFont="1" applyFill="1" applyBorder="1" applyAlignment="1">
      <alignment horizontal="right" vertical="center"/>
    </xf>
    <xf numFmtId="0" fontId="5" fillId="40" borderId="34" xfId="0" applyNumberFormat="1" applyFont="1" applyFill="1" applyBorder="1" applyAlignment="1">
      <alignment horizontal="right" vertical="center"/>
    </xf>
    <xf numFmtId="0" fontId="5" fillId="40" borderId="34" xfId="0" applyFont="1" applyFill="1" applyBorder="1" applyAlignment="1">
      <alignment horizontal="right" vertical="center"/>
    </xf>
    <xf numFmtId="195" fontId="5" fillId="40" borderId="34" xfId="176" applyNumberFormat="1" applyFont="1" applyFill="1" applyBorder="1" applyAlignment="1">
      <alignment horizontal="right" vertical="center" shrinkToFit="1"/>
    </xf>
    <xf numFmtId="0" fontId="5" fillId="0" borderId="122" xfId="0" applyNumberFormat="1" applyFont="1" applyBorder="1" applyAlignment="1">
      <alignment vertical="center" shrinkToFit="1"/>
    </xf>
    <xf numFmtId="0" fontId="5" fillId="29" borderId="14" xfId="0" applyFont="1" applyFill="1" applyBorder="1" applyAlignment="1">
      <alignment horizontal="right" vertical="center" shrinkToFit="1"/>
    </xf>
    <xf numFmtId="2" fontId="5" fillId="39" borderId="15" xfId="0" applyNumberFormat="1" applyFont="1" applyFill="1" applyBorder="1" applyAlignment="1">
      <alignment horizontal="right" vertical="center" shrinkToFit="1"/>
    </xf>
    <xf numFmtId="182" fontId="5" fillId="25" borderId="31" xfId="0" applyNumberFormat="1" applyFont="1" applyFill="1" applyBorder="1" applyAlignment="1">
      <alignment vertical="center" shrinkToFit="1"/>
    </xf>
    <xf numFmtId="182" fontId="5" fillId="25" borderId="32" xfId="0" applyNumberFormat="1" applyFont="1" applyFill="1" applyBorder="1" applyAlignment="1">
      <alignment vertical="center" shrinkToFit="1"/>
    </xf>
    <xf numFmtId="182" fontId="5" fillId="25" borderId="43" xfId="0" applyNumberFormat="1" applyFont="1" applyFill="1" applyBorder="1" applyAlignment="1">
      <alignment vertical="center" shrinkToFit="1"/>
    </xf>
    <xf numFmtId="201" fontId="0" fillId="25" borderId="34" xfId="176" applyNumberFormat="1" applyFont="1" applyFill="1" applyBorder="1" applyAlignment="1">
      <alignment horizontal="center" vertical="center"/>
    </xf>
    <xf numFmtId="209" fontId="5" fillId="40" borderId="34" xfId="176" applyNumberFormat="1" applyFont="1" applyFill="1" applyBorder="1" applyAlignment="1">
      <alignment horizontal="right" vertical="center" shrinkToFit="1"/>
    </xf>
    <xf numFmtId="201" fontId="5" fillId="40" borderId="34" xfId="176" applyNumberFormat="1" applyFont="1" applyFill="1" applyBorder="1" applyAlignment="1">
      <alignment horizontal="right" vertical="center" shrinkToFit="1"/>
    </xf>
    <xf numFmtId="2" fontId="5" fillId="39" borderId="15" xfId="0" applyNumberFormat="1" applyFont="1" applyFill="1" applyBorder="1" applyAlignment="1" applyProtection="1">
      <alignment vertical="center" shrinkToFit="1"/>
    </xf>
    <xf numFmtId="200" fontId="3" fillId="25" borderId="37" xfId="51" applyNumberFormat="1" applyFont="1" applyFill="1" applyBorder="1" applyAlignment="1">
      <alignment horizontal="right" vertical="center"/>
    </xf>
    <xf numFmtId="196" fontId="3" fillId="25" borderId="37" xfId="51" applyNumberFormat="1" applyFont="1" applyFill="1" applyBorder="1" applyAlignment="1">
      <alignment horizontal="right" vertical="center"/>
    </xf>
    <xf numFmtId="200" fontId="3" fillId="25" borderId="34" xfId="51" applyNumberFormat="1" applyFont="1" applyFill="1" applyBorder="1" applyAlignment="1">
      <alignment horizontal="right" vertical="center"/>
    </xf>
    <xf numFmtId="196" fontId="3" fillId="25" borderId="34" xfId="51" applyNumberFormat="1" applyFont="1" applyFill="1" applyBorder="1" applyAlignment="1">
      <alignment horizontal="right" vertical="center"/>
    </xf>
    <xf numFmtId="213" fontId="3" fillId="25" borderId="34" xfId="176" applyNumberFormat="1" applyFill="1" applyBorder="1" applyAlignment="1">
      <alignment horizontal="right" vertical="center"/>
    </xf>
    <xf numFmtId="200" fontId="3" fillId="25" borderId="35" xfId="51" applyNumberFormat="1" applyFont="1" applyFill="1" applyBorder="1" applyAlignment="1">
      <alignment horizontal="right" vertical="center"/>
    </xf>
    <xf numFmtId="196" fontId="3" fillId="25" borderId="35" xfId="51" applyNumberFormat="1" applyFont="1" applyFill="1" applyBorder="1" applyAlignment="1">
      <alignment horizontal="right" vertical="center"/>
    </xf>
    <xf numFmtId="213" fontId="5" fillId="40" borderId="34" xfId="176" applyNumberFormat="1" applyFont="1" applyFill="1" applyBorder="1" applyAlignment="1">
      <alignment horizontal="right" vertical="center" shrinkToFit="1"/>
    </xf>
    <xf numFmtId="213" fontId="0" fillId="40" borderId="34" xfId="0" applyNumberFormat="1" applyFill="1" applyBorder="1" applyAlignment="1">
      <alignment horizontal="right" vertical="center"/>
    </xf>
    <xf numFmtId="210" fontId="3" fillId="25" borderId="36" xfId="176" applyNumberFormat="1" applyFill="1" applyBorder="1" applyAlignment="1">
      <alignment vertical="center"/>
    </xf>
    <xf numFmtId="200" fontId="3" fillId="25" borderId="36" xfId="51" applyNumberFormat="1" applyFont="1" applyFill="1" applyBorder="1" applyAlignment="1">
      <alignment vertical="center"/>
    </xf>
    <xf numFmtId="196" fontId="3" fillId="25" borderId="36" xfId="51" applyNumberFormat="1" applyFont="1" applyFill="1" applyBorder="1" applyAlignment="1">
      <alignment vertical="center"/>
    </xf>
    <xf numFmtId="200" fontId="3" fillId="25" borderId="34" xfId="51" applyNumberFormat="1" applyFont="1" applyFill="1" applyBorder="1" applyAlignment="1">
      <alignment vertical="center"/>
    </xf>
    <xf numFmtId="196" fontId="3" fillId="25" borderId="34" xfId="51" applyNumberFormat="1" applyFont="1" applyFill="1" applyBorder="1" applyAlignment="1">
      <alignment vertical="center"/>
    </xf>
    <xf numFmtId="210" fontId="3" fillId="25" borderId="35" xfId="176" applyNumberFormat="1" applyFill="1" applyBorder="1" applyAlignment="1">
      <alignment vertical="center"/>
    </xf>
    <xf numFmtId="200" fontId="3" fillId="25" borderId="35" xfId="51" applyNumberFormat="1" applyFont="1" applyFill="1" applyBorder="1" applyAlignment="1">
      <alignment vertical="center"/>
    </xf>
    <xf numFmtId="196" fontId="3" fillId="25" borderId="35" xfId="51" applyNumberFormat="1" applyFont="1" applyFill="1" applyBorder="1" applyAlignment="1">
      <alignment vertical="center"/>
    </xf>
    <xf numFmtId="4" fontId="5" fillId="25" borderId="44" xfId="0" applyNumberFormat="1" applyFont="1" applyFill="1" applyBorder="1" applyAlignment="1">
      <alignment vertical="center" shrinkToFit="1"/>
    </xf>
    <xf numFmtId="0" fontId="5" fillId="25" borderId="32" xfId="0" applyFont="1" applyFill="1" applyBorder="1" applyAlignment="1">
      <alignment horizontal="right" vertical="center" shrinkToFit="1"/>
    </xf>
    <xf numFmtId="179" fontId="27" fillId="0" borderId="13" xfId="179" applyNumberFormat="1" applyFont="1" applyBorder="1" applyAlignment="1" applyProtection="1">
      <alignment horizontal="center" vertical="center" shrinkToFit="1"/>
      <protection locked="0"/>
    </xf>
    <xf numFmtId="38" fontId="5" fillId="48" borderId="35" xfId="0" applyNumberFormat="1" applyFont="1" applyFill="1" applyBorder="1" applyAlignment="1">
      <alignment horizontal="center" vertical="center" shrinkToFit="1"/>
    </xf>
    <xf numFmtId="188" fontId="5" fillId="48" borderId="31" xfId="0" applyNumberFormat="1" applyFont="1" applyFill="1" applyBorder="1" applyAlignment="1">
      <alignment vertical="center" shrinkToFit="1"/>
    </xf>
    <xf numFmtId="188" fontId="5" fillId="48" borderId="26" xfId="0" applyNumberFormat="1" applyFont="1" applyFill="1" applyBorder="1" applyAlignment="1">
      <alignment vertical="center" shrinkToFit="1"/>
    </xf>
    <xf numFmtId="188" fontId="5" fillId="48" borderId="22" xfId="0" applyNumberFormat="1" applyFont="1" applyFill="1" applyBorder="1" applyAlignment="1">
      <alignment vertical="center" shrinkToFit="1"/>
    </xf>
    <xf numFmtId="181" fontId="5" fillId="48" borderId="26" xfId="0" applyNumberFormat="1" applyFont="1" applyFill="1" applyBorder="1" applyAlignment="1">
      <alignment vertical="center" shrinkToFit="1"/>
    </xf>
    <xf numFmtId="181" fontId="5" fillId="48" borderId="22" xfId="0" applyNumberFormat="1" applyFont="1" applyFill="1" applyBorder="1" applyAlignment="1">
      <alignment vertical="center" shrinkToFit="1"/>
    </xf>
    <xf numFmtId="179" fontId="5" fillId="48" borderId="26" xfId="0" applyNumberFormat="1" applyFont="1" applyFill="1" applyBorder="1" applyAlignment="1">
      <alignment vertical="center" shrinkToFit="1"/>
    </xf>
    <xf numFmtId="179" fontId="5" fillId="48" borderId="22" xfId="0" applyNumberFormat="1" applyFont="1" applyFill="1" applyBorder="1" applyAlignment="1">
      <alignment vertical="center" shrinkToFit="1"/>
    </xf>
    <xf numFmtId="177" fontId="5" fillId="48" borderId="26" xfId="0" applyNumberFormat="1" applyFont="1" applyFill="1" applyBorder="1" applyAlignment="1">
      <alignment vertical="center" shrinkToFit="1"/>
    </xf>
    <xf numFmtId="177" fontId="5" fillId="48" borderId="22" xfId="0" applyNumberFormat="1" applyFont="1" applyFill="1" applyBorder="1" applyAlignment="1">
      <alignment vertical="center" shrinkToFit="1"/>
    </xf>
    <xf numFmtId="3" fontId="5" fillId="48" borderId="26" xfId="0" applyNumberFormat="1" applyFont="1" applyFill="1" applyBorder="1" applyAlignment="1">
      <alignment vertical="center" shrinkToFit="1"/>
    </xf>
    <xf numFmtId="3" fontId="5" fillId="48" borderId="22" xfId="0" applyNumberFormat="1" applyFont="1" applyFill="1" applyBorder="1" applyAlignment="1">
      <alignment vertical="center" shrinkToFit="1"/>
    </xf>
    <xf numFmtId="2" fontId="5" fillId="48" borderId="26" xfId="0" applyNumberFormat="1" applyFont="1" applyFill="1" applyBorder="1" applyAlignment="1">
      <alignment vertical="center" shrinkToFit="1"/>
    </xf>
    <xf numFmtId="2" fontId="5" fillId="48" borderId="22" xfId="0" applyNumberFormat="1" applyFont="1" applyFill="1" applyBorder="1" applyAlignment="1">
      <alignment vertical="center" shrinkToFit="1"/>
    </xf>
    <xf numFmtId="38" fontId="5" fillId="48" borderId="32" xfId="0" applyNumberFormat="1" applyFont="1" applyFill="1" applyBorder="1" applyAlignment="1">
      <alignment horizontal="center" vertical="center" shrinkToFit="1"/>
    </xf>
    <xf numFmtId="188" fontId="5" fillId="48" borderId="32" xfId="0" applyNumberFormat="1" applyFont="1" applyFill="1" applyBorder="1" applyAlignment="1">
      <alignment vertical="center" shrinkToFit="1"/>
    </xf>
    <xf numFmtId="188" fontId="5" fillId="48" borderId="23" xfId="0" applyNumberFormat="1" applyFont="1" applyFill="1" applyBorder="1" applyAlignment="1">
      <alignment vertical="center" shrinkToFit="1"/>
    </xf>
    <xf numFmtId="188" fontId="5" fillId="48" borderId="14" xfId="0" applyNumberFormat="1" applyFont="1" applyFill="1" applyBorder="1" applyAlignment="1">
      <alignment vertical="center" shrinkToFit="1"/>
    </xf>
    <xf numFmtId="181" fontId="5" fillId="48" borderId="23" xfId="0" applyNumberFormat="1" applyFont="1" applyFill="1" applyBorder="1" applyAlignment="1">
      <alignment vertical="center" shrinkToFit="1"/>
    </xf>
    <xf numFmtId="181" fontId="5" fillId="48" borderId="14" xfId="0" applyNumberFormat="1" applyFont="1" applyFill="1" applyBorder="1" applyAlignment="1">
      <alignment vertical="center" shrinkToFit="1"/>
    </xf>
    <xf numFmtId="179" fontId="5" fillId="48" borderId="23" xfId="0" applyNumberFormat="1" applyFont="1" applyFill="1" applyBorder="1" applyAlignment="1">
      <alignment vertical="center" shrinkToFit="1"/>
    </xf>
    <xf numFmtId="179" fontId="5" fillId="48" borderId="14" xfId="0" applyNumberFormat="1" applyFont="1" applyFill="1" applyBorder="1" applyAlignment="1">
      <alignment vertical="center" shrinkToFit="1"/>
    </xf>
    <xf numFmtId="177" fontId="5" fillId="48" borderId="23" xfId="0" applyNumberFormat="1" applyFont="1" applyFill="1" applyBorder="1" applyAlignment="1">
      <alignment vertical="center" shrinkToFit="1"/>
    </xf>
    <xf numFmtId="177" fontId="5" fillId="48" borderId="14" xfId="0" applyNumberFormat="1" applyFont="1" applyFill="1" applyBorder="1" applyAlignment="1">
      <alignment vertical="center" shrinkToFit="1"/>
    </xf>
    <xf numFmtId="3" fontId="5" fillId="48" borderId="23" xfId="0" applyNumberFormat="1" applyFont="1" applyFill="1" applyBorder="1" applyAlignment="1">
      <alignment vertical="center" shrinkToFit="1"/>
    </xf>
    <xf numFmtId="3" fontId="5" fillId="48" borderId="14" xfId="0" applyNumberFormat="1" applyFont="1" applyFill="1" applyBorder="1" applyAlignment="1">
      <alignment vertical="center" shrinkToFit="1"/>
    </xf>
    <xf numFmtId="2" fontId="5" fillId="48" borderId="23" xfId="0" applyNumberFormat="1" applyFont="1" applyFill="1" applyBorder="1" applyAlignment="1">
      <alignment vertical="center" shrinkToFit="1"/>
    </xf>
    <xf numFmtId="2" fontId="5" fillId="48" borderId="14" xfId="0" applyNumberFormat="1" applyFont="1" applyFill="1" applyBorder="1" applyAlignment="1">
      <alignment vertical="center" shrinkToFit="1"/>
    </xf>
    <xf numFmtId="183" fontId="5" fillId="38" borderId="82" xfId="0" applyNumberFormat="1" applyFont="1" applyFill="1" applyBorder="1" applyAlignment="1">
      <alignment vertical="center" shrinkToFit="1"/>
    </xf>
    <xf numFmtId="205" fontId="5" fillId="38" borderId="83" xfId="0" applyNumberFormat="1" applyFont="1" applyFill="1" applyBorder="1" applyAlignment="1">
      <alignment vertical="center" shrinkToFit="1"/>
    </xf>
    <xf numFmtId="38" fontId="5" fillId="37" borderId="79" xfId="0" applyNumberFormat="1" applyFont="1" applyFill="1" applyBorder="1" applyAlignment="1">
      <alignment vertical="center" shrinkToFit="1"/>
    </xf>
    <xf numFmtId="211" fontId="3" fillId="25" borderId="36" xfId="176" applyNumberFormat="1" applyFill="1" applyBorder="1" applyAlignment="1">
      <alignment horizontal="center" vertical="center"/>
    </xf>
    <xf numFmtId="213" fontId="3" fillId="25" borderId="36" xfId="176" applyNumberFormat="1" applyFill="1" applyBorder="1" applyAlignment="1">
      <alignment vertical="center"/>
    </xf>
    <xf numFmtId="208" fontId="3" fillId="25" borderId="36" xfId="176" applyNumberFormat="1" applyFill="1" applyBorder="1" applyAlignment="1">
      <alignment vertical="center"/>
    </xf>
    <xf numFmtId="209" fontId="3" fillId="25" borderId="36" xfId="176" applyNumberFormat="1" applyFill="1" applyBorder="1" applyAlignment="1">
      <alignment vertical="center"/>
    </xf>
    <xf numFmtId="213" fontId="3" fillId="25" borderId="34" xfId="176" applyNumberFormat="1" applyFill="1" applyBorder="1" applyAlignment="1">
      <alignment vertical="center"/>
    </xf>
    <xf numFmtId="211" fontId="3" fillId="25" borderId="35" xfId="176" applyNumberFormat="1" applyFill="1" applyBorder="1" applyAlignment="1">
      <alignment horizontal="center" vertical="center"/>
    </xf>
    <xf numFmtId="213" fontId="3" fillId="25" borderId="35" xfId="176" applyNumberFormat="1" applyFill="1" applyBorder="1" applyAlignment="1">
      <alignment vertical="center"/>
    </xf>
    <xf numFmtId="208" fontId="3" fillId="25" borderId="35" xfId="176" applyNumberFormat="1" applyFill="1" applyBorder="1" applyAlignment="1">
      <alignment vertical="center"/>
    </xf>
    <xf numFmtId="209" fontId="3" fillId="25" borderId="35" xfId="176" applyNumberFormat="1" applyFill="1" applyBorder="1" applyAlignment="1">
      <alignment vertical="center"/>
    </xf>
    <xf numFmtId="182" fontId="27" fillId="0" borderId="32" xfId="179" applyNumberFormat="1" applyFont="1" applyBorder="1" applyAlignment="1" applyProtection="1">
      <alignment horizontal="center" vertical="center"/>
      <protection locked="0"/>
    </xf>
    <xf numFmtId="182" fontId="27" fillId="0" borderId="13" xfId="179" applyNumberFormat="1" applyFont="1" applyBorder="1" applyAlignment="1" applyProtection="1">
      <alignment horizontal="center" vertical="center"/>
      <protection locked="0"/>
    </xf>
    <xf numFmtId="182" fontId="27" fillId="0" borderId="43" xfId="179" applyNumberFormat="1" applyFont="1" applyBorder="1" applyAlignment="1" applyProtection="1">
      <alignment horizontal="center" vertical="center"/>
      <protection locked="0"/>
    </xf>
    <xf numFmtId="182" fontId="27" fillId="0" borderId="24" xfId="179" applyNumberFormat="1" applyFont="1" applyBorder="1" applyAlignment="1" applyProtection="1">
      <alignment horizontal="center" vertical="center"/>
      <protection locked="0"/>
    </xf>
    <xf numFmtId="182" fontId="27" fillId="0" borderId="85" xfId="179" applyNumberFormat="1" applyFont="1" applyBorder="1" applyAlignment="1" applyProtection="1">
      <alignment horizontal="center" vertical="center"/>
      <protection locked="0"/>
    </xf>
    <xf numFmtId="182" fontId="27" fillId="0" borderId="93" xfId="179" applyNumberFormat="1" applyFont="1" applyBorder="1" applyAlignment="1" applyProtection="1">
      <alignment horizontal="center" vertical="center"/>
      <protection locked="0"/>
    </xf>
    <xf numFmtId="182" fontId="27" fillId="0" borderId="79" xfId="179" applyNumberFormat="1" applyFont="1" applyBorder="1" applyAlignment="1" applyProtection="1">
      <alignment horizontal="center" vertical="center"/>
      <protection locked="0"/>
    </xf>
    <xf numFmtId="182" fontId="27" fillId="0" borderId="82" xfId="179" applyNumberFormat="1" applyFont="1" applyBorder="1" applyAlignment="1" applyProtection="1">
      <alignment horizontal="center" vertical="center"/>
      <protection locked="0"/>
    </xf>
    <xf numFmtId="182" fontId="27" fillId="0" borderId="91" xfId="179" applyNumberFormat="1" applyFont="1" applyBorder="1" applyAlignment="1" applyProtection="1">
      <alignment horizontal="center" vertical="center"/>
      <protection locked="0"/>
    </xf>
    <xf numFmtId="188" fontId="5" fillId="29" borderId="12" xfId="0" applyNumberFormat="1" applyFont="1" applyFill="1" applyBorder="1" applyAlignment="1">
      <alignment horizontal="right" vertical="center" shrinkToFit="1"/>
    </xf>
    <xf numFmtId="38" fontId="5" fillId="29" borderId="25" xfId="0" applyNumberFormat="1" applyFont="1" applyFill="1" applyBorder="1" applyAlignment="1">
      <alignment horizontal="right" vertical="center" shrinkToFit="1"/>
    </xf>
    <xf numFmtId="38" fontId="5" fillId="29" borderId="10" xfId="0" applyNumberFormat="1" applyFont="1" applyFill="1" applyBorder="1" applyAlignment="1">
      <alignment horizontal="right" vertical="center" shrinkToFit="1"/>
    </xf>
    <xf numFmtId="40" fontId="5" fillId="29" borderId="25" xfId="0" applyNumberFormat="1" applyFont="1" applyFill="1" applyBorder="1" applyAlignment="1">
      <alignment horizontal="right" vertical="center" shrinkToFit="1"/>
    </xf>
    <xf numFmtId="40" fontId="5" fillId="29" borderId="10" xfId="0" applyNumberFormat="1" applyFont="1" applyFill="1" applyBorder="1" applyAlignment="1">
      <alignment horizontal="right" vertical="center" shrinkToFit="1"/>
    </xf>
    <xf numFmtId="179" fontId="5" fillId="25" borderId="23" xfId="0" applyNumberFormat="1" applyFont="1" applyFill="1" applyBorder="1" applyAlignment="1">
      <alignment horizontal="center" vertical="center" shrinkToFit="1"/>
    </xf>
    <xf numFmtId="179" fontId="5" fillId="25" borderId="15" xfId="0" applyNumberFormat="1" applyFont="1" applyFill="1" applyBorder="1" applyAlignment="1">
      <alignment horizontal="center" vertical="center" shrinkToFit="1"/>
    </xf>
    <xf numFmtId="179" fontId="5" fillId="39" borderId="15" xfId="0" applyNumberFormat="1" applyFont="1" applyFill="1" applyBorder="1" applyAlignment="1">
      <alignment horizontal="center" vertical="center" shrinkToFit="1"/>
    </xf>
    <xf numFmtId="3" fontId="5" fillId="25" borderId="15" xfId="0" applyNumberFormat="1" applyFont="1" applyFill="1" applyBorder="1" applyAlignment="1">
      <alignment vertical="center" shrinkToFit="1"/>
    </xf>
    <xf numFmtId="3" fontId="5" fillId="25" borderId="15" xfId="0" applyNumberFormat="1" applyFont="1" applyFill="1" applyBorder="1" applyAlignment="1">
      <alignment horizontal="right" vertical="center" shrinkToFit="1"/>
    </xf>
    <xf numFmtId="2" fontId="5" fillId="0" borderId="29" xfId="0" applyNumberFormat="1" applyFont="1" applyFill="1" applyBorder="1" applyAlignment="1">
      <alignment horizontal="right" vertical="center" shrinkToFit="1"/>
    </xf>
    <xf numFmtId="177" fontId="5" fillId="25" borderId="15" xfId="0" applyNumberFormat="1" applyFont="1" applyFill="1" applyBorder="1" applyAlignment="1">
      <alignment horizontal="right" vertical="center" shrinkToFit="1"/>
    </xf>
    <xf numFmtId="179" fontId="5" fillId="0" borderId="66" xfId="0" applyNumberFormat="1" applyFont="1" applyFill="1" applyBorder="1" applyAlignment="1">
      <alignment vertical="center" shrinkToFit="1"/>
    </xf>
    <xf numFmtId="177" fontId="5" fillId="25" borderId="79" xfId="0" applyNumberFormat="1" applyFont="1" applyFill="1" applyBorder="1" applyAlignment="1">
      <alignment horizontal="center" vertical="center" shrinkToFit="1"/>
    </xf>
    <xf numFmtId="0" fontId="39" fillId="26" borderId="45" xfId="102" applyFont="1" applyFill="1" applyBorder="1" applyAlignment="1">
      <alignment horizontal="center" vertical="center" wrapText="1"/>
    </xf>
    <xf numFmtId="181" fontId="5" fillId="24" borderId="44" xfId="0" applyNumberFormat="1" applyFont="1" applyFill="1" applyBorder="1" applyAlignment="1">
      <alignment vertical="center" shrinkToFit="1"/>
    </xf>
    <xf numFmtId="181" fontId="5" fillId="24" borderId="14" xfId="0" applyNumberFormat="1" applyFont="1" applyFill="1" applyBorder="1" applyAlignment="1">
      <alignment vertical="center" shrinkToFit="1"/>
    </xf>
    <xf numFmtId="181" fontId="5" fillId="39" borderId="94" xfId="0" applyNumberFormat="1" applyFont="1" applyFill="1" applyBorder="1" applyAlignment="1">
      <alignment vertical="center" shrinkToFit="1"/>
    </xf>
    <xf numFmtId="181" fontId="5" fillId="39" borderId="47" xfId="0" applyNumberFormat="1" applyFont="1" applyFill="1" applyBorder="1" applyAlignment="1">
      <alignment vertical="center" shrinkToFit="1"/>
    </xf>
    <xf numFmtId="0" fontId="5" fillId="25" borderId="32" xfId="0" applyFont="1" applyFill="1" applyBorder="1" applyAlignment="1">
      <alignment vertical="center" shrinkToFit="1"/>
    </xf>
    <xf numFmtId="38" fontId="5" fillId="39" borderId="31" xfId="0" applyNumberFormat="1" applyFont="1" applyFill="1" applyBorder="1" applyAlignment="1">
      <alignment horizontal="center" vertical="center" shrinkToFit="1"/>
    </xf>
    <xf numFmtId="188" fontId="5" fillId="39" borderId="31" xfId="0" applyNumberFormat="1" applyFont="1" applyFill="1" applyBorder="1" applyAlignment="1">
      <alignment horizontal="right" vertical="center" shrinkToFit="1"/>
    </xf>
    <xf numFmtId="188" fontId="5" fillId="39" borderId="26" xfId="0" applyNumberFormat="1" applyFont="1" applyFill="1" applyBorder="1" applyAlignment="1">
      <alignment horizontal="right" vertical="center" shrinkToFit="1"/>
    </xf>
    <xf numFmtId="188" fontId="5" fillId="39" borderId="22" xfId="0" applyNumberFormat="1" applyFont="1" applyFill="1" applyBorder="1" applyAlignment="1">
      <alignment horizontal="right" vertical="center" shrinkToFit="1"/>
    </xf>
    <xf numFmtId="181" fontId="5" fillId="39" borderId="26" xfId="0" applyNumberFormat="1" applyFont="1" applyFill="1" applyBorder="1" applyAlignment="1">
      <alignment horizontal="right" vertical="center" shrinkToFit="1"/>
    </xf>
    <xf numFmtId="181" fontId="5" fillId="39" borderId="22" xfId="0" applyNumberFormat="1" applyFont="1" applyFill="1" applyBorder="1" applyAlignment="1">
      <alignment horizontal="right" vertical="center" shrinkToFit="1"/>
    </xf>
    <xf numFmtId="1" fontId="5" fillId="38" borderId="26" xfId="0" applyNumberFormat="1" applyFont="1" applyFill="1" applyBorder="1" applyAlignment="1">
      <alignment horizontal="right" vertical="center" shrinkToFit="1"/>
    </xf>
    <xf numFmtId="38" fontId="5" fillId="39" borderId="32" xfId="0" applyNumberFormat="1" applyFont="1" applyFill="1" applyBorder="1" applyAlignment="1">
      <alignment horizontal="center" vertical="center" shrinkToFit="1"/>
    </xf>
    <xf numFmtId="188" fontId="5" fillId="39" borderId="32" xfId="0" applyNumberFormat="1" applyFont="1" applyFill="1" applyBorder="1" applyAlignment="1">
      <alignment horizontal="right" vertical="center" shrinkToFit="1"/>
    </xf>
    <xf numFmtId="188" fontId="5" fillId="39" borderId="23" xfId="0" applyNumberFormat="1" applyFont="1" applyFill="1" applyBorder="1" applyAlignment="1">
      <alignment horizontal="right" vertical="center" shrinkToFit="1"/>
    </xf>
    <xf numFmtId="188" fontId="5" fillId="39" borderId="14" xfId="0" applyNumberFormat="1" applyFont="1" applyFill="1" applyBorder="1" applyAlignment="1">
      <alignment horizontal="right" vertical="center" shrinkToFit="1"/>
    </xf>
    <xf numFmtId="181" fontId="5" fillId="39" borderId="23" xfId="0" applyNumberFormat="1" applyFont="1" applyFill="1" applyBorder="1" applyAlignment="1">
      <alignment horizontal="right" vertical="center" shrinkToFit="1"/>
    </xf>
    <xf numFmtId="181" fontId="5" fillId="39" borderId="14" xfId="0" applyNumberFormat="1" applyFont="1" applyFill="1" applyBorder="1" applyAlignment="1">
      <alignment horizontal="right" vertical="center" shrinkToFit="1"/>
    </xf>
    <xf numFmtId="1" fontId="5" fillId="38" borderId="23" xfId="0" applyNumberFormat="1" applyFont="1" applyFill="1" applyBorder="1" applyAlignment="1">
      <alignment horizontal="right" vertical="center" shrinkToFit="1"/>
    </xf>
    <xf numFmtId="38" fontId="5" fillId="39" borderId="23" xfId="0" applyNumberFormat="1" applyFont="1" applyFill="1" applyBorder="1" applyAlignment="1">
      <alignment horizontal="right" vertical="center" shrinkToFit="1"/>
    </xf>
    <xf numFmtId="38" fontId="5" fillId="39" borderId="14" xfId="0" applyNumberFormat="1" applyFont="1" applyFill="1" applyBorder="1" applyAlignment="1">
      <alignment horizontal="right" vertical="center" shrinkToFit="1"/>
    </xf>
    <xf numFmtId="40" fontId="5" fillId="39" borderId="14" xfId="0" applyNumberFormat="1" applyFont="1" applyFill="1" applyBorder="1" applyAlignment="1">
      <alignment horizontal="right" vertical="center" shrinkToFit="1"/>
    </xf>
    <xf numFmtId="40" fontId="5" fillId="39" borderId="23" xfId="0" applyNumberFormat="1" applyFont="1" applyFill="1" applyBorder="1" applyAlignment="1">
      <alignment horizontal="right" vertical="center" shrinkToFit="1"/>
    </xf>
    <xf numFmtId="38" fontId="5" fillId="39" borderId="42" xfId="0" applyNumberFormat="1" applyFont="1" applyFill="1" applyBorder="1" applyAlignment="1">
      <alignment horizontal="center" vertical="center" shrinkToFit="1"/>
    </xf>
    <xf numFmtId="188" fontId="5" fillId="39" borderId="42" xfId="0" applyNumberFormat="1" applyFont="1" applyFill="1" applyBorder="1" applyAlignment="1">
      <alignment horizontal="right" vertical="center" shrinkToFit="1"/>
    </xf>
    <xf numFmtId="188" fontId="5" fillId="39" borderId="48" xfId="0" applyNumberFormat="1" applyFont="1" applyFill="1" applyBorder="1" applyAlignment="1">
      <alignment horizontal="right" vertical="center" shrinkToFit="1"/>
    </xf>
    <xf numFmtId="188" fontId="5" fillId="39" borderId="30" xfId="0" applyNumberFormat="1" applyFont="1" applyFill="1" applyBorder="1" applyAlignment="1">
      <alignment horizontal="right" vertical="center" shrinkToFit="1"/>
    </xf>
    <xf numFmtId="181" fontId="5" fillId="39" borderId="48" xfId="0" applyNumberFormat="1" applyFont="1" applyFill="1" applyBorder="1" applyAlignment="1">
      <alignment horizontal="right" vertical="center" shrinkToFit="1"/>
    </xf>
    <xf numFmtId="181" fontId="5" fillId="39" borderId="30" xfId="0" applyNumberFormat="1" applyFont="1" applyFill="1" applyBorder="1" applyAlignment="1">
      <alignment horizontal="right" vertical="center" shrinkToFit="1"/>
    </xf>
    <xf numFmtId="38" fontId="5" fillId="39" borderId="48" xfId="0" applyNumberFormat="1" applyFont="1" applyFill="1" applyBorder="1" applyAlignment="1">
      <alignment horizontal="right" vertical="center" shrinkToFit="1"/>
    </xf>
    <xf numFmtId="38" fontId="5" fillId="39" borderId="30" xfId="0" applyNumberFormat="1" applyFont="1" applyFill="1" applyBorder="1" applyAlignment="1">
      <alignment horizontal="right" vertical="center" shrinkToFit="1"/>
    </xf>
    <xf numFmtId="40" fontId="5" fillId="39" borderId="30" xfId="0" applyNumberFormat="1" applyFont="1" applyFill="1" applyBorder="1" applyAlignment="1">
      <alignment horizontal="right" vertical="center" shrinkToFit="1"/>
    </xf>
    <xf numFmtId="1" fontId="5" fillId="38" borderId="48" xfId="0" applyNumberFormat="1" applyFont="1" applyFill="1" applyBorder="1" applyAlignment="1">
      <alignment horizontal="right" vertical="center" shrinkToFit="1"/>
    </xf>
    <xf numFmtId="181" fontId="5" fillId="39" borderId="25" xfId="0" applyNumberFormat="1" applyFont="1" applyFill="1" applyBorder="1" applyAlignment="1">
      <alignment horizontal="right" vertical="center" shrinkToFit="1"/>
    </xf>
    <xf numFmtId="181" fontId="5" fillId="39" borderId="10" xfId="0" applyNumberFormat="1" applyFont="1" applyFill="1" applyBorder="1" applyAlignment="1">
      <alignment horizontal="right" vertical="center" shrinkToFit="1"/>
    </xf>
    <xf numFmtId="188" fontId="5" fillId="39" borderId="25" xfId="0" applyNumberFormat="1" applyFont="1" applyFill="1" applyBorder="1" applyAlignment="1">
      <alignment horizontal="right" vertical="center" shrinkToFit="1"/>
    </xf>
    <xf numFmtId="188" fontId="5" fillId="39" borderId="10" xfId="0" applyNumberFormat="1" applyFont="1" applyFill="1" applyBorder="1" applyAlignment="1">
      <alignment horizontal="right" vertical="center" shrinkToFit="1"/>
    </xf>
    <xf numFmtId="38" fontId="5" fillId="39" borderId="25" xfId="0" applyNumberFormat="1" applyFont="1" applyFill="1" applyBorder="1" applyAlignment="1">
      <alignment horizontal="right" vertical="center" shrinkToFit="1"/>
    </xf>
    <xf numFmtId="38" fontId="5" fillId="39" borderId="10" xfId="0" applyNumberFormat="1" applyFont="1" applyFill="1" applyBorder="1" applyAlignment="1">
      <alignment horizontal="right" vertical="center" shrinkToFit="1"/>
    </xf>
    <xf numFmtId="40" fontId="5" fillId="39" borderId="10" xfId="0" applyNumberFormat="1" applyFont="1" applyFill="1" applyBorder="1" applyAlignment="1">
      <alignment horizontal="right" vertical="center" shrinkToFit="1"/>
    </xf>
    <xf numFmtId="1" fontId="5" fillId="38" borderId="25" xfId="0" applyNumberFormat="1" applyFont="1" applyFill="1" applyBorder="1" applyAlignment="1">
      <alignment horizontal="right" vertical="center" shrinkToFit="1"/>
    </xf>
    <xf numFmtId="4" fontId="5" fillId="25" borderId="47" xfId="0" applyNumberFormat="1" applyFont="1" applyFill="1" applyBorder="1" applyAlignment="1">
      <alignment vertical="center" shrinkToFit="1"/>
    </xf>
    <xf numFmtId="177" fontId="5" fillId="25" borderId="42" xfId="0" applyNumberFormat="1" applyFont="1" applyFill="1" applyBorder="1" applyAlignment="1">
      <alignment horizontal="center" vertical="center" shrinkToFit="1"/>
    </xf>
    <xf numFmtId="4" fontId="5" fillId="25" borderId="30" xfId="0" applyNumberFormat="1" applyFont="1" applyFill="1" applyBorder="1" applyAlignment="1">
      <alignment vertical="center" shrinkToFit="1"/>
    </xf>
    <xf numFmtId="183" fontId="5" fillId="38" borderId="83" xfId="0" applyNumberFormat="1" applyFont="1" applyFill="1" applyBorder="1" applyAlignment="1">
      <alignment vertical="center" shrinkToFit="1"/>
    </xf>
    <xf numFmtId="183" fontId="5" fillId="38" borderId="32" xfId="0" applyNumberFormat="1" applyFont="1" applyFill="1" applyBorder="1" applyAlignment="1">
      <alignment vertical="center" shrinkToFit="1"/>
    </xf>
    <xf numFmtId="38" fontId="5" fillId="37" borderId="47" xfId="0" applyNumberFormat="1" applyFont="1" applyFill="1" applyBorder="1" applyAlignment="1">
      <alignment vertical="center" shrinkToFit="1"/>
    </xf>
    <xf numFmtId="38" fontId="5" fillId="37" borderId="115" xfId="0" applyNumberFormat="1" applyFont="1" applyFill="1" applyBorder="1" applyAlignment="1">
      <alignment vertical="center" shrinkToFit="1"/>
    </xf>
    <xf numFmtId="49" fontId="5" fillId="25" borderId="23" xfId="0" applyNumberFormat="1" applyFont="1" applyFill="1" applyBorder="1" applyAlignment="1">
      <alignment vertical="center" shrinkToFit="1"/>
    </xf>
    <xf numFmtId="49" fontId="5" fillId="25" borderId="15" xfId="0" applyNumberFormat="1" applyFont="1" applyFill="1" applyBorder="1" applyAlignment="1">
      <alignment vertical="center" shrinkToFit="1"/>
    </xf>
    <xf numFmtId="195" fontId="3" fillId="25" borderId="36" xfId="176" applyNumberFormat="1" applyFont="1" applyFill="1" applyBorder="1" applyAlignment="1">
      <alignment horizontal="right" vertical="center"/>
    </xf>
    <xf numFmtId="196" fontId="3" fillId="25" borderId="36" xfId="176" applyNumberFormat="1" applyFont="1" applyFill="1" applyBorder="1" applyAlignment="1">
      <alignment horizontal="right" vertical="center"/>
    </xf>
    <xf numFmtId="197" fontId="3" fillId="25" borderId="36" xfId="176" applyNumberFormat="1" applyFont="1" applyFill="1" applyBorder="1" applyAlignment="1">
      <alignment horizontal="right" vertical="center"/>
    </xf>
    <xf numFmtId="198" fontId="3" fillId="25" borderId="36" xfId="176" applyNumberFormat="1" applyFont="1" applyFill="1" applyBorder="1" applyAlignment="1">
      <alignment horizontal="right" vertical="center"/>
    </xf>
    <xf numFmtId="210" fontId="3" fillId="25" borderId="36" xfId="176" applyNumberFormat="1" applyFont="1" applyFill="1" applyBorder="1" applyAlignment="1">
      <alignment horizontal="right" vertical="center"/>
    </xf>
    <xf numFmtId="182" fontId="3" fillId="25" borderId="36" xfId="176" applyNumberFormat="1" applyFont="1" applyFill="1" applyBorder="1" applyAlignment="1">
      <alignment horizontal="right" vertical="center"/>
    </xf>
    <xf numFmtId="200" fontId="3" fillId="25" borderId="36" xfId="176" applyNumberFormat="1" applyFont="1" applyFill="1" applyBorder="1" applyAlignment="1">
      <alignment horizontal="right" vertical="center"/>
    </xf>
    <xf numFmtId="201" fontId="3" fillId="25" borderId="36" xfId="176" applyNumberFormat="1" applyFont="1" applyFill="1" applyBorder="1" applyAlignment="1">
      <alignment horizontal="right" vertical="center"/>
    </xf>
    <xf numFmtId="199" fontId="3" fillId="25" borderId="36" xfId="176" applyNumberFormat="1" applyFont="1" applyFill="1" applyBorder="1" applyAlignment="1">
      <alignment horizontal="right" vertical="center"/>
    </xf>
    <xf numFmtId="195" fontId="3" fillId="25" borderId="34" xfId="176" applyNumberFormat="1" applyFont="1" applyFill="1" applyBorder="1" applyAlignment="1">
      <alignment horizontal="right" vertical="center"/>
    </xf>
    <xf numFmtId="196" fontId="3" fillId="25" borderId="34" xfId="176" applyNumberFormat="1" applyFont="1" applyFill="1" applyBorder="1" applyAlignment="1">
      <alignment horizontal="right" vertical="center"/>
    </xf>
    <xf numFmtId="197" fontId="3" fillId="25" borderId="34" xfId="176" applyNumberFormat="1" applyFont="1" applyFill="1" applyBorder="1" applyAlignment="1">
      <alignment horizontal="right" vertical="center"/>
    </xf>
    <xf numFmtId="198" fontId="3" fillId="25" borderId="34" xfId="176" applyNumberFormat="1" applyFont="1" applyFill="1" applyBorder="1" applyAlignment="1">
      <alignment horizontal="right" vertical="center"/>
    </xf>
    <xf numFmtId="210" fontId="3" fillId="25" borderId="34" xfId="176" applyNumberFormat="1" applyFont="1" applyFill="1" applyBorder="1" applyAlignment="1">
      <alignment horizontal="right" vertical="center"/>
    </xf>
    <xf numFmtId="182" fontId="3" fillId="25" borderId="34" xfId="176" applyNumberFormat="1" applyFont="1" applyFill="1" applyBorder="1" applyAlignment="1">
      <alignment horizontal="right" vertical="center"/>
    </xf>
    <xf numFmtId="200" fontId="3" fillId="25" borderId="34" xfId="176" applyNumberFormat="1" applyFont="1" applyFill="1" applyBorder="1" applyAlignment="1">
      <alignment horizontal="right" vertical="center"/>
    </xf>
    <xf numFmtId="201" fontId="3" fillId="25" borderId="34" xfId="176" applyNumberFormat="1" applyFont="1" applyFill="1" applyBorder="1" applyAlignment="1">
      <alignment horizontal="right" vertical="center"/>
    </xf>
    <xf numFmtId="199" fontId="3" fillId="25" borderId="34" xfId="176" applyNumberFormat="1" applyFont="1" applyFill="1" applyBorder="1" applyAlignment="1">
      <alignment horizontal="right" vertical="center"/>
    </xf>
    <xf numFmtId="209" fontId="3" fillId="25" borderId="34" xfId="176" applyNumberFormat="1" applyFont="1" applyFill="1" applyBorder="1" applyAlignment="1">
      <alignment horizontal="right" vertical="center"/>
    </xf>
    <xf numFmtId="208" fontId="3" fillId="25" borderId="34" xfId="176" applyNumberFormat="1" applyFont="1" applyFill="1" applyBorder="1" applyAlignment="1">
      <alignment horizontal="right" vertical="center"/>
    </xf>
    <xf numFmtId="214" fontId="3" fillId="25" borderId="34" xfId="176" applyNumberFormat="1" applyFont="1" applyFill="1" applyBorder="1" applyAlignment="1">
      <alignment horizontal="right" vertical="center"/>
    </xf>
    <xf numFmtId="211" fontId="3" fillId="25" borderId="34" xfId="176" applyNumberFormat="1" applyFont="1" applyFill="1" applyBorder="1" applyAlignment="1">
      <alignment horizontal="right" vertical="center"/>
    </xf>
    <xf numFmtId="195" fontId="3" fillId="25" borderId="35" xfId="176" applyNumberFormat="1" applyFont="1" applyFill="1" applyBorder="1" applyAlignment="1">
      <alignment horizontal="right" vertical="center"/>
    </xf>
    <xf numFmtId="196" fontId="3" fillId="25" borderId="35" xfId="176" applyNumberFormat="1" applyFont="1" applyFill="1" applyBorder="1" applyAlignment="1">
      <alignment horizontal="right" vertical="center"/>
    </xf>
    <xf numFmtId="197" fontId="3" fillId="25" borderId="35" xfId="176" applyNumberFormat="1" applyFont="1" applyFill="1" applyBorder="1" applyAlignment="1">
      <alignment horizontal="right" vertical="center"/>
    </xf>
    <xf numFmtId="198" fontId="3" fillId="25" borderId="35" xfId="176" applyNumberFormat="1" applyFont="1" applyFill="1" applyBorder="1" applyAlignment="1">
      <alignment horizontal="right" vertical="center"/>
    </xf>
    <xf numFmtId="210" fontId="3" fillId="25" borderId="35" xfId="176" applyNumberFormat="1" applyFont="1" applyFill="1" applyBorder="1" applyAlignment="1">
      <alignment horizontal="right" vertical="center"/>
    </xf>
    <xf numFmtId="182" fontId="3" fillId="25" borderId="35" xfId="176" applyNumberFormat="1" applyFont="1" applyFill="1" applyBorder="1" applyAlignment="1">
      <alignment horizontal="right" vertical="center"/>
    </xf>
    <xf numFmtId="200" fontId="3" fillId="25" borderId="35" xfId="176" applyNumberFormat="1" applyFont="1" applyFill="1" applyBorder="1" applyAlignment="1">
      <alignment horizontal="right" vertical="center"/>
    </xf>
    <xf numFmtId="201" fontId="3" fillId="25" borderId="35" xfId="176" applyNumberFormat="1" applyFont="1" applyFill="1" applyBorder="1" applyAlignment="1">
      <alignment horizontal="right" vertical="center"/>
    </xf>
    <xf numFmtId="199" fontId="3" fillId="25" borderId="35" xfId="176" applyNumberFormat="1" applyFont="1" applyFill="1" applyBorder="1" applyAlignment="1">
      <alignment horizontal="right" vertical="center"/>
    </xf>
    <xf numFmtId="3" fontId="0" fillId="0" borderId="0" xfId="0" applyNumberFormat="1">
      <alignment vertical="center"/>
    </xf>
    <xf numFmtId="181" fontId="0" fillId="0" borderId="0" xfId="0" applyNumberFormat="1">
      <alignment vertical="center"/>
    </xf>
    <xf numFmtId="181" fontId="5" fillId="39" borderId="60" xfId="0" applyNumberFormat="1" applyFont="1" applyFill="1" applyBorder="1" applyAlignment="1">
      <alignment vertical="center" shrinkToFit="1"/>
    </xf>
    <xf numFmtId="215" fontId="5" fillId="25" borderId="16" xfId="0" applyNumberFormat="1" applyFont="1" applyFill="1" applyBorder="1" applyAlignment="1">
      <alignment vertical="center" shrinkToFit="1"/>
    </xf>
    <xf numFmtId="38" fontId="5" fillId="38" borderId="23" xfId="0" applyNumberFormat="1" applyFont="1" applyFill="1" applyBorder="1" applyAlignment="1">
      <alignment horizontal="right" vertical="center" shrinkToFit="1"/>
    </xf>
    <xf numFmtId="0" fontId="5" fillId="39" borderId="14" xfId="0" applyFont="1" applyFill="1" applyBorder="1" applyAlignment="1">
      <alignment horizontal="right" vertical="center" shrinkToFit="1"/>
    </xf>
    <xf numFmtId="38" fontId="5" fillId="38" borderId="48" xfId="0" applyNumberFormat="1" applyFont="1" applyFill="1" applyBorder="1" applyAlignment="1">
      <alignment horizontal="right" vertical="center" shrinkToFit="1"/>
    </xf>
    <xf numFmtId="0" fontId="5" fillId="39" borderId="30" xfId="0" applyFont="1" applyFill="1" applyBorder="1" applyAlignment="1">
      <alignment horizontal="right" vertical="center" shrinkToFit="1"/>
    </xf>
    <xf numFmtId="215" fontId="5" fillId="25" borderId="15" xfId="0" applyNumberFormat="1" applyFont="1" applyFill="1" applyBorder="1" applyAlignment="1">
      <alignment horizontal="right" vertical="center" shrinkToFit="1"/>
    </xf>
    <xf numFmtId="0" fontId="27" fillId="0" borderId="50" xfId="0" applyFont="1" applyFill="1" applyBorder="1" applyAlignment="1">
      <alignment horizontal="center" vertical="center"/>
    </xf>
    <xf numFmtId="183" fontId="27" fillId="0" borderId="50" xfId="0" applyNumberFormat="1" applyFont="1" applyBorder="1">
      <alignment vertical="center"/>
    </xf>
    <xf numFmtId="183" fontId="27" fillId="0" borderId="50" xfId="0" applyNumberFormat="1" applyFont="1" applyFill="1" applyBorder="1" applyAlignment="1">
      <alignment horizontal="center" vertical="center"/>
    </xf>
    <xf numFmtId="183" fontId="27" fillId="0" borderId="50" xfId="0" applyNumberFormat="1" applyFont="1" applyBorder="1" applyAlignment="1">
      <alignment horizontal="right" vertical="center"/>
    </xf>
    <xf numFmtId="0" fontId="27" fillId="27" borderId="42" xfId="101" applyFont="1" applyFill="1" applyBorder="1" applyAlignment="1">
      <alignment horizontal="left" vertical="center" indent="1"/>
    </xf>
    <xf numFmtId="0" fontId="27" fillId="28" borderId="42" xfId="102" applyFont="1" applyFill="1" applyBorder="1" applyAlignment="1">
      <alignment horizontal="right" vertical="center" indent="1"/>
    </xf>
    <xf numFmtId="179" fontId="27" fillId="28" borderId="42" xfId="102" applyNumberFormat="1" applyFont="1" applyFill="1" applyBorder="1" applyAlignment="1">
      <alignment horizontal="right" vertical="center" indent="1"/>
    </xf>
    <xf numFmtId="0" fontId="27" fillId="28" borderId="42" xfId="102" applyFont="1" applyFill="1" applyBorder="1" applyAlignment="1">
      <alignment horizontal="center" vertical="center"/>
    </xf>
    <xf numFmtId="0" fontId="27" fillId="28" borderId="42" xfId="101" applyFont="1" applyFill="1" applyBorder="1" applyAlignment="1">
      <alignment horizontal="center" vertical="center"/>
    </xf>
    <xf numFmtId="3" fontId="29" fillId="0" borderId="0" xfId="0" applyNumberFormat="1" applyFont="1" applyBorder="1" applyAlignment="1">
      <alignment vertical="center"/>
    </xf>
    <xf numFmtId="1" fontId="27" fillId="0" borderId="0" xfId="176" applyNumberFormat="1" applyFont="1" applyBorder="1">
      <alignment vertical="center"/>
    </xf>
    <xf numFmtId="3" fontId="27" fillId="0" borderId="0" xfId="176" applyNumberFormat="1" applyFont="1" applyBorder="1">
      <alignment vertical="center"/>
    </xf>
    <xf numFmtId="3" fontId="37" fillId="0" borderId="0" xfId="0" applyNumberFormat="1" applyFont="1" applyBorder="1" applyAlignment="1">
      <alignment vertical="center"/>
    </xf>
    <xf numFmtId="38" fontId="27" fillId="0" borderId="0" xfId="50" applyFont="1" applyBorder="1" applyAlignment="1">
      <alignment vertical="center" shrinkToFit="1"/>
    </xf>
    <xf numFmtId="1" fontId="27" fillId="0" borderId="48" xfId="176" applyNumberFormat="1" applyFont="1" applyBorder="1">
      <alignment vertical="center"/>
    </xf>
    <xf numFmtId="1" fontId="27" fillId="0" borderId="101" xfId="176" applyNumberFormat="1" applyFont="1" applyBorder="1">
      <alignment vertical="center"/>
    </xf>
    <xf numFmtId="3" fontId="27" fillId="0" borderId="30" xfId="176" applyNumberFormat="1" applyFont="1" applyBorder="1">
      <alignment vertical="center"/>
    </xf>
    <xf numFmtId="38" fontId="27" fillId="0" borderId="48" xfId="50" applyFont="1" applyBorder="1" applyAlignment="1">
      <alignment vertical="center" shrinkToFit="1"/>
    </xf>
    <xf numFmtId="38" fontId="27" fillId="0" borderId="30" xfId="50" applyFont="1" applyBorder="1" applyAlignment="1">
      <alignment vertical="center" shrinkToFit="1"/>
    </xf>
    <xf numFmtId="0" fontId="29" fillId="0" borderId="0" xfId="0" applyFont="1" applyFill="1" applyBorder="1" applyAlignment="1">
      <alignment horizontal="center" vertical="center"/>
    </xf>
    <xf numFmtId="0" fontId="27" fillId="28" borderId="32" xfId="102" applyFont="1" applyFill="1" applyBorder="1" applyAlignment="1">
      <alignment horizontal="right" vertical="center" indent="1"/>
    </xf>
    <xf numFmtId="0" fontId="27" fillId="28" borderId="32" xfId="102" applyFont="1" applyFill="1" applyBorder="1" applyAlignment="1">
      <alignment horizontal="center" vertical="center"/>
    </xf>
    <xf numFmtId="0" fontId="27" fillId="28" borderId="32" xfId="101" applyFont="1" applyFill="1" applyBorder="1" applyAlignment="1">
      <alignment horizontal="center" vertical="center"/>
    </xf>
    <xf numFmtId="1" fontId="27" fillId="28" borderId="32" xfId="102" applyNumberFormat="1" applyFont="1" applyFill="1" applyBorder="1" applyAlignment="1">
      <alignment horizontal="right" vertical="center" indent="1"/>
    </xf>
    <xf numFmtId="179" fontId="27" fillId="28" borderId="32" xfId="102" applyNumberFormat="1" applyFont="1" applyFill="1" applyBorder="1" applyAlignment="1">
      <alignment horizontal="right" vertical="center" indent="1"/>
    </xf>
    <xf numFmtId="0" fontId="27" fillId="28" borderId="35" xfId="101" applyFont="1" applyFill="1" applyBorder="1" applyAlignment="1">
      <alignment vertical="center" wrapText="1"/>
    </xf>
    <xf numFmtId="0" fontId="32" fillId="42" borderId="34" xfId="176" applyFont="1" applyFill="1" applyBorder="1" applyAlignment="1">
      <alignment horizontal="center" vertical="center" textRotation="255"/>
    </xf>
    <xf numFmtId="0" fontId="0" fillId="0" borderId="34" xfId="0" applyBorder="1" applyAlignment="1">
      <alignment horizontal="center" vertical="center" textRotation="255"/>
    </xf>
    <xf numFmtId="14" fontId="3" fillId="40" borderId="34" xfId="176" applyNumberFormat="1" applyFont="1" applyFill="1" applyBorder="1" applyAlignment="1">
      <alignment horizontal="center" vertical="center" shrinkToFit="1"/>
    </xf>
    <xf numFmtId="14" fontId="0" fillId="40" borderId="34" xfId="176" applyNumberFormat="1" applyFont="1" applyFill="1" applyBorder="1" applyAlignment="1">
      <alignment horizontal="center" vertical="center" shrinkToFit="1"/>
    </xf>
    <xf numFmtId="0" fontId="3" fillId="40" borderId="34" xfId="176" applyFont="1" applyFill="1" applyBorder="1" applyAlignment="1">
      <alignment horizontal="center" vertical="center"/>
    </xf>
    <xf numFmtId="0" fontId="32" fillId="42" borderId="34" xfId="0" applyFont="1" applyFill="1" applyBorder="1" applyAlignment="1">
      <alignment horizontal="center" vertical="center" textRotation="255" shrinkToFit="1"/>
    </xf>
    <xf numFmtId="184" fontId="23" fillId="30" borderId="0" xfId="177" applyNumberFormat="1" applyFont="1" applyFill="1" applyAlignment="1">
      <alignment horizontal="center" vertical="center"/>
    </xf>
    <xf numFmtId="0" fontId="38" fillId="35" borderId="0" xfId="177" applyFont="1" applyFill="1" applyAlignment="1">
      <alignment horizontal="center" vertical="center"/>
    </xf>
    <xf numFmtId="0" fontId="38" fillId="35" borderId="11" xfId="177" applyFont="1" applyFill="1" applyBorder="1" applyAlignment="1">
      <alignment horizontal="center" vertical="center"/>
    </xf>
    <xf numFmtId="182" fontId="3" fillId="27" borderId="35" xfId="123" applyNumberFormat="1" applyFill="1" applyBorder="1" applyAlignment="1">
      <alignment horizontal="center" vertical="center" wrapText="1"/>
    </xf>
    <xf numFmtId="182" fontId="3" fillId="27" borderId="37" xfId="123" applyNumberFormat="1" applyFill="1" applyBorder="1" applyAlignment="1">
      <alignment horizontal="center" vertical="center" wrapText="1"/>
    </xf>
    <xf numFmtId="0" fontId="38" fillId="42" borderId="34" xfId="0" applyFont="1" applyFill="1" applyBorder="1" applyAlignment="1">
      <alignment horizontal="center" vertical="center" textRotation="255" shrinkToFit="1"/>
    </xf>
    <xf numFmtId="181" fontId="3" fillId="27" borderId="35" xfId="123" applyNumberFormat="1" applyFill="1" applyBorder="1" applyAlignment="1">
      <alignment horizontal="center" vertical="center" wrapText="1"/>
    </xf>
    <xf numFmtId="181" fontId="3" fillId="27" borderId="37" xfId="123" applyNumberFormat="1" applyFill="1" applyBorder="1" applyAlignment="1">
      <alignment horizontal="center" vertical="center" wrapText="1"/>
    </xf>
    <xf numFmtId="0" fontId="5" fillId="0" borderId="127" xfId="0" applyFont="1" applyBorder="1" applyAlignment="1">
      <alignment horizontal="center" vertical="center" shrinkToFit="1"/>
    </xf>
    <xf numFmtId="0" fontId="5" fillId="0" borderId="128" xfId="0" applyFont="1" applyBorder="1" applyAlignment="1">
      <alignment horizontal="center" vertical="center" shrinkToFit="1"/>
    </xf>
    <xf numFmtId="182" fontId="5" fillId="27" borderId="35" xfId="123" applyNumberFormat="1" applyFont="1" applyFill="1" applyBorder="1" applyAlignment="1">
      <alignment horizontal="center" vertical="center" wrapText="1"/>
    </xf>
    <xf numFmtId="182" fontId="5" fillId="27" borderId="37" xfId="123" applyNumberFormat="1" applyFont="1" applyFill="1" applyBorder="1" applyAlignment="1">
      <alignment horizontal="center" vertical="center" wrapText="1"/>
    </xf>
    <xf numFmtId="0" fontId="3" fillId="40" borderId="35" xfId="176" applyFont="1" applyFill="1" applyBorder="1" applyAlignment="1">
      <alignment horizontal="center" vertical="center"/>
    </xf>
    <xf numFmtId="0" fontId="3" fillId="0" borderId="34" xfId="176" applyFont="1" applyBorder="1" applyAlignment="1">
      <alignment horizontal="center" vertical="center"/>
    </xf>
    <xf numFmtId="14" fontId="3" fillId="40" borderId="63" xfId="176" applyNumberFormat="1" applyFont="1" applyFill="1" applyBorder="1" applyAlignment="1">
      <alignment horizontal="center" vertical="center" shrinkToFit="1"/>
    </xf>
    <xf numFmtId="0" fontId="32" fillId="0" borderId="126" xfId="176" applyFont="1" applyBorder="1" applyAlignment="1">
      <alignment horizontal="center" vertical="center" textRotation="255" shrinkToFit="1"/>
    </xf>
    <xf numFmtId="0" fontId="32" fillId="0" borderId="38" xfId="176" applyFont="1" applyBorder="1" applyAlignment="1">
      <alignment horizontal="center" vertical="center" textRotation="255" shrinkToFit="1"/>
    </xf>
    <xf numFmtId="0" fontId="32" fillId="0" borderId="40" xfId="176" applyFont="1" applyBorder="1" applyAlignment="1">
      <alignment horizontal="center" vertical="center" textRotation="255" shrinkToFit="1"/>
    </xf>
    <xf numFmtId="0" fontId="32" fillId="42" borderId="49" xfId="176" applyFont="1" applyFill="1" applyBorder="1" applyAlignment="1">
      <alignment horizontal="center" vertical="center" textRotation="255"/>
    </xf>
    <xf numFmtId="0" fontId="32" fillId="42" borderId="38" xfId="176" applyFont="1" applyFill="1" applyBorder="1" applyAlignment="1">
      <alignment horizontal="center" vertical="center" textRotation="255"/>
    </xf>
    <xf numFmtId="0" fontId="38" fillId="42" borderId="34" xfId="0" applyFont="1" applyFill="1" applyBorder="1" applyAlignment="1">
      <alignment horizontal="center" vertical="center" textRotation="255"/>
    </xf>
    <xf numFmtId="0" fontId="38" fillId="32" borderId="0" xfId="177" applyFont="1" applyFill="1" applyAlignment="1">
      <alignment horizontal="center" vertical="center"/>
    </xf>
    <xf numFmtId="0" fontId="38" fillId="32" borderId="11" xfId="177" applyFont="1" applyFill="1" applyBorder="1" applyAlignment="1">
      <alignment horizontal="center" vertical="center"/>
    </xf>
    <xf numFmtId="0" fontId="5" fillId="0" borderId="66" xfId="0" applyFont="1" applyBorder="1" applyAlignment="1">
      <alignment horizontal="center" vertical="center" shrinkToFit="1"/>
    </xf>
    <xf numFmtId="14" fontId="0" fillId="0" borderId="13" xfId="176" applyNumberFormat="1" applyFont="1" applyBorder="1" applyAlignment="1">
      <alignment horizontal="center" vertical="center" shrinkToFit="1"/>
    </xf>
    <xf numFmtId="14" fontId="0" fillId="0" borderId="47" xfId="176" applyNumberFormat="1" applyFont="1" applyBorder="1" applyAlignment="1">
      <alignment horizontal="center" vertical="center" shrinkToFit="1"/>
    </xf>
    <xf numFmtId="176" fontId="0" fillId="0" borderId="24" xfId="176" applyNumberFormat="1" applyFont="1" applyFill="1" applyBorder="1" applyAlignment="1">
      <alignment horizontal="center" vertical="center"/>
    </xf>
    <xf numFmtId="176" fontId="0" fillId="0" borderId="61" xfId="176" applyNumberFormat="1" applyFont="1" applyFill="1" applyBorder="1" applyAlignment="1">
      <alignment horizontal="center" vertical="center"/>
    </xf>
    <xf numFmtId="14" fontId="0" fillId="0" borderId="12" xfId="176" applyNumberFormat="1" applyFont="1" applyBorder="1" applyAlignment="1">
      <alignment horizontal="center" vertical="center" shrinkToFit="1"/>
    </xf>
    <xf numFmtId="14" fontId="0" fillId="0" borderId="60" xfId="176" applyNumberFormat="1" applyFont="1" applyBorder="1" applyAlignment="1">
      <alignment horizontal="center" vertical="center" shrinkToFit="1"/>
    </xf>
    <xf numFmtId="0" fontId="32" fillId="0" borderId="131" xfId="176" applyFont="1" applyBorder="1" applyAlignment="1">
      <alignment horizontal="center" vertical="center" wrapText="1" shrinkToFit="1"/>
    </xf>
    <xf numFmtId="0" fontId="32" fillId="0" borderId="37" xfId="176" applyFont="1" applyBorder="1" applyAlignment="1">
      <alignment horizontal="center" vertical="center" wrapText="1" shrinkToFit="1"/>
    </xf>
    <xf numFmtId="0" fontId="32" fillId="0" borderId="36" xfId="176" applyFont="1" applyBorder="1" applyAlignment="1">
      <alignment horizontal="center" vertical="center" wrapText="1" shrinkToFit="1"/>
    </xf>
    <xf numFmtId="176" fontId="0" fillId="0" borderId="13" xfId="176" applyNumberFormat="1" applyFont="1" applyFill="1" applyBorder="1" applyAlignment="1">
      <alignment horizontal="center" vertical="center"/>
    </xf>
    <xf numFmtId="176" fontId="0" fillId="0" borderId="47" xfId="176" applyNumberFormat="1" applyFont="1" applyFill="1" applyBorder="1" applyAlignment="1">
      <alignment horizontal="center" vertical="center"/>
    </xf>
    <xf numFmtId="0" fontId="3" fillId="0" borderId="43" xfId="176" applyFont="1" applyBorder="1" applyAlignment="1">
      <alignment horizontal="center" vertical="center"/>
    </xf>
    <xf numFmtId="14" fontId="0" fillId="0" borderId="129" xfId="176" applyNumberFormat="1" applyFont="1" applyBorder="1" applyAlignment="1">
      <alignment horizontal="center" vertical="center" shrinkToFit="1"/>
    </xf>
    <xf numFmtId="14" fontId="0" fillId="0" borderId="130" xfId="176" applyNumberFormat="1" applyFont="1" applyBorder="1" applyAlignment="1">
      <alignment horizontal="center" vertical="center" shrinkToFit="1"/>
    </xf>
    <xf numFmtId="0" fontId="32" fillId="42" borderId="40" xfId="176" applyFont="1" applyFill="1" applyBorder="1" applyAlignment="1">
      <alignment horizontal="center" vertical="center" textRotation="255"/>
    </xf>
    <xf numFmtId="0" fontId="32" fillId="46" borderId="73" xfId="0" applyFont="1" applyFill="1" applyBorder="1" applyAlignment="1">
      <alignment horizontal="center" vertical="center" textRotation="255" shrinkToFit="1"/>
    </xf>
    <xf numFmtId="0" fontId="32" fillId="46" borderId="17" xfId="0" applyFont="1" applyFill="1" applyBorder="1" applyAlignment="1">
      <alignment horizontal="center" vertical="center" textRotation="255" shrinkToFit="1"/>
    </xf>
    <xf numFmtId="14" fontId="5" fillId="0" borderId="98" xfId="0" applyNumberFormat="1" applyFont="1" applyBorder="1" applyAlignment="1">
      <alignment horizontal="center" vertical="center" shrinkToFit="1"/>
    </xf>
    <xf numFmtId="14" fontId="5" fillId="0" borderId="60" xfId="0" applyNumberFormat="1" applyFont="1" applyBorder="1" applyAlignment="1">
      <alignment horizontal="center" vertical="center" shrinkToFit="1"/>
    </xf>
    <xf numFmtId="14" fontId="5" fillId="0" borderId="99" xfId="0" applyNumberFormat="1" applyFont="1" applyBorder="1" applyAlignment="1">
      <alignment horizontal="center" vertical="center" shrinkToFit="1"/>
    </xf>
    <xf numFmtId="14" fontId="5" fillId="0" borderId="47" xfId="0" applyNumberFormat="1" applyFont="1" applyBorder="1" applyAlignment="1">
      <alignment horizontal="center" vertical="center" shrinkToFit="1"/>
    </xf>
    <xf numFmtId="14" fontId="5" fillId="0" borderId="163" xfId="0" applyNumberFormat="1" applyFont="1" applyBorder="1" applyAlignment="1">
      <alignment horizontal="center" vertical="center" shrinkToFit="1"/>
    </xf>
    <xf numFmtId="14" fontId="5" fillId="0" borderId="164" xfId="0" applyNumberFormat="1" applyFont="1" applyBorder="1" applyAlignment="1">
      <alignment horizontal="center" vertical="center" shrinkToFit="1"/>
    </xf>
    <xf numFmtId="0" fontId="22" fillId="30" borderId="73" xfId="0" applyFont="1" applyFill="1" applyBorder="1" applyAlignment="1">
      <alignment horizontal="center" vertical="center" shrinkToFit="1"/>
    </xf>
    <xf numFmtId="0" fontId="22" fillId="30" borderId="50" xfId="0" applyFont="1" applyFill="1" applyBorder="1" applyAlignment="1">
      <alignment horizontal="center" vertical="center" shrinkToFit="1"/>
    </xf>
    <xf numFmtId="0" fontId="22" fillId="30" borderId="49" xfId="0" applyFont="1" applyFill="1" applyBorder="1" applyAlignment="1">
      <alignment horizontal="center" vertical="center" shrinkToFit="1"/>
    </xf>
    <xf numFmtId="0" fontId="22" fillId="30" borderId="17" xfId="0" applyFont="1" applyFill="1" applyBorder="1" applyAlignment="1">
      <alignment horizontal="center" vertical="center" shrinkToFit="1"/>
    </xf>
    <xf numFmtId="0" fontId="22" fillId="30" borderId="0" xfId="0" applyFont="1" applyFill="1" applyBorder="1" applyAlignment="1">
      <alignment horizontal="center" vertical="center" shrinkToFit="1"/>
    </xf>
    <xf numFmtId="0" fontId="22" fillId="30" borderId="38" xfId="0" applyFont="1" applyFill="1" applyBorder="1" applyAlignment="1">
      <alignment horizontal="center" vertical="center" shrinkToFit="1"/>
    </xf>
    <xf numFmtId="0" fontId="5" fillId="27" borderId="73" xfId="0" applyFont="1" applyFill="1" applyBorder="1" applyAlignment="1">
      <alignment horizontal="center" vertical="center" shrinkToFit="1"/>
    </xf>
    <xf numFmtId="0" fontId="5" fillId="27" borderId="49" xfId="0" applyFont="1" applyFill="1" applyBorder="1" applyAlignment="1">
      <alignment horizontal="center" vertical="center" shrinkToFit="1"/>
    </xf>
    <xf numFmtId="0" fontId="5" fillId="0" borderId="38" xfId="0" applyFont="1" applyFill="1" applyBorder="1" applyAlignment="1">
      <alignment horizontal="center" vertical="center" shrinkToFit="1"/>
    </xf>
    <xf numFmtId="0" fontId="38" fillId="0" borderId="165" xfId="0" applyFont="1" applyBorder="1" applyAlignment="1">
      <alignment horizontal="center" vertical="center" wrapText="1" shrinkToFit="1"/>
    </xf>
    <xf numFmtId="0" fontId="38" fillId="0" borderId="66" xfId="0" applyFont="1" applyBorder="1" applyAlignment="1">
      <alignment horizontal="center" vertical="center" wrapText="1" shrinkToFit="1"/>
    </xf>
    <xf numFmtId="0" fontId="38" fillId="0" borderId="128" xfId="0" applyFont="1" applyBorder="1" applyAlignment="1">
      <alignment horizontal="center" vertical="center" wrapText="1" shrinkToFit="1"/>
    </xf>
    <xf numFmtId="0" fontId="32" fillId="46" borderId="127" xfId="0" applyFont="1" applyFill="1" applyBorder="1" applyAlignment="1">
      <alignment horizontal="center" vertical="center" textRotation="255" shrinkToFit="1"/>
    </xf>
    <xf numFmtId="0" fontId="32" fillId="46" borderId="66" xfId="0" applyFont="1" applyFill="1" applyBorder="1" applyAlignment="1">
      <alignment horizontal="center" vertical="center" textRotation="255" shrinkToFit="1"/>
    </xf>
    <xf numFmtId="0" fontId="32" fillId="46" borderId="128" xfId="0" applyFont="1" applyFill="1" applyBorder="1" applyAlignment="1">
      <alignment horizontal="center" vertical="center" textRotation="255" shrinkToFit="1"/>
    </xf>
    <xf numFmtId="0" fontId="32" fillId="46" borderId="127" xfId="0" applyFont="1" applyFill="1" applyBorder="1" applyAlignment="1">
      <alignment horizontal="center" vertical="center" textRotation="255"/>
    </xf>
    <xf numFmtId="0" fontId="32" fillId="46" borderId="66" xfId="0" applyFont="1" applyFill="1" applyBorder="1" applyAlignment="1">
      <alignment horizontal="center" vertical="center" textRotation="255"/>
    </xf>
    <xf numFmtId="0" fontId="32" fillId="46" borderId="128" xfId="0" applyFont="1" applyFill="1" applyBorder="1" applyAlignment="1">
      <alignment horizontal="center" vertical="center" textRotation="255"/>
    </xf>
    <xf numFmtId="14" fontId="5" fillId="0" borderId="97" xfId="0" applyNumberFormat="1" applyFont="1" applyBorder="1" applyAlignment="1">
      <alignment horizontal="center" vertical="center" shrinkToFit="1"/>
    </xf>
    <xf numFmtId="14" fontId="5" fillId="0" borderId="61" xfId="0" applyNumberFormat="1" applyFont="1" applyBorder="1" applyAlignment="1">
      <alignment horizontal="center" vertical="center" shrinkToFit="1"/>
    </xf>
    <xf numFmtId="14" fontId="5" fillId="0" borderId="24" xfId="0" applyNumberFormat="1" applyFont="1" applyBorder="1" applyAlignment="1">
      <alignment horizontal="center" vertical="center" shrinkToFit="1"/>
    </xf>
    <xf numFmtId="0" fontId="32" fillId="46" borderId="41" xfId="0" applyFont="1" applyFill="1" applyBorder="1" applyAlignment="1">
      <alignment horizontal="center" vertical="center" textRotation="255" shrinkToFit="1"/>
    </xf>
    <xf numFmtId="0" fontId="22" fillId="26" borderId="11" xfId="0" applyFont="1" applyFill="1" applyBorder="1" applyAlignment="1">
      <alignment horizontal="center" vertical="center"/>
    </xf>
    <xf numFmtId="0" fontId="5" fillId="0" borderId="28" xfId="0" applyFont="1" applyBorder="1" applyAlignment="1">
      <alignment horizontal="center" vertical="center" shrinkToFit="1"/>
    </xf>
    <xf numFmtId="0" fontId="5" fillId="0" borderId="54" xfId="0" applyFont="1" applyBorder="1" applyAlignment="1">
      <alignment horizontal="center" vertical="center" shrinkToFit="1"/>
    </xf>
    <xf numFmtId="0" fontId="5" fillId="0" borderId="22" xfId="0" applyFont="1" applyBorder="1" applyAlignment="1">
      <alignment horizontal="center" vertical="center" shrinkToFit="1"/>
    </xf>
    <xf numFmtId="0" fontId="5" fillId="0" borderId="30" xfId="0" applyFont="1" applyBorder="1" applyAlignment="1">
      <alignment horizontal="center" vertical="center" shrinkToFit="1"/>
    </xf>
    <xf numFmtId="0" fontId="5" fillId="27" borderId="35" xfId="0" applyFont="1" applyFill="1" applyBorder="1" applyAlignment="1">
      <alignment horizontal="center" vertical="center" shrinkToFit="1"/>
    </xf>
    <xf numFmtId="0" fontId="5" fillId="27" borderId="37" xfId="0" applyFont="1" applyFill="1" applyBorder="1" applyAlignment="1">
      <alignment horizontal="center" vertical="center" shrinkToFit="1"/>
    </xf>
    <xf numFmtId="0" fontId="32" fillId="46" borderId="35" xfId="0" applyFont="1" applyFill="1" applyBorder="1" applyAlignment="1">
      <alignment horizontal="center" vertical="center" textRotation="255" shrinkToFit="1"/>
    </xf>
    <xf numFmtId="0" fontId="32" fillId="46" borderId="37" xfId="0" applyFont="1" applyFill="1" applyBorder="1" applyAlignment="1">
      <alignment horizontal="center" vertical="center" textRotation="255" shrinkToFit="1"/>
    </xf>
    <xf numFmtId="0" fontId="0" fillId="46" borderId="37" xfId="0" applyFill="1" applyBorder="1" applyAlignment="1">
      <alignment horizontal="center" vertical="center" textRotation="255" shrinkToFit="1"/>
    </xf>
    <xf numFmtId="0" fontId="0" fillId="46" borderId="36" xfId="0" applyFill="1" applyBorder="1" applyAlignment="1">
      <alignment horizontal="center" vertical="center" textRotation="255" shrinkToFit="1"/>
    </xf>
    <xf numFmtId="0" fontId="0" fillId="46" borderId="17" xfId="0" applyFill="1" applyBorder="1" applyAlignment="1">
      <alignment horizontal="center" vertical="center" textRotation="255" shrinkToFit="1"/>
    </xf>
    <xf numFmtId="0" fontId="0" fillId="46" borderId="41" xfId="0" applyFill="1" applyBorder="1" applyAlignment="1">
      <alignment horizontal="center" vertical="center" textRotation="255" shrinkToFit="1"/>
    </xf>
    <xf numFmtId="14" fontId="5" fillId="0" borderId="12" xfId="0" applyNumberFormat="1" applyFont="1" applyBorder="1" applyAlignment="1">
      <alignment horizontal="center" vertical="center" shrinkToFit="1"/>
    </xf>
    <xf numFmtId="14" fontId="5" fillId="0" borderId="13" xfId="0" applyNumberFormat="1" applyFont="1" applyBorder="1" applyAlignment="1">
      <alignment horizontal="center" vertical="center" shrinkToFit="1"/>
    </xf>
    <xf numFmtId="14" fontId="5" fillId="0" borderId="153" xfId="0" applyNumberFormat="1" applyFont="1" applyBorder="1" applyAlignment="1">
      <alignment horizontal="center" vertical="center" shrinkToFit="1"/>
    </xf>
    <xf numFmtId="14" fontId="5" fillId="0" borderId="94" xfId="0" applyNumberFormat="1" applyFont="1" applyBorder="1" applyAlignment="1">
      <alignment horizontal="center" vertical="center" shrinkToFit="1"/>
    </xf>
    <xf numFmtId="0" fontId="32" fillId="43" borderId="35" xfId="0" applyFont="1" applyFill="1" applyBorder="1" applyAlignment="1">
      <alignment horizontal="center" vertical="center" textRotation="255" shrinkToFit="1"/>
    </xf>
    <xf numFmtId="0" fontId="0" fillId="0" borderId="37" xfId="0" applyBorder="1" applyAlignment="1">
      <alignment horizontal="center" vertical="center" shrinkToFit="1"/>
    </xf>
    <xf numFmtId="0" fontId="0" fillId="0" borderId="36" xfId="0" applyBorder="1" applyAlignment="1">
      <alignment horizontal="center" vertical="center" shrinkToFit="1"/>
    </xf>
    <xf numFmtId="0" fontId="22" fillId="30" borderId="41" xfId="0" applyFont="1" applyFill="1" applyBorder="1" applyAlignment="1">
      <alignment horizontal="center" vertical="center" shrinkToFit="1"/>
    </xf>
    <xf numFmtId="0" fontId="22" fillId="30" borderId="11" xfId="0" applyFont="1" applyFill="1" applyBorder="1" applyAlignment="1">
      <alignment horizontal="center" vertical="center" shrinkToFit="1"/>
    </xf>
    <xf numFmtId="0" fontId="22" fillId="30" borderId="40" xfId="0" applyFont="1" applyFill="1" applyBorder="1" applyAlignment="1">
      <alignment horizontal="center" vertical="center" shrinkToFit="1"/>
    </xf>
    <xf numFmtId="0" fontId="5" fillId="28" borderId="35" xfId="0" applyFont="1" applyFill="1" applyBorder="1" applyAlignment="1">
      <alignment horizontal="center" vertical="center" shrinkToFit="1"/>
    </xf>
    <xf numFmtId="0" fontId="5" fillId="28" borderId="36" xfId="0" applyFont="1" applyFill="1" applyBorder="1" applyAlignment="1">
      <alignment horizontal="center" vertical="center" shrinkToFit="1"/>
    </xf>
    <xf numFmtId="0" fontId="5" fillId="38" borderId="12" xfId="0" applyFont="1" applyFill="1" applyBorder="1" applyAlignment="1">
      <alignment horizontal="center" vertical="center" shrinkToFit="1"/>
    </xf>
    <xf numFmtId="0" fontId="5" fillId="38" borderId="81" xfId="0" applyFont="1" applyFill="1" applyBorder="1" applyAlignment="1">
      <alignment horizontal="center" vertical="center" shrinkToFit="1"/>
    </xf>
    <xf numFmtId="0" fontId="32" fillId="43" borderId="37" xfId="0" applyFont="1" applyFill="1" applyBorder="1" applyAlignment="1">
      <alignment horizontal="center" vertical="center" textRotation="255" shrinkToFit="1"/>
    </xf>
    <xf numFmtId="0" fontId="32" fillId="43" borderId="36" xfId="0" applyFont="1" applyFill="1" applyBorder="1" applyAlignment="1">
      <alignment horizontal="center" vertical="center" textRotation="255" shrinkToFit="1"/>
    </xf>
    <xf numFmtId="14" fontId="5" fillId="0" borderId="133" xfId="0" applyNumberFormat="1" applyFont="1" applyBorder="1" applyAlignment="1">
      <alignment horizontal="center" vertical="center" shrinkToFit="1"/>
    </xf>
    <xf numFmtId="14" fontId="5" fillId="0" borderId="102" xfId="0" applyNumberFormat="1" applyFont="1" applyBorder="1" applyAlignment="1">
      <alignment horizontal="center" vertical="center" shrinkToFit="1"/>
    </xf>
    <xf numFmtId="14" fontId="5" fillId="0" borderId="132" xfId="0" applyNumberFormat="1" applyFont="1" applyBorder="1" applyAlignment="1">
      <alignment horizontal="center" vertical="center" shrinkToFit="1"/>
    </xf>
    <xf numFmtId="0" fontId="38" fillId="43" borderId="35" xfId="0" applyFont="1" applyFill="1" applyBorder="1" applyAlignment="1">
      <alignment horizontal="center" vertical="center" textRotation="255" shrinkToFit="1"/>
    </xf>
    <xf numFmtId="0" fontId="38" fillId="43" borderId="37" xfId="0" applyFont="1" applyFill="1" applyBorder="1" applyAlignment="1">
      <alignment horizontal="center" vertical="center" textRotation="255" shrinkToFit="1"/>
    </xf>
    <xf numFmtId="0" fontId="38" fillId="43" borderId="36" xfId="0" applyFont="1" applyFill="1" applyBorder="1" applyAlignment="1">
      <alignment horizontal="center" vertical="center" textRotation="255" shrinkToFit="1"/>
    </xf>
    <xf numFmtId="14" fontId="5" fillId="0" borderId="81" xfId="0" applyNumberFormat="1" applyFont="1" applyBorder="1" applyAlignment="1">
      <alignment horizontal="center" vertical="center" shrinkToFit="1"/>
    </xf>
    <xf numFmtId="14" fontId="5" fillId="0" borderId="115" xfId="0" applyNumberFormat="1" applyFont="1" applyBorder="1" applyAlignment="1">
      <alignment horizontal="center" vertical="center" shrinkToFit="1"/>
    </xf>
    <xf numFmtId="0" fontId="5" fillId="27" borderId="28" xfId="0" applyFont="1" applyFill="1" applyBorder="1" applyAlignment="1">
      <alignment horizontal="center" vertical="center" shrinkToFit="1"/>
    </xf>
    <xf numFmtId="0" fontId="5" fillId="27" borderId="39" xfId="0" applyFont="1" applyFill="1" applyBorder="1" applyAlignment="1">
      <alignment horizontal="center" vertical="center" shrinkToFit="1"/>
    </xf>
    <xf numFmtId="0" fontId="5" fillId="27" borderId="22" xfId="0" applyFont="1" applyFill="1" applyBorder="1" applyAlignment="1">
      <alignment horizontal="center" vertical="center" shrinkToFit="1"/>
    </xf>
    <xf numFmtId="0" fontId="5" fillId="27" borderId="10" xfId="0" applyFont="1" applyFill="1" applyBorder="1" applyAlignment="1">
      <alignment horizontal="center" vertical="center" shrinkToFit="1"/>
    </xf>
    <xf numFmtId="0" fontId="5" fillId="27" borderId="36" xfId="0" applyFont="1" applyFill="1" applyBorder="1" applyAlignment="1">
      <alignment horizontal="center" vertical="center" shrinkToFit="1"/>
    </xf>
    <xf numFmtId="0" fontId="38" fillId="43" borderId="35" xfId="0" applyFont="1" applyFill="1" applyBorder="1" applyAlignment="1">
      <alignment horizontal="center" vertical="center" textRotation="255"/>
    </xf>
    <xf numFmtId="0" fontId="38" fillId="43" borderId="37" xfId="0" applyFont="1" applyFill="1" applyBorder="1" applyAlignment="1">
      <alignment horizontal="center" vertical="center" textRotation="255"/>
    </xf>
    <xf numFmtId="0" fontId="38" fillId="43" borderId="36" xfId="0" applyFont="1" applyFill="1" applyBorder="1" applyAlignment="1">
      <alignment horizontal="center" vertical="center" textRotation="255"/>
    </xf>
    <xf numFmtId="14" fontId="5" fillId="0" borderId="167" xfId="0" applyNumberFormat="1" applyFont="1" applyBorder="1" applyAlignment="1">
      <alignment horizontal="center" vertical="center" shrinkToFit="1"/>
    </xf>
    <xf numFmtId="0" fontId="32" fillId="43" borderId="35" xfId="176" applyFont="1" applyFill="1" applyBorder="1" applyAlignment="1">
      <alignment horizontal="center" vertical="center" textRotation="255"/>
    </xf>
    <xf numFmtId="0" fontId="32" fillId="43" borderId="37" xfId="176" applyFont="1" applyFill="1" applyBorder="1" applyAlignment="1">
      <alignment horizontal="center" vertical="center" textRotation="255"/>
    </xf>
    <xf numFmtId="0" fontId="32" fillId="43" borderId="36" xfId="176" applyFont="1" applyFill="1" applyBorder="1" applyAlignment="1">
      <alignment horizontal="center" vertical="center" textRotation="255"/>
    </xf>
    <xf numFmtId="0" fontId="0" fillId="0" borderId="37" xfId="0" applyBorder="1" applyAlignment="1">
      <alignment horizontal="center" vertical="center" textRotation="255"/>
    </xf>
    <xf numFmtId="0" fontId="0" fillId="0" borderId="36" xfId="0" applyBorder="1" applyAlignment="1">
      <alignment horizontal="center" vertical="center" textRotation="255"/>
    </xf>
    <xf numFmtId="0" fontId="32" fillId="43" borderId="35" xfId="0" applyFont="1" applyFill="1" applyBorder="1" applyAlignment="1">
      <alignment horizontal="center" vertical="center" wrapText="1" shrinkToFit="1"/>
    </xf>
    <xf numFmtId="0" fontId="32" fillId="43" borderId="37" xfId="0" applyFont="1" applyFill="1" applyBorder="1" applyAlignment="1">
      <alignment horizontal="center" vertical="center" wrapText="1" shrinkToFit="1"/>
    </xf>
    <xf numFmtId="0" fontId="32" fillId="43" borderId="36" xfId="0" applyFont="1" applyFill="1" applyBorder="1" applyAlignment="1">
      <alignment horizontal="center" vertical="center" wrapText="1" shrinkToFit="1"/>
    </xf>
    <xf numFmtId="0" fontId="32" fillId="43" borderId="73" xfId="0" applyFont="1" applyFill="1" applyBorder="1" applyAlignment="1">
      <alignment horizontal="center" vertical="center" wrapText="1" shrinkToFit="1"/>
    </xf>
    <xf numFmtId="0" fontId="32" fillId="43" borderId="17" xfId="0" applyFont="1" applyFill="1" applyBorder="1" applyAlignment="1">
      <alignment horizontal="center" vertical="center" wrapText="1" shrinkToFit="1"/>
    </xf>
    <xf numFmtId="0" fontId="32" fillId="43" borderId="166" xfId="0" applyFont="1" applyFill="1" applyBorder="1" applyAlignment="1">
      <alignment horizontal="center" vertical="center" wrapText="1" shrinkToFit="1"/>
    </xf>
    <xf numFmtId="0" fontId="32" fillId="43" borderId="73" xfId="0" applyFont="1" applyFill="1" applyBorder="1" applyAlignment="1">
      <alignment horizontal="center" vertical="center" textRotation="255" shrinkToFit="1"/>
    </xf>
    <xf numFmtId="0" fontId="0" fillId="0" borderId="17" xfId="0" applyBorder="1" applyAlignment="1">
      <alignment horizontal="center" vertical="center" textRotation="255" shrinkToFit="1"/>
    </xf>
    <xf numFmtId="0" fontId="0" fillId="0" borderId="41" xfId="0" applyBorder="1" applyAlignment="1">
      <alignment horizontal="center" vertical="center" textRotation="255" shrinkToFit="1"/>
    </xf>
    <xf numFmtId="14" fontId="5" fillId="0" borderId="13" xfId="0" applyNumberFormat="1" applyFont="1" applyFill="1" applyBorder="1" applyAlignment="1">
      <alignment horizontal="center" vertical="center" shrinkToFit="1"/>
    </xf>
    <xf numFmtId="14" fontId="5" fillId="0" borderId="47" xfId="0" applyNumberFormat="1" applyFont="1" applyFill="1" applyBorder="1" applyAlignment="1">
      <alignment horizontal="center" vertical="center" shrinkToFit="1"/>
    </xf>
    <xf numFmtId="14" fontId="5" fillId="0" borderId="83" xfId="0" applyNumberFormat="1" applyFont="1" applyFill="1" applyBorder="1" applyAlignment="1">
      <alignment horizontal="center" vertical="center" shrinkToFit="1"/>
    </xf>
    <xf numFmtId="14" fontId="5" fillId="0" borderId="102" xfId="0" applyNumberFormat="1" applyFont="1" applyFill="1" applyBorder="1" applyAlignment="1">
      <alignment horizontal="center" vertical="center" shrinkToFit="1"/>
    </xf>
    <xf numFmtId="14" fontId="5" fillId="0" borderId="24" xfId="0" applyNumberFormat="1" applyFont="1" applyFill="1" applyBorder="1" applyAlignment="1">
      <alignment horizontal="center" vertical="center" shrinkToFit="1"/>
    </xf>
    <xf numFmtId="14" fontId="5" fillId="0" borderId="61" xfId="0" applyNumberFormat="1" applyFont="1" applyFill="1" applyBorder="1" applyAlignment="1">
      <alignment horizontal="center" vertical="center" shrinkToFit="1"/>
    </xf>
    <xf numFmtId="0" fontId="22" fillId="24" borderId="73" xfId="0" applyFont="1" applyFill="1" applyBorder="1" applyAlignment="1">
      <alignment horizontal="center" vertical="center" shrinkToFit="1"/>
    </xf>
    <xf numFmtId="0" fontId="22" fillId="24" borderId="50" xfId="0" applyFont="1" applyFill="1" applyBorder="1" applyAlignment="1">
      <alignment horizontal="center" vertical="center" shrinkToFit="1"/>
    </xf>
    <xf numFmtId="0" fontId="22" fillId="24" borderId="49" xfId="0" applyFont="1" applyFill="1" applyBorder="1" applyAlignment="1">
      <alignment horizontal="center" vertical="center" shrinkToFit="1"/>
    </xf>
    <xf numFmtId="0" fontId="22" fillId="24" borderId="17" xfId="0" applyFont="1" applyFill="1" applyBorder="1" applyAlignment="1">
      <alignment horizontal="center" vertical="center" shrinkToFit="1"/>
    </xf>
    <xf numFmtId="0" fontId="22" fillId="24" borderId="0" xfId="0" applyFont="1" applyFill="1" applyBorder="1" applyAlignment="1">
      <alignment horizontal="center" vertical="center" shrinkToFit="1"/>
    </xf>
    <xf numFmtId="0" fontId="22" fillId="24" borderId="38" xfId="0" applyFont="1" applyFill="1" applyBorder="1" applyAlignment="1">
      <alignment horizontal="center" vertical="center" shrinkToFit="1"/>
    </xf>
    <xf numFmtId="0" fontId="38" fillId="0" borderId="35" xfId="0" applyFont="1" applyFill="1" applyBorder="1" applyAlignment="1">
      <alignment horizontal="center" vertical="center" wrapText="1" shrinkToFit="1"/>
    </xf>
    <xf numFmtId="0" fontId="38" fillId="0" borderId="37" xfId="0" applyFont="1" applyFill="1" applyBorder="1" applyAlignment="1">
      <alignment horizontal="center" vertical="center" wrapText="1" shrinkToFit="1"/>
    </xf>
    <xf numFmtId="14" fontId="5" fillId="0" borderId="12" xfId="0" applyNumberFormat="1" applyFont="1" applyFill="1" applyBorder="1" applyAlignment="1">
      <alignment horizontal="center" vertical="center" shrinkToFit="1"/>
    </xf>
    <xf numFmtId="14" fontId="5" fillId="0" borderId="60" xfId="0" applyNumberFormat="1" applyFont="1" applyFill="1" applyBorder="1" applyAlignment="1">
      <alignment horizontal="center" vertical="center" shrinkToFit="1"/>
    </xf>
    <xf numFmtId="0" fontId="38" fillId="43" borderId="73" xfId="0" applyFont="1" applyFill="1" applyBorder="1" applyAlignment="1">
      <alignment horizontal="center" vertical="center" textRotation="255" shrinkToFit="1"/>
    </xf>
    <xf numFmtId="0" fontId="38" fillId="43" borderId="17" xfId="0" applyFont="1" applyFill="1" applyBorder="1" applyAlignment="1">
      <alignment horizontal="center" vertical="center" textRotation="255" shrinkToFit="1"/>
    </xf>
    <xf numFmtId="0" fontId="38" fillId="43" borderId="166" xfId="0" applyFont="1" applyFill="1" applyBorder="1" applyAlignment="1">
      <alignment horizontal="center" vertical="center" textRotation="255" shrinkToFit="1"/>
    </xf>
    <xf numFmtId="0" fontId="38" fillId="43" borderId="41" xfId="0" applyFont="1" applyFill="1" applyBorder="1" applyAlignment="1">
      <alignment horizontal="center" vertical="center" textRotation="255" shrinkToFit="1"/>
    </xf>
    <xf numFmtId="14" fontId="5" fillId="0" borderId="163" xfId="0" applyNumberFormat="1" applyFont="1" applyFill="1" applyBorder="1" applyAlignment="1">
      <alignment horizontal="center" vertical="center" shrinkToFit="1"/>
    </xf>
    <xf numFmtId="14" fontId="5" fillId="0" borderId="164" xfId="0" applyNumberFormat="1" applyFont="1" applyFill="1" applyBorder="1" applyAlignment="1">
      <alignment horizontal="center" vertical="center" shrinkToFit="1"/>
    </xf>
    <xf numFmtId="0" fontId="32" fillId="43" borderId="34" xfId="176" applyFont="1" applyFill="1" applyBorder="1" applyAlignment="1">
      <alignment horizontal="center" vertical="center" textRotation="255"/>
    </xf>
    <xf numFmtId="0" fontId="5" fillId="38" borderId="73" xfId="0" applyFont="1" applyFill="1" applyBorder="1" applyAlignment="1">
      <alignment horizontal="center" vertical="center" shrinkToFit="1"/>
    </xf>
    <xf numFmtId="0" fontId="5" fillId="38" borderId="49" xfId="0" applyFont="1" applyFill="1" applyBorder="1" applyAlignment="1">
      <alignment horizontal="center" vertical="center" shrinkToFit="1"/>
    </xf>
    <xf numFmtId="0" fontId="32" fillId="46" borderId="73" xfId="0" applyFont="1" applyFill="1" applyBorder="1" applyAlignment="1">
      <alignment horizontal="center" vertical="center" textRotation="255"/>
    </xf>
    <xf numFmtId="0" fontId="32" fillId="46" borderId="17" xfId="0" applyFont="1" applyFill="1" applyBorder="1" applyAlignment="1">
      <alignment horizontal="center" vertical="center" textRotation="255"/>
    </xf>
    <xf numFmtId="0" fontId="32" fillId="46" borderId="41" xfId="0" applyFont="1" applyFill="1" applyBorder="1" applyAlignment="1">
      <alignment horizontal="center" vertical="center" textRotation="255"/>
    </xf>
    <xf numFmtId="0" fontId="32" fillId="46" borderId="36" xfId="0" applyFont="1" applyFill="1" applyBorder="1" applyAlignment="1">
      <alignment horizontal="center" vertical="center" textRotation="255" shrinkToFit="1"/>
    </xf>
    <xf numFmtId="0" fontId="38" fillId="46" borderId="35" xfId="0" applyFont="1" applyFill="1" applyBorder="1" applyAlignment="1">
      <alignment horizontal="center" vertical="center" textRotation="255" shrinkToFit="1"/>
    </xf>
    <xf numFmtId="0" fontId="38" fillId="46" borderId="37" xfId="0" applyFont="1" applyFill="1" applyBorder="1" applyAlignment="1">
      <alignment horizontal="center" vertical="center" textRotation="255" shrinkToFit="1"/>
    </xf>
    <xf numFmtId="0" fontId="38" fillId="46" borderId="36" xfId="0" applyFont="1" applyFill="1" applyBorder="1" applyAlignment="1">
      <alignment horizontal="center" vertical="center" textRotation="255" shrinkToFit="1"/>
    </xf>
    <xf numFmtId="0" fontId="32" fillId="46" borderId="169" xfId="0" applyFont="1" applyFill="1" applyBorder="1" applyAlignment="1">
      <alignment horizontal="center" vertical="center" textRotation="255" shrinkToFit="1"/>
    </xf>
    <xf numFmtId="0" fontId="38" fillId="0" borderId="17" xfId="0" applyFont="1" applyBorder="1" applyAlignment="1">
      <alignment horizontal="center" vertical="center" wrapText="1" shrinkToFit="1"/>
    </xf>
    <xf numFmtId="14" fontId="5" fillId="0" borderId="82" xfId="0" applyNumberFormat="1" applyFont="1" applyBorder="1" applyAlignment="1">
      <alignment horizontal="center" vertical="center" shrinkToFit="1"/>
    </xf>
    <xf numFmtId="0" fontId="5" fillId="38" borderId="50" xfId="0" applyFont="1" applyFill="1" applyBorder="1" applyAlignment="1">
      <alignment horizontal="center" vertical="center" shrinkToFit="1"/>
    </xf>
    <xf numFmtId="0" fontId="38" fillId="0" borderId="37" xfId="0" applyFont="1" applyBorder="1" applyAlignment="1">
      <alignment horizontal="center" vertical="center" wrapText="1" shrinkToFit="1"/>
    </xf>
    <xf numFmtId="0" fontId="38" fillId="0" borderId="36" xfId="0" applyFont="1" applyBorder="1" applyAlignment="1">
      <alignment horizontal="center" vertical="center" wrapText="1" shrinkToFit="1"/>
    </xf>
    <xf numFmtId="0" fontId="0" fillId="0" borderId="37" xfId="0" applyBorder="1" applyAlignment="1">
      <alignment horizontal="center" vertical="center" textRotation="255" shrinkToFit="1"/>
    </xf>
    <xf numFmtId="0" fontId="0" fillId="0" borderId="169" xfId="0" applyBorder="1" applyAlignment="1">
      <alignment horizontal="center" vertical="center" textRotation="255" shrinkToFit="1"/>
    </xf>
    <xf numFmtId="14" fontId="5" fillId="40" borderId="81" xfId="0" applyNumberFormat="1" applyFont="1" applyFill="1" applyBorder="1" applyAlignment="1">
      <alignment horizontal="center" vertical="center" shrinkToFit="1"/>
    </xf>
    <xf numFmtId="14" fontId="5" fillId="40" borderId="60" xfId="0" applyNumberFormat="1" applyFont="1" applyFill="1" applyBorder="1" applyAlignment="1">
      <alignment horizontal="center" vertical="center" shrinkToFit="1"/>
    </xf>
    <xf numFmtId="14" fontId="5" fillId="40" borderId="115" xfId="0" applyNumberFormat="1" applyFont="1" applyFill="1" applyBorder="1" applyAlignment="1">
      <alignment horizontal="center" vertical="center" shrinkToFit="1"/>
    </xf>
    <xf numFmtId="14" fontId="5" fillId="40" borderId="47" xfId="0" applyNumberFormat="1" applyFont="1" applyFill="1" applyBorder="1" applyAlignment="1">
      <alignment horizontal="center" vertical="center" shrinkToFit="1"/>
    </xf>
    <xf numFmtId="14" fontId="5" fillId="40" borderId="163" xfId="0" applyNumberFormat="1" applyFont="1" applyFill="1" applyBorder="1" applyAlignment="1">
      <alignment horizontal="center" vertical="center" shrinkToFit="1"/>
    </xf>
    <xf numFmtId="14" fontId="5" fillId="40" borderId="164" xfId="0" applyNumberFormat="1" applyFont="1" applyFill="1" applyBorder="1" applyAlignment="1">
      <alignment horizontal="center" vertical="center" shrinkToFit="1"/>
    </xf>
    <xf numFmtId="14" fontId="5" fillId="40" borderId="24" xfId="0" applyNumberFormat="1" applyFont="1" applyFill="1" applyBorder="1" applyAlignment="1">
      <alignment horizontal="center" vertical="center" shrinkToFit="1"/>
    </xf>
    <xf numFmtId="14" fontId="5" fillId="40" borderId="61" xfId="0" applyNumberFormat="1" applyFont="1" applyFill="1" applyBorder="1" applyAlignment="1">
      <alignment horizontal="center" vertical="center" shrinkToFit="1"/>
    </xf>
    <xf numFmtId="14" fontId="5" fillId="40" borderId="132" xfId="0" applyNumberFormat="1" applyFont="1" applyFill="1" applyBorder="1" applyAlignment="1">
      <alignment horizontal="center" vertical="center" shrinkToFit="1"/>
    </xf>
    <xf numFmtId="14" fontId="5" fillId="40" borderId="154" xfId="0" applyNumberFormat="1" applyFont="1" applyFill="1" applyBorder="1" applyAlignment="1">
      <alignment horizontal="center" vertical="center" shrinkToFit="1"/>
    </xf>
    <xf numFmtId="14" fontId="5" fillId="40" borderId="94" xfId="0" applyNumberFormat="1" applyFont="1" applyFill="1" applyBorder="1" applyAlignment="1">
      <alignment horizontal="center" vertical="center" shrinkToFit="1"/>
    </xf>
    <xf numFmtId="0" fontId="0" fillId="0" borderId="36" xfId="0" applyBorder="1" applyAlignment="1">
      <alignment horizontal="center" vertical="center" textRotation="255" shrinkToFit="1"/>
    </xf>
    <xf numFmtId="14" fontId="5" fillId="0" borderId="83" xfId="0" applyNumberFormat="1" applyFont="1" applyBorder="1" applyAlignment="1">
      <alignment horizontal="center" vertical="center" shrinkToFit="1"/>
    </xf>
    <xf numFmtId="0" fontId="44" fillId="0" borderId="73" xfId="178" applyFont="1" applyBorder="1" applyAlignment="1">
      <alignment horizontal="center" vertical="center"/>
    </xf>
    <xf numFmtId="0" fontId="44" fillId="0" borderId="50" xfId="178" applyFont="1" applyBorder="1" applyAlignment="1">
      <alignment horizontal="center" vertical="center"/>
    </xf>
    <xf numFmtId="0" fontId="44" fillId="0" borderId="49" xfId="178" applyFont="1" applyBorder="1" applyAlignment="1">
      <alignment horizontal="center" vertical="center"/>
    </xf>
    <xf numFmtId="0" fontId="44" fillId="0" borderId="17" xfId="178" applyFont="1" applyBorder="1" applyAlignment="1">
      <alignment horizontal="center" vertical="center"/>
    </xf>
    <xf numFmtId="0" fontId="44" fillId="0" borderId="0" xfId="178" applyFont="1" applyBorder="1" applyAlignment="1">
      <alignment horizontal="center" vertical="center"/>
    </xf>
    <xf numFmtId="0" fontId="44" fillId="0" borderId="38" xfId="178" applyFont="1" applyBorder="1" applyAlignment="1">
      <alignment horizontal="center" vertical="center"/>
    </xf>
    <xf numFmtId="0" fontId="38" fillId="26" borderId="69" xfId="83" applyFont="1" applyFill="1" applyBorder="1" applyAlignment="1">
      <alignment horizontal="center" vertical="center"/>
    </xf>
    <xf numFmtId="0" fontId="38" fillId="26" borderId="134" xfId="83" applyFont="1" applyFill="1" applyBorder="1" applyAlignment="1">
      <alignment horizontal="center" vertical="center"/>
    </xf>
    <xf numFmtId="0" fontId="38" fillId="26" borderId="70" xfId="83" applyFont="1" applyFill="1" applyBorder="1" applyAlignment="1">
      <alignment horizontal="center" vertical="center"/>
    </xf>
    <xf numFmtId="186" fontId="25" fillId="24" borderId="73" xfId="83" applyNumberFormat="1" applyFont="1" applyFill="1" applyBorder="1" applyAlignment="1">
      <alignment horizontal="right" vertical="center" shrinkToFit="1"/>
    </xf>
    <xf numFmtId="186" fontId="25" fillId="24" borderId="41" xfId="83" applyNumberFormat="1" applyFont="1" applyFill="1" applyBorder="1" applyAlignment="1">
      <alignment horizontal="right" vertical="center" shrinkToFit="1"/>
    </xf>
    <xf numFmtId="0" fontId="25" fillId="24" borderId="72" xfId="83" applyFont="1" applyFill="1" applyBorder="1" applyAlignment="1">
      <alignment horizontal="center" vertical="center"/>
    </xf>
    <xf numFmtId="0" fontId="25" fillId="24" borderId="77" xfId="83" applyFont="1" applyFill="1" applyBorder="1" applyAlignment="1">
      <alignment horizontal="center" vertical="center"/>
    </xf>
    <xf numFmtId="0" fontId="25" fillId="24" borderId="35" xfId="83" applyFont="1" applyFill="1" applyBorder="1" applyAlignment="1">
      <alignment horizontal="center" vertical="center"/>
    </xf>
    <xf numFmtId="0" fontId="25" fillId="24" borderId="36" xfId="83" applyFont="1" applyFill="1" applyBorder="1" applyAlignment="1">
      <alignment horizontal="center" vertical="center"/>
    </xf>
    <xf numFmtId="0" fontId="52" fillId="0" borderId="0" xfId="40" applyFont="1" applyAlignment="1" applyProtection="1">
      <alignment horizontal="center" vertical="center" wrapText="1"/>
    </xf>
    <xf numFmtId="0" fontId="52" fillId="0" borderId="0" xfId="40" applyFont="1" applyAlignment="1" applyProtection="1">
      <alignment horizontal="center" vertical="center"/>
    </xf>
    <xf numFmtId="0" fontId="29" fillId="0" borderId="38" xfId="0" applyFont="1" applyBorder="1" applyAlignment="1">
      <alignment horizontal="center" vertical="center" wrapText="1"/>
    </xf>
    <xf numFmtId="0" fontId="29" fillId="0" borderId="17"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37" xfId="0" applyFont="1" applyBorder="1" applyAlignment="1">
      <alignment horizontal="center" vertical="center" wrapText="1"/>
    </xf>
    <xf numFmtId="0" fontId="27" fillId="26" borderId="34" xfId="0" applyFont="1" applyFill="1" applyBorder="1" applyAlignment="1">
      <alignment horizontal="center" vertical="center"/>
    </xf>
    <xf numFmtId="0" fontId="29" fillId="0" borderId="49" xfId="0" applyFont="1" applyBorder="1" applyAlignment="1">
      <alignment horizontal="center" vertical="center" wrapText="1"/>
    </xf>
    <xf numFmtId="0" fontId="29" fillId="0" borderId="40" xfId="0" applyFont="1" applyBorder="1" applyAlignment="1">
      <alignment horizontal="center" vertical="center" wrapText="1"/>
    </xf>
    <xf numFmtId="0" fontId="29" fillId="0" borderId="73" xfId="0" applyFont="1" applyBorder="1" applyAlignment="1">
      <alignment horizontal="center" vertical="center" wrapText="1"/>
    </xf>
    <xf numFmtId="0" fontId="29" fillId="0" borderId="50"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11" xfId="0" applyFont="1" applyBorder="1" applyAlignment="1">
      <alignment horizontal="center" vertical="center" wrapText="1"/>
    </xf>
    <xf numFmtId="0" fontId="39" fillId="0" borderId="0" xfId="0" applyFont="1" applyAlignment="1">
      <alignment vertical="center"/>
    </xf>
    <xf numFmtId="0" fontId="29" fillId="26" borderId="34" xfId="0" applyFont="1" applyFill="1" applyBorder="1" applyAlignment="1">
      <alignment horizontal="center" vertical="center" wrapText="1"/>
    </xf>
    <xf numFmtId="0" fontId="27" fillId="0" borderId="17" xfId="0" applyFont="1" applyBorder="1" applyAlignment="1">
      <alignment vertical="center" wrapText="1"/>
    </xf>
    <xf numFmtId="0" fontId="27" fillId="0" borderId="0" xfId="0" applyFont="1" applyBorder="1" applyAlignment="1">
      <alignment vertical="center" wrapText="1"/>
    </xf>
    <xf numFmtId="0" fontId="29" fillId="0" borderId="75" xfId="0" applyFont="1" applyBorder="1" applyAlignment="1">
      <alignment horizontal="center" vertical="center" wrapText="1"/>
    </xf>
    <xf numFmtId="0" fontId="29" fillId="0" borderId="78" xfId="0" applyFont="1" applyBorder="1" applyAlignment="1">
      <alignment horizontal="center" vertical="center" wrapText="1"/>
    </xf>
    <xf numFmtId="0" fontId="29" fillId="27" borderId="71" xfId="0" applyFont="1" applyFill="1" applyBorder="1" applyAlignment="1">
      <alignment horizontal="center" vertical="center" wrapText="1"/>
    </xf>
    <xf numFmtId="0" fontId="29" fillId="0" borderId="35" xfId="0" applyFont="1" applyBorder="1" applyAlignment="1">
      <alignment horizontal="center" vertical="center" wrapText="1"/>
    </xf>
    <xf numFmtId="0" fontId="29" fillId="0" borderId="36" xfId="0" applyFont="1" applyBorder="1" applyAlignment="1">
      <alignment horizontal="center" vertical="center" wrapText="1"/>
    </xf>
    <xf numFmtId="0" fontId="29" fillId="27" borderId="77" xfId="0" applyFont="1" applyFill="1" applyBorder="1" applyAlignment="1">
      <alignment horizontal="center" vertical="center" wrapText="1"/>
    </xf>
    <xf numFmtId="0" fontId="42" fillId="0" borderId="68" xfId="0" applyFont="1" applyBorder="1" applyAlignment="1">
      <alignment horizontal="center" vertical="center"/>
    </xf>
    <xf numFmtId="0" fontId="29" fillId="0" borderId="135" xfId="0" applyFont="1" applyBorder="1" applyAlignment="1">
      <alignment horizontal="center" vertical="center" wrapText="1"/>
    </xf>
    <xf numFmtId="0" fontId="29" fillId="27" borderId="72" xfId="0" applyFont="1" applyFill="1" applyBorder="1" applyAlignment="1">
      <alignment horizontal="center" vertical="center" wrapText="1"/>
    </xf>
    <xf numFmtId="0" fontId="29" fillId="0" borderId="33" xfId="0" applyFont="1" applyBorder="1" applyAlignment="1">
      <alignment horizontal="center" vertical="center" wrapText="1"/>
    </xf>
    <xf numFmtId="0" fontId="29" fillId="0" borderId="135" xfId="0" applyFont="1" applyBorder="1" applyAlignment="1">
      <alignment horizontal="justify" vertical="center" wrapText="1"/>
    </xf>
    <xf numFmtId="0" fontId="29" fillId="0" borderId="0" xfId="0" applyFont="1" applyBorder="1" applyAlignment="1">
      <alignment horizontal="justify" vertical="center" wrapText="1"/>
    </xf>
    <xf numFmtId="0" fontId="29" fillId="0" borderId="38" xfId="0" applyFont="1" applyBorder="1" applyAlignment="1">
      <alignment horizontal="justify" vertical="center" wrapText="1"/>
    </xf>
    <xf numFmtId="0" fontId="29" fillId="0" borderId="136" xfId="0" applyFont="1" applyBorder="1" applyAlignment="1">
      <alignment horizontal="justify" vertical="center" wrapText="1"/>
    </xf>
    <xf numFmtId="0" fontId="29" fillId="0" borderId="11" xfId="0" applyFont="1" applyBorder="1" applyAlignment="1">
      <alignment horizontal="justify" vertical="center" wrapText="1"/>
    </xf>
    <xf numFmtId="0" fontId="29" fillId="0" borderId="40" xfId="0" applyFont="1" applyBorder="1" applyAlignment="1">
      <alignment horizontal="justify" vertical="center" wrapText="1"/>
    </xf>
    <xf numFmtId="0" fontId="29" fillId="0" borderId="137" xfId="0" applyFont="1" applyBorder="1" applyAlignment="1">
      <alignment horizontal="center" vertical="center" wrapText="1"/>
    </xf>
    <xf numFmtId="0" fontId="29" fillId="0" borderId="136" xfId="0" applyFont="1" applyBorder="1" applyAlignment="1">
      <alignment horizontal="center" vertical="center" wrapText="1"/>
    </xf>
    <xf numFmtId="0" fontId="43" fillId="0" borderId="0" xfId="40" applyFont="1" applyAlignment="1" applyProtection="1">
      <alignment horizontal="center" vertical="center"/>
    </xf>
    <xf numFmtId="0" fontId="27" fillId="0" borderId="0" xfId="0" applyFont="1" applyAlignment="1">
      <alignment vertical="center" wrapText="1"/>
    </xf>
    <xf numFmtId="0" fontId="27" fillId="0" borderId="0" xfId="0" applyFont="1" applyAlignment="1">
      <alignment horizontal="left" vertical="center" wrapText="1"/>
    </xf>
    <xf numFmtId="183" fontId="27" fillId="0" borderId="83" xfId="0" applyNumberFormat="1" applyFont="1" applyFill="1" applyBorder="1" applyAlignment="1">
      <alignment horizontal="center" vertical="center"/>
    </xf>
    <xf numFmtId="183" fontId="27" fillId="0" borderId="133" xfId="0" applyNumberFormat="1" applyFont="1" applyFill="1" applyBorder="1" applyAlignment="1">
      <alignment horizontal="center" vertical="center"/>
    </xf>
    <xf numFmtId="183" fontId="27" fillId="0" borderId="102" xfId="0" applyNumberFormat="1" applyFont="1" applyFill="1" applyBorder="1" applyAlignment="1">
      <alignment horizontal="center" vertical="center"/>
    </xf>
    <xf numFmtId="183" fontId="27" fillId="0" borderId="13" xfId="0" applyNumberFormat="1" applyFont="1" applyFill="1" applyBorder="1" applyAlignment="1">
      <alignment horizontal="center" vertical="center"/>
    </xf>
    <xf numFmtId="183" fontId="27" fillId="0" borderId="115" xfId="0" applyNumberFormat="1" applyFont="1" applyFill="1" applyBorder="1" applyAlignment="1">
      <alignment horizontal="center" vertical="center"/>
    </xf>
    <xf numFmtId="183" fontId="27" fillId="0" borderId="47" xfId="0" applyNumberFormat="1" applyFont="1" applyFill="1" applyBorder="1" applyAlignment="1">
      <alignment horizontal="center" vertical="center"/>
    </xf>
    <xf numFmtId="0" fontId="47" fillId="0" borderId="68" xfId="0" applyFont="1" applyFill="1" applyBorder="1" applyAlignment="1">
      <alignment horizontal="center" vertical="center"/>
    </xf>
    <xf numFmtId="0" fontId="44" fillId="26" borderId="18" xfId="102" applyFont="1" applyFill="1" applyBorder="1" applyAlignment="1">
      <alignment horizontal="center" vertical="center" wrapText="1"/>
    </xf>
    <xf numFmtId="0" fontId="44" fillId="26" borderId="46" xfId="102" applyFont="1" applyFill="1" applyBorder="1" applyAlignment="1">
      <alignment horizontal="center" vertical="center" wrapText="1"/>
    </xf>
    <xf numFmtId="0" fontId="27" fillId="0" borderId="11" xfId="0" applyFont="1" applyBorder="1" applyAlignment="1">
      <alignment horizontal="center" vertical="center"/>
    </xf>
    <xf numFmtId="0" fontId="27" fillId="28" borderId="34" xfId="101" applyFont="1" applyFill="1" applyBorder="1" applyAlignment="1">
      <alignment horizontal="center" vertical="center"/>
    </xf>
    <xf numFmtId="0" fontId="44" fillId="32" borderId="18" xfId="102" applyFont="1" applyFill="1" applyBorder="1" applyAlignment="1">
      <alignment horizontal="center" vertical="center" wrapText="1"/>
    </xf>
    <xf numFmtId="0" fontId="44" fillId="32" borderId="46" xfId="102" applyFont="1" applyFill="1" applyBorder="1" applyAlignment="1">
      <alignment horizontal="center" vertical="center" wrapText="1"/>
    </xf>
    <xf numFmtId="0" fontId="27" fillId="28" borderId="34" xfId="101" applyFont="1" applyFill="1" applyBorder="1" applyAlignment="1">
      <alignment horizontal="center" vertical="center" wrapText="1"/>
    </xf>
    <xf numFmtId="0" fontId="27" fillId="28" borderId="35" xfId="101" applyFont="1" applyFill="1" applyBorder="1" applyAlignment="1">
      <alignment horizontal="center" vertical="center" wrapText="1"/>
    </xf>
    <xf numFmtId="0" fontId="27" fillId="28" borderId="37" xfId="101" applyFont="1" applyFill="1" applyBorder="1" applyAlignment="1">
      <alignment horizontal="center" vertical="center" wrapText="1"/>
    </xf>
    <xf numFmtId="0" fontId="27" fillId="27" borderId="35" xfId="101" applyFont="1" applyFill="1" applyBorder="1" applyAlignment="1">
      <alignment horizontal="center" vertical="center" textRotation="255"/>
    </xf>
    <xf numFmtId="0" fontId="27" fillId="27" borderId="37" xfId="101" applyFont="1" applyFill="1" applyBorder="1" applyAlignment="1">
      <alignment horizontal="center" vertical="center" textRotation="255"/>
    </xf>
    <xf numFmtId="0" fontId="27" fillId="27" borderId="36" xfId="101" applyFont="1" applyFill="1" applyBorder="1" applyAlignment="1">
      <alignment horizontal="center" vertical="center" textRotation="255"/>
    </xf>
    <xf numFmtId="0" fontId="27" fillId="28" borderId="42" xfId="101" applyFont="1" applyFill="1" applyBorder="1" applyAlignment="1">
      <alignment horizontal="left" vertical="center" wrapText="1"/>
    </xf>
    <xf numFmtId="0" fontId="27" fillId="28" borderId="37" xfId="101" applyFont="1" applyFill="1" applyBorder="1" applyAlignment="1">
      <alignment horizontal="left" vertical="center" wrapText="1"/>
    </xf>
    <xf numFmtId="0" fontId="27" fillId="28" borderId="36" xfId="101" applyFont="1" applyFill="1" applyBorder="1" applyAlignment="1">
      <alignment horizontal="left" vertical="center" wrapText="1"/>
    </xf>
    <xf numFmtId="0" fontId="27" fillId="27" borderId="35" xfId="100" applyFont="1" applyFill="1" applyBorder="1" applyAlignment="1">
      <alignment horizontal="center" vertical="center"/>
    </xf>
    <xf numFmtId="0" fontId="27" fillId="27" borderId="37" xfId="100" applyFont="1" applyFill="1" applyBorder="1" applyAlignment="1">
      <alignment horizontal="center" vertical="center"/>
    </xf>
    <xf numFmtId="0" fontId="27" fillId="27" borderId="36" xfId="100" applyFont="1" applyFill="1" applyBorder="1" applyAlignment="1">
      <alignment horizontal="center" vertical="center"/>
    </xf>
    <xf numFmtId="0" fontId="27" fillId="0" borderId="0" xfId="100" applyFont="1" applyAlignment="1">
      <alignment vertical="center" wrapText="1"/>
    </xf>
    <xf numFmtId="0" fontId="27" fillId="0" borderId="73" xfId="100" applyFont="1" applyBorder="1" applyAlignment="1">
      <alignment horizontal="center" vertical="center"/>
    </xf>
    <xf numFmtId="0" fontId="27" fillId="0" borderId="49" xfId="100" applyFont="1" applyBorder="1" applyAlignment="1">
      <alignment horizontal="center" vertical="center"/>
    </xf>
    <xf numFmtId="0" fontId="27" fillId="27" borderId="34" xfId="100" applyFont="1" applyFill="1" applyBorder="1" applyAlignment="1">
      <alignment horizontal="center" vertical="center"/>
    </xf>
    <xf numFmtId="0" fontId="27" fillId="0" borderId="73" xfId="100" applyFont="1" applyBorder="1" applyAlignment="1">
      <alignment horizontal="left" vertical="center" wrapText="1"/>
    </xf>
    <xf numFmtId="0" fontId="27" fillId="0" borderId="50" xfId="100" applyFont="1" applyBorder="1" applyAlignment="1">
      <alignment horizontal="left" vertical="center" wrapText="1"/>
    </xf>
    <xf numFmtId="0" fontId="27" fillId="0" borderId="49" xfId="100" applyFont="1" applyBorder="1" applyAlignment="1">
      <alignment horizontal="left" vertical="center" wrapText="1"/>
    </xf>
    <xf numFmtId="0" fontId="27" fillId="0" borderId="17" xfId="100" applyFont="1" applyBorder="1" applyAlignment="1">
      <alignment horizontal="left" vertical="center" wrapText="1"/>
    </xf>
    <xf numFmtId="0" fontId="27" fillId="0" borderId="0" xfId="100" applyFont="1" applyBorder="1" applyAlignment="1">
      <alignment horizontal="left" vertical="center" wrapText="1"/>
    </xf>
    <xf numFmtId="0" fontId="27" fillId="0" borderId="38" xfId="100" applyFont="1" applyBorder="1" applyAlignment="1">
      <alignment horizontal="left" vertical="center" wrapText="1"/>
    </xf>
    <xf numFmtId="0" fontId="27" fillId="0" borderId="41" xfId="100" applyFont="1" applyBorder="1" applyAlignment="1">
      <alignment horizontal="left" vertical="center" wrapText="1"/>
    </xf>
    <xf numFmtId="0" fontId="27" fillId="0" borderId="11" xfId="100" applyFont="1" applyBorder="1" applyAlignment="1">
      <alignment horizontal="left" vertical="center" wrapText="1"/>
    </xf>
    <xf numFmtId="0" fontId="27" fillId="0" borderId="40" xfId="100" applyFont="1" applyBorder="1" applyAlignment="1">
      <alignment horizontal="left" vertical="center" wrapText="1"/>
    </xf>
    <xf numFmtId="0" fontId="27" fillId="0" borderId="35" xfId="100" applyFont="1" applyBorder="1" applyAlignment="1">
      <alignment horizontal="center" vertical="center" wrapText="1"/>
    </xf>
    <xf numFmtId="0" fontId="27" fillId="0" borderId="37" xfId="100" applyFont="1" applyBorder="1" applyAlignment="1">
      <alignment horizontal="center" vertical="center" wrapText="1"/>
    </xf>
    <xf numFmtId="0" fontId="27" fillId="0" borderId="36" xfId="100" applyFont="1" applyBorder="1" applyAlignment="1">
      <alignment horizontal="center" vertical="center" wrapText="1"/>
    </xf>
    <xf numFmtId="0" fontId="27" fillId="0" borderId="34" xfId="100" applyFont="1" applyBorder="1" applyAlignment="1">
      <alignment horizontal="center" vertical="center"/>
    </xf>
    <xf numFmtId="0" fontId="29" fillId="26" borderId="34" xfId="0" applyFont="1" applyFill="1" applyBorder="1" applyAlignment="1">
      <alignment horizontal="center" vertical="center"/>
    </xf>
    <xf numFmtId="0" fontId="27" fillId="0" borderId="34" xfId="100" applyFont="1" applyBorder="1" applyAlignment="1">
      <alignment horizontal="center" vertical="center" wrapText="1"/>
    </xf>
    <xf numFmtId="0" fontId="28" fillId="0" borderId="0" xfId="0" applyFont="1" applyAlignment="1">
      <alignment horizontal="left" vertical="top" wrapText="1"/>
    </xf>
    <xf numFmtId="0" fontId="29" fillId="0" borderId="0" xfId="0" applyFont="1" applyAlignment="1">
      <alignment horizontal="left" vertical="center" wrapText="1"/>
    </xf>
    <xf numFmtId="0" fontId="29" fillId="0" borderId="0" xfId="0" applyFont="1" applyFill="1" applyBorder="1" applyAlignment="1">
      <alignment horizontal="left" vertical="center" wrapText="1"/>
    </xf>
    <xf numFmtId="0" fontId="29" fillId="26" borderId="35" xfId="0" applyFont="1" applyFill="1" applyBorder="1" applyAlignment="1">
      <alignment horizontal="center" vertical="center"/>
    </xf>
    <xf numFmtId="0" fontId="29" fillId="26" borderId="36" xfId="0" applyFont="1" applyFill="1" applyBorder="1" applyAlignment="1">
      <alignment horizontal="center" vertical="center"/>
    </xf>
    <xf numFmtId="0" fontId="29" fillId="26" borderId="46" xfId="0" applyFont="1" applyFill="1" applyBorder="1" applyAlignment="1">
      <alignment horizontal="center" vertical="center"/>
    </xf>
    <xf numFmtId="0" fontId="29" fillId="0" borderId="138" xfId="0" applyFont="1" applyBorder="1" applyAlignment="1">
      <alignment horizontal="center" vertical="center"/>
    </xf>
    <xf numFmtId="0" fontId="29" fillId="0" borderId="139" xfId="0" applyFont="1" applyBorder="1" applyAlignment="1">
      <alignment horizontal="center" vertical="center"/>
    </xf>
    <xf numFmtId="0" fontId="29" fillId="26" borderId="20" xfId="0" applyFont="1" applyFill="1" applyBorder="1" applyAlignment="1">
      <alignment horizontal="center" vertical="center"/>
    </xf>
    <xf numFmtId="0" fontId="29" fillId="26" borderId="19" xfId="0" applyFont="1" applyFill="1" applyBorder="1" applyAlignment="1">
      <alignment horizontal="center" vertical="center"/>
    </xf>
  </cellXfs>
  <cellStyles count="181">
    <cellStyle name="20% - アクセント 1 2" xfId="1"/>
    <cellStyle name="20% - アクセント 1 2 2" xfId="2"/>
    <cellStyle name="20% - アクセント 2 2" xfId="3"/>
    <cellStyle name="20% - アクセント 2 2 2" xfId="4"/>
    <cellStyle name="20% - アクセント 3 2" xfId="5"/>
    <cellStyle name="20% - アクセント 3 2 2" xfId="6"/>
    <cellStyle name="20% - アクセント 4 2" xfId="7"/>
    <cellStyle name="20% - アクセント 4 2 2" xfId="8"/>
    <cellStyle name="20% - アクセント 5 2" xfId="9"/>
    <cellStyle name="20% - アクセント 5 2 2" xfId="10"/>
    <cellStyle name="20% - アクセント 6 2" xfId="11"/>
    <cellStyle name="20% - アクセント 6 2 2" xfId="12"/>
    <cellStyle name="40% - アクセント 1 2" xfId="13"/>
    <cellStyle name="40% - アクセント 1 2 2" xfId="14"/>
    <cellStyle name="40% - アクセント 2 2" xfId="15"/>
    <cellStyle name="40% - アクセント 2 2 2" xfId="16"/>
    <cellStyle name="40% - アクセント 3 2" xfId="17"/>
    <cellStyle name="40% - アクセント 3 2 2" xfId="18"/>
    <cellStyle name="40% - アクセント 4 2" xfId="19"/>
    <cellStyle name="40% - アクセント 4 2 2" xfId="20"/>
    <cellStyle name="40% - アクセント 5 2" xfId="21"/>
    <cellStyle name="40% - アクセント 5 2 2" xfId="22"/>
    <cellStyle name="40% - アクセント 6 2" xfId="23"/>
    <cellStyle name="40% - アクセント 6 2 2" xfId="24"/>
    <cellStyle name="60% - アクセント 1 2" xfId="25"/>
    <cellStyle name="60% - アクセント 2 2" xfId="26"/>
    <cellStyle name="60% - アクセント 3 2" xfId="27"/>
    <cellStyle name="60% - アクセント 4 2" xfId="28"/>
    <cellStyle name="60% - アクセント 5 2" xfId="29"/>
    <cellStyle name="60% - アクセント 6 2" xfId="30"/>
    <cellStyle name="アクセント 1 2" xfId="31"/>
    <cellStyle name="アクセント 2 2" xfId="32"/>
    <cellStyle name="アクセント 3 2" xfId="33"/>
    <cellStyle name="アクセント 4 2" xfId="34"/>
    <cellStyle name="アクセント 5 2" xfId="35"/>
    <cellStyle name="アクセント 6 2" xfId="36"/>
    <cellStyle name="タイトル 2" xfId="37"/>
    <cellStyle name="チェック セル 2" xfId="38"/>
    <cellStyle name="どちらでもない 2" xfId="39"/>
    <cellStyle name="ハイパーリンク" xfId="40" builtinId="8"/>
    <cellStyle name="ハイパーリンク 2" xfId="41"/>
    <cellStyle name="メモ 2" xfId="42"/>
    <cellStyle name="メモ 2 2" xfId="43"/>
    <cellStyle name="メモ 2 2 2" xfId="44"/>
    <cellStyle name="メモ 2 3" xfId="45"/>
    <cellStyle name="リンク セル 2" xfId="46"/>
    <cellStyle name="悪い 2" xfId="47"/>
    <cellStyle name="計算 2" xfId="48"/>
    <cellStyle name="警告文 2" xfId="49"/>
    <cellStyle name="桁区切り" xfId="50" builtinId="6"/>
    <cellStyle name="桁区切り 2" xfId="51"/>
    <cellStyle name="桁区切り 2 2" xfId="52"/>
    <cellStyle name="見出し 1 2" xfId="53"/>
    <cellStyle name="見出し 2 2" xfId="54"/>
    <cellStyle name="見出し 3 2" xfId="55"/>
    <cellStyle name="見出し 4 2" xfId="56"/>
    <cellStyle name="集計 2" xfId="57"/>
    <cellStyle name="出力 2" xfId="58"/>
    <cellStyle name="説明文 2" xfId="59"/>
    <cellStyle name="入力 2" xfId="60"/>
    <cellStyle name="標準" xfId="0" builtinId="0"/>
    <cellStyle name="標準 10" xfId="61"/>
    <cellStyle name="標準 10 2" xfId="62"/>
    <cellStyle name="標準 10 3" xfId="63"/>
    <cellStyle name="標準 11" xfId="64"/>
    <cellStyle name="標準 11 2" xfId="65"/>
    <cellStyle name="標準 11 3" xfId="66"/>
    <cellStyle name="標準 12" xfId="67"/>
    <cellStyle name="標準 12 2" xfId="68"/>
    <cellStyle name="標準 12 3" xfId="69"/>
    <cellStyle name="標準 13" xfId="70"/>
    <cellStyle name="標準 13 2" xfId="71"/>
    <cellStyle name="標準 13 3" xfId="72"/>
    <cellStyle name="標準 14" xfId="73"/>
    <cellStyle name="標準 14 2" xfId="74"/>
    <cellStyle name="標準 15" xfId="75"/>
    <cellStyle name="標準 15 2" xfId="76"/>
    <cellStyle name="標準 16" xfId="77"/>
    <cellStyle name="標準 16 2" xfId="78"/>
    <cellStyle name="標準 16 3" xfId="79"/>
    <cellStyle name="標準 17" xfId="80"/>
    <cellStyle name="標準 17 2" xfId="81"/>
    <cellStyle name="標準 17 3" xfId="82"/>
    <cellStyle name="標準 18" xfId="83"/>
    <cellStyle name="標準 18 2" xfId="84"/>
    <cellStyle name="標準 19" xfId="85"/>
    <cellStyle name="標準 19 2" xfId="86"/>
    <cellStyle name="標準 2" xfId="87"/>
    <cellStyle name="標準 2 2" xfId="88"/>
    <cellStyle name="標準 2 2 2" xfId="89"/>
    <cellStyle name="標準 2 2 3" xfId="90"/>
    <cellStyle name="標準 2 3" xfId="91"/>
    <cellStyle name="標準 2 4" xfId="92"/>
    <cellStyle name="標準 20" xfId="93"/>
    <cellStyle name="標準 21" xfId="94"/>
    <cellStyle name="標準 22" xfId="95"/>
    <cellStyle name="標準 23" xfId="96"/>
    <cellStyle name="標準 24" xfId="97"/>
    <cellStyle name="標準 25" xfId="98"/>
    <cellStyle name="標準 26" xfId="99"/>
    <cellStyle name="標準 27" xfId="100"/>
    <cellStyle name="標準 28" xfId="101"/>
    <cellStyle name="標準 29" xfId="102"/>
    <cellStyle name="標準 3" xfId="103"/>
    <cellStyle name="標準 3 2" xfId="104"/>
    <cellStyle name="標準 3 2 2" xfId="105"/>
    <cellStyle name="標準 3 3" xfId="106"/>
    <cellStyle name="標準 3 4" xfId="107"/>
    <cellStyle name="標準 30" xfId="108"/>
    <cellStyle name="標準 31" xfId="109"/>
    <cellStyle name="標準 32" xfId="110"/>
    <cellStyle name="標準 33" xfId="111"/>
    <cellStyle name="標準 34" xfId="112"/>
    <cellStyle name="標準 35" xfId="113"/>
    <cellStyle name="標準 36" xfId="114"/>
    <cellStyle name="標準 37" xfId="115"/>
    <cellStyle name="標準 38" xfId="116"/>
    <cellStyle name="標準 39" xfId="117"/>
    <cellStyle name="標準 4" xfId="118"/>
    <cellStyle name="標準 4 2" xfId="119"/>
    <cellStyle name="標準 4 3" xfId="120"/>
    <cellStyle name="標準 40" xfId="121"/>
    <cellStyle name="標準 41" xfId="122"/>
    <cellStyle name="標準 42" xfId="123"/>
    <cellStyle name="標準 43" xfId="124"/>
    <cellStyle name="標準 44" xfId="125"/>
    <cellStyle name="標準 45" xfId="126"/>
    <cellStyle name="標準 46" xfId="127"/>
    <cellStyle name="標準 47" xfId="128"/>
    <cellStyle name="標準 48" xfId="129"/>
    <cellStyle name="標準 49" xfId="130"/>
    <cellStyle name="標準 5" xfId="131"/>
    <cellStyle name="標準 5 2" xfId="132"/>
    <cellStyle name="標準 5 3" xfId="133"/>
    <cellStyle name="標準 50" xfId="134"/>
    <cellStyle name="標準 51" xfId="135"/>
    <cellStyle name="標準 52" xfId="136"/>
    <cellStyle name="標準 53" xfId="137"/>
    <cellStyle name="標準 54" xfId="138"/>
    <cellStyle name="標準 55" xfId="139"/>
    <cellStyle name="標準 56" xfId="140"/>
    <cellStyle name="標準 57" xfId="141"/>
    <cellStyle name="標準 58" xfId="142"/>
    <cellStyle name="標準 59" xfId="143"/>
    <cellStyle name="標準 6" xfId="144"/>
    <cellStyle name="標準 6 2" xfId="145"/>
    <cellStyle name="標準 6 3" xfId="146"/>
    <cellStyle name="標準 60" xfId="147"/>
    <cellStyle name="標準 61" xfId="148"/>
    <cellStyle name="標準 62" xfId="149"/>
    <cellStyle name="標準 63" xfId="150"/>
    <cellStyle name="標準 64" xfId="151"/>
    <cellStyle name="標準 65" xfId="152"/>
    <cellStyle name="標準 66" xfId="153"/>
    <cellStyle name="標準 67" xfId="154"/>
    <cellStyle name="標準 68" xfId="155"/>
    <cellStyle name="標準 69" xfId="156"/>
    <cellStyle name="標準 7" xfId="157"/>
    <cellStyle name="標準 7 2" xfId="158"/>
    <cellStyle name="標準 7 3" xfId="159"/>
    <cellStyle name="標準 70" xfId="160"/>
    <cellStyle name="標準 71" xfId="161"/>
    <cellStyle name="標準 72" xfId="162"/>
    <cellStyle name="標準 73" xfId="163"/>
    <cellStyle name="標準 74" xfId="164"/>
    <cellStyle name="標準 75" xfId="165"/>
    <cellStyle name="標準 76" xfId="166"/>
    <cellStyle name="標準 77" xfId="167"/>
    <cellStyle name="標準 78" xfId="168"/>
    <cellStyle name="標準 79" xfId="169"/>
    <cellStyle name="標準 8" xfId="170"/>
    <cellStyle name="標準 8 2" xfId="171"/>
    <cellStyle name="標準 8 3" xfId="172"/>
    <cellStyle name="標準 9" xfId="173"/>
    <cellStyle name="標準 9 2" xfId="174"/>
    <cellStyle name="標準 9 3" xfId="175"/>
    <cellStyle name="標準_印旛沼浄水場配水水質" xfId="176"/>
    <cellStyle name="標準_印旛沼浄水場配水水質 2" xfId="177"/>
    <cellStyle name="標準_水質年報（北総地区)" xfId="178"/>
    <cellStyle name="標準_北総水質月報H22-1" xfId="179"/>
    <cellStyle name="良い 2" xfId="180"/>
  </cellStyles>
  <dxfs count="273">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rgb="FFFFFFFF"/>
        </patternFill>
      </fill>
    </dxf>
    <dxf>
      <font>
        <condense val="0"/>
        <extend val="0"/>
        <color auto="1"/>
      </font>
      <fill>
        <patternFill patternType="none">
          <bgColor rgb="FFFFFFFF"/>
        </patternFill>
      </fill>
    </dxf>
    <dxf>
      <font>
        <condense val="0"/>
        <extend val="0"/>
        <color auto="1"/>
      </font>
      <fill>
        <patternFill patternType="none">
          <bgColor rgb="FFFFFFFF"/>
        </patternFill>
      </fill>
    </dxf>
    <dxf>
      <font>
        <condense val="0"/>
        <extend val="0"/>
        <color auto="1"/>
      </font>
      <fill>
        <patternFill patternType="none">
          <bgColor rgb="FFFFFFFF"/>
        </patternFill>
      </fill>
    </dxf>
    <dxf>
      <font>
        <condense val="0"/>
        <extend val="0"/>
        <color auto="1"/>
      </font>
      <fill>
        <patternFill patternType="none">
          <bgColor rgb="FFFFFFFF"/>
        </patternFill>
      </fill>
    </dxf>
    <dxf>
      <font>
        <condense val="0"/>
        <extend val="0"/>
        <color auto="1"/>
      </font>
      <fill>
        <patternFill patternType="none">
          <bgColor rgb="FFFFFFFF"/>
        </patternFill>
      </fill>
    </dxf>
    <dxf>
      <font>
        <condense val="0"/>
        <extend val="0"/>
        <color auto="1"/>
      </font>
      <fill>
        <patternFill patternType="none">
          <bgColor rgb="FFFFFFFF"/>
        </patternFill>
      </fill>
    </dxf>
    <dxf>
      <font>
        <condense val="0"/>
        <extend val="0"/>
        <color auto="1"/>
      </font>
      <fill>
        <patternFill patternType="none">
          <bgColor rgb="FFFFFFFF"/>
        </patternFill>
      </fill>
    </dxf>
    <dxf>
      <font>
        <condense val="0"/>
        <extend val="0"/>
        <color auto="1"/>
      </font>
      <fill>
        <patternFill patternType="none">
          <bgColor rgb="FFFFFFFF"/>
        </patternFill>
      </fill>
    </dxf>
    <dxf>
      <font>
        <condense val="0"/>
        <extend val="0"/>
        <color auto="1"/>
      </font>
      <fill>
        <patternFill patternType="none">
          <bgColor rgb="FFFFFFFF"/>
        </patternFill>
      </fill>
    </dxf>
    <dxf>
      <font>
        <condense val="0"/>
        <extend val="0"/>
        <color auto="1"/>
      </font>
      <fill>
        <patternFill patternType="none">
          <bgColor rgb="FFFFFFFF"/>
        </patternFill>
      </fill>
    </dxf>
    <dxf>
      <font>
        <condense val="0"/>
        <extend val="0"/>
        <color auto="1"/>
      </font>
      <fill>
        <patternFill patternType="none">
          <bgColor rgb="FFFFFFFF"/>
        </patternFill>
      </fill>
    </dxf>
    <dxf>
      <font>
        <condense val="0"/>
        <extend val="0"/>
        <color auto="1"/>
      </font>
      <fill>
        <patternFill patternType="none">
          <bgColor rgb="FFFFFFFF"/>
        </patternFill>
      </fill>
    </dxf>
    <dxf>
      <font>
        <condense val="0"/>
        <extend val="0"/>
        <color auto="1"/>
      </font>
      <fill>
        <patternFill patternType="none">
          <bgColor rgb="FFFFFFFF"/>
        </patternFill>
      </fill>
    </dxf>
    <dxf>
      <font>
        <condense val="0"/>
        <extend val="0"/>
        <color auto="1"/>
      </font>
      <fill>
        <patternFill patternType="none">
          <bgColor rgb="FFFFFFFF"/>
        </patternFill>
      </fill>
    </dxf>
    <dxf>
      <font>
        <condense val="0"/>
        <extend val="0"/>
        <color auto="1"/>
      </font>
      <fill>
        <patternFill patternType="none">
          <bgColor rgb="FFFFFFFF"/>
        </patternFill>
      </fill>
    </dxf>
    <dxf>
      <font>
        <condense val="0"/>
        <extend val="0"/>
        <color auto="1"/>
      </font>
      <fill>
        <patternFill patternType="none">
          <bgColor rgb="FFFFFFFF"/>
        </patternFill>
      </fill>
    </dxf>
    <dxf>
      <font>
        <condense val="0"/>
        <extend val="0"/>
        <color auto="1"/>
      </font>
      <fill>
        <patternFill patternType="none">
          <bgColor rgb="FFFFFFFF"/>
        </patternFill>
      </fill>
    </dxf>
    <dxf>
      <font>
        <condense val="0"/>
        <extend val="0"/>
        <color auto="1"/>
      </font>
      <fill>
        <patternFill patternType="none">
          <bgColor rgb="FFFFFFFF"/>
        </patternFill>
      </fill>
    </dxf>
    <dxf>
      <font>
        <condense val="0"/>
        <extend val="0"/>
        <color auto="1"/>
      </font>
      <fill>
        <patternFill patternType="none">
          <bgColor rgb="FFFFFFFF"/>
        </patternFill>
      </fill>
    </dxf>
    <dxf>
      <font>
        <condense val="0"/>
        <extend val="0"/>
        <color auto="1"/>
      </font>
      <fill>
        <patternFill patternType="none">
          <bgColor rgb="FFFFFFFF"/>
        </patternFill>
      </fill>
    </dxf>
    <dxf>
      <font>
        <condense val="0"/>
        <extend val="0"/>
        <color auto="1"/>
      </font>
      <fill>
        <patternFill patternType="none">
          <bgColor rgb="FFFFFFFF"/>
        </patternFill>
      </fill>
    </dxf>
    <dxf>
      <font>
        <condense val="0"/>
        <extend val="0"/>
        <color auto="1"/>
      </font>
      <fill>
        <patternFill patternType="none">
          <bgColor rgb="FFFFFFFF"/>
        </patternFill>
      </fill>
    </dxf>
    <dxf>
      <font>
        <condense val="0"/>
        <extend val="0"/>
        <color auto="1"/>
      </font>
      <fill>
        <patternFill patternType="none">
          <bgColor rgb="FFFFFFFF"/>
        </patternFill>
      </fill>
    </dxf>
    <dxf>
      <font>
        <condense val="0"/>
        <extend val="0"/>
        <color auto="1"/>
      </font>
      <fill>
        <patternFill patternType="none">
          <bgColor rgb="FFFFFFFF"/>
        </patternFill>
      </fill>
    </dxf>
    <dxf>
      <font>
        <condense val="0"/>
        <extend val="0"/>
        <color auto="1"/>
      </font>
      <fill>
        <patternFill patternType="none">
          <bgColor rgb="FFFFFFFF"/>
        </patternFill>
      </fill>
    </dxf>
    <dxf>
      <font>
        <condense val="0"/>
        <extend val="0"/>
        <color auto="1"/>
      </font>
      <fill>
        <patternFill patternType="none">
          <bgColor rgb="FFFFFFFF"/>
        </patternFill>
      </fill>
    </dxf>
    <dxf>
      <font>
        <condense val="0"/>
        <extend val="0"/>
        <color auto="1"/>
      </font>
      <fill>
        <patternFill patternType="none">
          <bgColor rgb="FFFFFFFF"/>
        </patternFill>
      </fill>
    </dxf>
    <dxf>
      <font>
        <condense val="0"/>
        <extend val="0"/>
        <color auto="1"/>
      </font>
      <fill>
        <patternFill patternType="none">
          <bgColor rgb="FFFFFFFF"/>
        </patternFill>
      </fill>
    </dxf>
    <dxf>
      <font>
        <condense val="0"/>
        <extend val="0"/>
        <color auto="1"/>
      </font>
      <fill>
        <patternFill patternType="none">
          <bgColor rgb="FFFFFFFF"/>
        </patternFill>
      </fill>
    </dxf>
    <dxf>
      <font>
        <condense val="0"/>
        <extend val="0"/>
        <color auto="1"/>
      </font>
      <fill>
        <patternFill patternType="none">
          <bgColor rgb="FFFFFFFF"/>
        </patternFill>
      </fill>
    </dxf>
    <dxf>
      <font>
        <condense val="0"/>
        <extend val="0"/>
        <color auto="1"/>
      </font>
      <fill>
        <patternFill patternType="none">
          <bgColor rgb="FFFFFFFF"/>
        </patternFill>
      </fill>
    </dxf>
    <dxf>
      <font>
        <condense val="0"/>
        <extend val="0"/>
        <color auto="1"/>
      </font>
      <fill>
        <patternFill patternType="none">
          <bgColor rgb="FFFFFFFF"/>
        </patternFill>
      </fill>
    </dxf>
    <dxf>
      <font>
        <condense val="0"/>
        <extend val="0"/>
        <color auto="1"/>
      </font>
      <fill>
        <patternFill patternType="none">
          <bgColor rgb="FFFFFFFF"/>
        </patternFill>
      </fill>
    </dxf>
    <dxf>
      <font>
        <condense val="0"/>
        <extend val="0"/>
        <color auto="1"/>
      </font>
      <fill>
        <patternFill patternType="none">
          <bgColor rgb="FFFFFFFF"/>
        </patternFill>
      </fill>
    </dxf>
    <dxf>
      <font>
        <condense val="0"/>
        <extend val="0"/>
        <color auto="1"/>
      </font>
      <fill>
        <patternFill patternType="none">
          <bgColor rgb="FFFFFFFF"/>
        </patternFill>
      </fill>
    </dxf>
    <dxf>
      <font>
        <condense val="0"/>
        <extend val="0"/>
        <color auto="1"/>
      </font>
      <fill>
        <patternFill patternType="none">
          <bgColor rgb="FFFFFFFF"/>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s>
  <tableStyles count="0" defaultTableStyle="TableStyleMedium9" defaultPivotStyle="PivotStyleLight16"/>
  <colors>
    <mruColors>
      <color rgb="FFFDE9D9"/>
      <color rgb="FFFFFF99"/>
      <color rgb="FFD9D9D9"/>
      <color rgb="FFCCFFFF"/>
      <color rgb="FFCC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231322</xdr:colOff>
      <xdr:row>5</xdr:row>
      <xdr:rowOff>13607</xdr:rowOff>
    </xdr:from>
    <xdr:to>
      <xdr:col>1</xdr:col>
      <xdr:colOff>666750</xdr:colOff>
      <xdr:row>5</xdr:row>
      <xdr:rowOff>285750</xdr:rowOff>
    </xdr:to>
    <xdr:cxnSp macro="">
      <xdr:nvCxnSpPr>
        <xdr:cNvPr id="2" name="直線コネクタ 1"/>
        <xdr:cNvCxnSpPr/>
      </xdr:nvCxnSpPr>
      <xdr:spPr bwMode="auto">
        <a:xfrm>
          <a:off x="353786" y="979714"/>
          <a:ext cx="435428" cy="272143"/>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145676</xdr:colOff>
      <xdr:row>3</xdr:row>
      <xdr:rowOff>0</xdr:rowOff>
    </xdr:from>
    <xdr:to>
      <xdr:col>3</xdr:col>
      <xdr:colOff>1277470</xdr:colOff>
      <xdr:row>5</xdr:row>
      <xdr:rowOff>0</xdr:rowOff>
    </xdr:to>
    <xdr:cxnSp macro="">
      <xdr:nvCxnSpPr>
        <xdr:cNvPr id="6" name="直線コネクタ 5"/>
        <xdr:cNvCxnSpPr/>
      </xdr:nvCxnSpPr>
      <xdr:spPr bwMode="auto">
        <a:xfrm>
          <a:off x="930088" y="437029"/>
          <a:ext cx="1131794" cy="392206"/>
        </a:xfrm>
        <a:prstGeom prst="line">
          <a:avLst/>
        </a:prstGeom>
        <a:ln w="3175">
          <a:solidFill>
            <a:schemeClr val="tx1">
              <a:lumMod val="50000"/>
              <a:lumOff val="50000"/>
            </a:schemeClr>
          </a:solidFill>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pref.chiba.lg.jp/kigyou/kyshisetsu/kougyouyousui/suishitsu/documents/map.jpg" TargetMode="External"/><Relationship Id="rId1" Type="http://schemas.openxmlformats.org/officeDocument/2006/relationships/hyperlink" Target="http://www.pref.chiba.lg.jp/shigen/haishutsu/juuran.html" TargetMode="External"/><Relationship Id="rId4"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1.bin"/><Relationship Id="rId1" Type="http://schemas.openxmlformats.org/officeDocument/2006/relationships/hyperlink" Target="http://www.pref.chiba.lg.jp/kigyou/kyshisetsu/press/2011/odei.html"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423"/>
  <sheetViews>
    <sheetView tabSelected="1" zoomScale="70" zoomScaleNormal="70" workbookViewId="0">
      <pane xSplit="1" ySplit="5" topLeftCell="B33" activePane="bottomRight" state="frozen"/>
      <selection pane="topRight" activeCell="B1" sqref="B1"/>
      <selection pane="bottomLeft" activeCell="A6" sqref="A6"/>
      <selection pane="bottomRight" activeCell="AK421" sqref="AK421"/>
    </sheetView>
  </sheetViews>
  <sheetFormatPr defaultRowHeight="13.5" x14ac:dyDescent="0.15"/>
  <cols>
    <col min="1" max="37" width="5.875" customWidth="1"/>
  </cols>
  <sheetData>
    <row r="1" spans="1:37" ht="17.25" x14ac:dyDescent="0.2">
      <c r="A1" s="190"/>
      <c r="B1" s="1850">
        <v>43191</v>
      </c>
      <c r="C1" s="1850"/>
      <c r="D1" s="1850"/>
      <c r="E1" s="1851" t="s">
        <v>323</v>
      </c>
      <c r="F1" s="1851"/>
      <c r="G1" s="1851"/>
      <c r="H1" s="1851"/>
      <c r="I1" s="1851"/>
      <c r="J1" s="1851"/>
      <c r="K1" s="180"/>
      <c r="L1" s="180"/>
      <c r="M1" s="180"/>
      <c r="N1" s="180"/>
      <c r="O1" s="180"/>
      <c r="P1" s="180"/>
      <c r="Q1" s="181"/>
      <c r="R1" s="181"/>
      <c r="S1" s="181"/>
      <c r="T1" s="181"/>
      <c r="U1" s="181"/>
      <c r="V1" s="181"/>
      <c r="W1" s="181"/>
      <c r="AD1" s="181"/>
      <c r="AE1" s="181"/>
      <c r="AF1" s="181"/>
      <c r="AG1" s="181"/>
      <c r="AH1" s="181"/>
      <c r="AI1" s="181"/>
      <c r="AJ1" s="181"/>
      <c r="AK1" s="181"/>
    </row>
    <row r="2" spans="1:37" ht="17.25" x14ac:dyDescent="0.15">
      <c r="A2" s="190"/>
      <c r="B2" s="184" t="s">
        <v>19</v>
      </c>
      <c r="C2" s="184"/>
      <c r="D2" s="185"/>
      <c r="E2" s="1852"/>
      <c r="F2" s="1852"/>
      <c r="G2" s="1852"/>
      <c r="H2" s="1852"/>
      <c r="I2" s="1852"/>
      <c r="J2" s="1852"/>
      <c r="K2" s="182"/>
      <c r="L2" s="182"/>
      <c r="M2" s="182"/>
      <c r="N2" s="182"/>
      <c r="O2" s="182"/>
      <c r="P2" s="182"/>
      <c r="Q2" s="182"/>
      <c r="R2" s="182"/>
      <c r="S2" s="182"/>
      <c r="T2" s="182"/>
      <c r="U2" s="182"/>
      <c r="V2" s="183"/>
      <c r="W2" s="183"/>
      <c r="AD2" s="1853" t="s">
        <v>292</v>
      </c>
      <c r="AE2" s="1853" t="s">
        <v>293</v>
      </c>
      <c r="AF2" s="1853" t="s">
        <v>27</v>
      </c>
      <c r="AG2" s="1860" t="s">
        <v>294</v>
      </c>
      <c r="AH2" s="1860" t="s">
        <v>295</v>
      </c>
      <c r="AI2" s="1853" t="s">
        <v>296</v>
      </c>
      <c r="AJ2" s="1853" t="s">
        <v>98</v>
      </c>
      <c r="AK2" s="1856" t="s">
        <v>297</v>
      </c>
    </row>
    <row r="3" spans="1:37" x14ac:dyDescent="0.15">
      <c r="A3" s="190"/>
      <c r="B3" s="186" t="s">
        <v>48</v>
      </c>
      <c r="C3" s="187" t="s">
        <v>49</v>
      </c>
      <c r="D3" s="166" t="s">
        <v>50</v>
      </c>
      <c r="E3" s="167" t="s">
        <v>51</v>
      </c>
      <c r="F3" s="167" t="s">
        <v>52</v>
      </c>
      <c r="G3" s="167" t="s">
        <v>53</v>
      </c>
      <c r="H3" s="167" t="s">
        <v>54</v>
      </c>
      <c r="I3" s="167" t="s">
        <v>55</v>
      </c>
      <c r="J3" s="167" t="s">
        <v>56</v>
      </c>
      <c r="K3" s="167" t="s">
        <v>57</v>
      </c>
      <c r="L3" s="167" t="s">
        <v>58</v>
      </c>
      <c r="M3" s="167" t="s">
        <v>44</v>
      </c>
      <c r="N3" s="167" t="s">
        <v>59</v>
      </c>
      <c r="O3" s="168" t="s">
        <v>60</v>
      </c>
      <c r="P3" s="167" t="s">
        <v>61</v>
      </c>
      <c r="Q3" s="167" t="s">
        <v>62</v>
      </c>
      <c r="R3" s="169" t="s">
        <v>63</v>
      </c>
      <c r="S3" s="169" t="s">
        <v>64</v>
      </c>
      <c r="T3" s="169" t="s">
        <v>65</v>
      </c>
      <c r="U3" s="169" t="s">
        <v>66</v>
      </c>
      <c r="V3" s="170" t="s">
        <v>67</v>
      </c>
      <c r="W3" s="171" t="s">
        <v>68</v>
      </c>
      <c r="X3" s="171" t="s">
        <v>69</v>
      </c>
      <c r="Y3" s="171" t="s">
        <v>70</v>
      </c>
      <c r="Z3" s="171" t="s">
        <v>71</v>
      </c>
      <c r="AA3" s="171" t="s">
        <v>72</v>
      </c>
      <c r="AB3" s="171" t="s">
        <v>73</v>
      </c>
      <c r="AC3" s="172" t="s">
        <v>24</v>
      </c>
      <c r="AD3" s="1854"/>
      <c r="AE3" s="1854"/>
      <c r="AF3" s="1854"/>
      <c r="AG3" s="1861"/>
      <c r="AH3" s="1861"/>
      <c r="AI3" s="1854"/>
      <c r="AJ3" s="1854"/>
      <c r="AK3" s="1857"/>
    </row>
    <row r="4" spans="1:37" x14ac:dyDescent="0.15">
      <c r="A4" s="1858"/>
      <c r="B4" s="188" t="s">
        <v>48</v>
      </c>
      <c r="C4" s="189"/>
      <c r="D4" s="173" t="s">
        <v>48</v>
      </c>
      <c r="E4" s="174" t="s">
        <v>48</v>
      </c>
      <c r="F4" s="175"/>
      <c r="G4" s="175"/>
      <c r="H4" s="175"/>
      <c r="I4" s="175"/>
      <c r="J4" s="176" t="s">
        <v>74</v>
      </c>
      <c r="K4" s="174" t="s">
        <v>48</v>
      </c>
      <c r="L4" s="175" t="s">
        <v>48</v>
      </c>
      <c r="M4" s="175" t="s">
        <v>48</v>
      </c>
      <c r="N4" s="174" t="s">
        <v>75</v>
      </c>
      <c r="O4" s="174" t="s">
        <v>76</v>
      </c>
      <c r="P4" s="177" t="s">
        <v>77</v>
      </c>
      <c r="Q4" s="174" t="s">
        <v>78</v>
      </c>
      <c r="R4" s="175" t="s">
        <v>79</v>
      </c>
      <c r="S4" s="175"/>
      <c r="T4" s="175"/>
      <c r="U4" s="175"/>
      <c r="V4" s="178"/>
      <c r="W4" s="178"/>
      <c r="X4" s="178" t="s">
        <v>80</v>
      </c>
      <c r="Y4" s="178" t="s">
        <v>81</v>
      </c>
      <c r="Z4" s="178" t="s">
        <v>81</v>
      </c>
      <c r="AA4" s="178" t="s">
        <v>82</v>
      </c>
      <c r="AB4" s="178" t="s">
        <v>48</v>
      </c>
      <c r="AC4" s="179" t="s">
        <v>48</v>
      </c>
      <c r="AD4" s="1854"/>
      <c r="AE4" s="1854"/>
      <c r="AF4" s="1854"/>
      <c r="AG4" s="1861"/>
      <c r="AH4" s="1861"/>
      <c r="AI4" s="1854"/>
      <c r="AJ4" s="1854"/>
      <c r="AK4" s="1857"/>
    </row>
    <row r="5" spans="1:37" x14ac:dyDescent="0.15">
      <c r="A5" s="1859"/>
      <c r="B5" s="236" t="s">
        <v>83</v>
      </c>
      <c r="C5" s="235" t="s">
        <v>84</v>
      </c>
      <c r="D5" s="175"/>
      <c r="E5" s="175"/>
      <c r="F5" s="174" t="s">
        <v>85</v>
      </c>
      <c r="G5" s="174" t="s">
        <v>86</v>
      </c>
      <c r="H5" s="174" t="s">
        <v>20</v>
      </c>
      <c r="I5" s="174" t="s">
        <v>20</v>
      </c>
      <c r="J5" s="175"/>
      <c r="K5" s="175" t="s">
        <v>19</v>
      </c>
      <c r="L5" s="175"/>
      <c r="M5" s="175"/>
      <c r="N5" s="174" t="s">
        <v>87</v>
      </c>
      <c r="O5" s="1068" t="s">
        <v>489</v>
      </c>
      <c r="P5" s="174" t="s">
        <v>87</v>
      </c>
      <c r="Q5" s="174" t="s">
        <v>87</v>
      </c>
      <c r="R5" s="174" t="s">
        <v>87</v>
      </c>
      <c r="S5" s="174" t="s">
        <v>87</v>
      </c>
      <c r="T5" s="174" t="s">
        <v>87</v>
      </c>
      <c r="U5" s="174" t="s">
        <v>87</v>
      </c>
      <c r="V5" s="178" t="s">
        <v>87</v>
      </c>
      <c r="W5" s="178" t="s">
        <v>87</v>
      </c>
      <c r="X5" s="178" t="s">
        <v>87</v>
      </c>
      <c r="Y5" s="178" t="s">
        <v>87</v>
      </c>
      <c r="Z5" s="178" t="s">
        <v>87</v>
      </c>
      <c r="AA5" s="178"/>
      <c r="AB5" s="178"/>
      <c r="AC5" s="179" t="s">
        <v>87</v>
      </c>
      <c r="AD5" s="234" t="s">
        <v>298</v>
      </c>
      <c r="AE5" s="234" t="s">
        <v>298</v>
      </c>
      <c r="AF5" s="234" t="s">
        <v>298</v>
      </c>
      <c r="AG5" s="234" t="s">
        <v>298</v>
      </c>
      <c r="AH5" s="234" t="s">
        <v>298</v>
      </c>
      <c r="AI5" s="234" t="s">
        <v>298</v>
      </c>
      <c r="AJ5" s="234" t="s">
        <v>298</v>
      </c>
      <c r="AK5" s="233" t="s">
        <v>298</v>
      </c>
    </row>
    <row r="6" spans="1:37" ht="13.5" customHeight="1" x14ac:dyDescent="0.15">
      <c r="A6" s="1849" t="s">
        <v>28</v>
      </c>
      <c r="B6" s="270">
        <v>43191</v>
      </c>
      <c r="C6" s="207" t="str">
        <f>IF(B6="","",IF(WEEKDAY(B6)=1,"(日)",IF(WEEKDAY(B6)=2,"(月)",IF(WEEKDAY(B6)=3,"(火)",IF(WEEKDAY(B6)=4,"(水)",IF(WEEKDAY(B6)=5,"(木)",IF(WEEKDAY(B6)=6,"(金)","(土)")))))))</f>
        <v>(日)</v>
      </c>
      <c r="D6" s="210" t="s">
        <v>583</v>
      </c>
      <c r="E6" s="210" t="s">
        <v>584</v>
      </c>
      <c r="F6" s="1212">
        <v>1</v>
      </c>
      <c r="G6" s="1212">
        <v>0</v>
      </c>
      <c r="H6" s="1213">
        <v>15</v>
      </c>
      <c r="I6" s="1213">
        <v>17.5</v>
      </c>
      <c r="J6" s="1214">
        <v>0.31944444444444448</v>
      </c>
      <c r="K6" s="1215">
        <v>22.4</v>
      </c>
      <c r="L6" s="1216">
        <v>27.4</v>
      </c>
      <c r="M6" s="1213">
        <v>9.44</v>
      </c>
      <c r="N6" s="1217"/>
      <c r="O6" s="1213">
        <v>27.6</v>
      </c>
      <c r="P6" s="1218">
        <v>76</v>
      </c>
      <c r="Q6" s="1213">
        <v>30.5</v>
      </c>
      <c r="R6" s="1218">
        <v>21.2</v>
      </c>
      <c r="S6" s="1218">
        <v>106</v>
      </c>
      <c r="T6" s="1218">
        <v>68</v>
      </c>
      <c r="U6" s="1218">
        <v>38</v>
      </c>
      <c r="V6" s="1219"/>
      <c r="W6" s="784"/>
      <c r="X6" s="1216"/>
      <c r="Y6" s="1216"/>
      <c r="Z6" s="1215"/>
      <c r="AA6" s="1215"/>
      <c r="AB6" s="1215"/>
      <c r="AC6" s="1213"/>
      <c r="AD6" s="1217"/>
      <c r="AE6" s="1213"/>
      <c r="AF6" s="1213"/>
      <c r="AG6" s="1215"/>
      <c r="AH6" s="1215"/>
      <c r="AI6" s="1213"/>
      <c r="AJ6" s="1217"/>
      <c r="AK6" s="1217"/>
    </row>
    <row r="7" spans="1:37" ht="13.5" customHeight="1" x14ac:dyDescent="0.15">
      <c r="A7" s="1849"/>
      <c r="B7" s="270">
        <v>43192</v>
      </c>
      <c r="C7" s="209" t="str">
        <f t="shared" ref="C7:C35" si="0">IF(B7="","",IF(WEEKDAY(B7)=1,"(日)",IF(WEEKDAY(B7)=2,"(月)",IF(WEEKDAY(B7)=3,"(火)",IF(WEEKDAY(B7)=4,"(水)",IF(WEEKDAY(B7)=5,"(木)",IF(WEEKDAY(B7)=6,"(金)","(土)")))))))</f>
        <v>(月)</v>
      </c>
      <c r="D7" s="210" t="s">
        <v>583</v>
      </c>
      <c r="E7" s="210" t="s">
        <v>585</v>
      </c>
      <c r="F7" s="1212">
        <v>1</v>
      </c>
      <c r="G7" s="1212">
        <v>0</v>
      </c>
      <c r="H7" s="1220">
        <v>14</v>
      </c>
      <c r="I7" s="1220">
        <v>17</v>
      </c>
      <c r="J7" s="1221">
        <v>0.3125</v>
      </c>
      <c r="K7" s="1222">
        <v>25.4</v>
      </c>
      <c r="L7" s="1223">
        <v>29.9</v>
      </c>
      <c r="M7" s="1224">
        <v>9.31</v>
      </c>
      <c r="N7" s="1225"/>
      <c r="O7" s="1226">
        <v>27.7</v>
      </c>
      <c r="P7" s="1227">
        <v>74</v>
      </c>
      <c r="Q7" s="1226">
        <v>29.1</v>
      </c>
      <c r="R7" s="1227">
        <v>21.2</v>
      </c>
      <c r="S7" s="1227">
        <v>106</v>
      </c>
      <c r="T7" s="1227">
        <v>70</v>
      </c>
      <c r="U7" s="1227">
        <v>36</v>
      </c>
      <c r="V7" s="1219"/>
      <c r="W7" s="784"/>
      <c r="X7" s="1216"/>
      <c r="Y7" s="1216"/>
      <c r="Z7" s="1215"/>
      <c r="AA7" s="1215"/>
      <c r="AB7" s="1215"/>
      <c r="AC7" s="1213"/>
      <c r="AD7" s="1217"/>
      <c r="AE7" s="1213"/>
      <c r="AF7" s="1213"/>
      <c r="AG7" s="1215"/>
      <c r="AH7" s="1215"/>
      <c r="AI7" s="1213"/>
      <c r="AJ7" s="1217"/>
      <c r="AK7" s="1217"/>
    </row>
    <row r="8" spans="1:37" ht="13.5" customHeight="1" x14ac:dyDescent="0.15">
      <c r="A8" s="1849"/>
      <c r="B8" s="270">
        <v>43193</v>
      </c>
      <c r="C8" s="209" t="str">
        <f t="shared" si="0"/>
        <v>(火)</v>
      </c>
      <c r="D8" s="210" t="s">
        <v>586</v>
      </c>
      <c r="E8" s="210" t="s">
        <v>587</v>
      </c>
      <c r="F8" s="1212">
        <v>2</v>
      </c>
      <c r="G8" s="1212">
        <v>0</v>
      </c>
      <c r="H8" s="1228">
        <v>14</v>
      </c>
      <c r="I8" s="1228">
        <v>18.5</v>
      </c>
      <c r="J8" s="1229">
        <v>0.30555555555555552</v>
      </c>
      <c r="K8" s="1215">
        <v>22.3</v>
      </c>
      <c r="L8" s="1216">
        <v>27.7</v>
      </c>
      <c r="M8" s="1213">
        <v>9.23</v>
      </c>
      <c r="N8" s="1217"/>
      <c r="O8" s="1213">
        <v>30.5</v>
      </c>
      <c r="P8" s="1218">
        <v>87</v>
      </c>
      <c r="Q8" s="1213">
        <v>30.5</v>
      </c>
      <c r="R8" s="1218">
        <v>20.5</v>
      </c>
      <c r="S8" s="1218">
        <v>110</v>
      </c>
      <c r="T8" s="1218">
        <v>73</v>
      </c>
      <c r="U8" s="1218">
        <v>37</v>
      </c>
      <c r="V8" s="1219"/>
      <c r="W8" s="784"/>
      <c r="X8" s="1216"/>
      <c r="Y8" s="1216"/>
      <c r="Z8" s="1215"/>
      <c r="AA8" s="1215"/>
      <c r="AB8" s="1215"/>
      <c r="AC8" s="1213"/>
      <c r="AD8" s="1217"/>
      <c r="AE8" s="1213"/>
      <c r="AF8" s="1213"/>
      <c r="AG8" s="1215"/>
      <c r="AH8" s="1215"/>
      <c r="AI8" s="1213"/>
      <c r="AJ8" s="1217"/>
      <c r="AK8" s="1217"/>
    </row>
    <row r="9" spans="1:37" ht="13.5" customHeight="1" x14ac:dyDescent="0.15">
      <c r="A9" s="1849"/>
      <c r="B9" s="270">
        <v>43194</v>
      </c>
      <c r="C9" s="209" t="str">
        <f t="shared" si="0"/>
        <v>(水)</v>
      </c>
      <c r="D9" s="210" t="s">
        <v>583</v>
      </c>
      <c r="E9" s="210" t="s">
        <v>588</v>
      </c>
      <c r="F9" s="1212">
        <v>0</v>
      </c>
      <c r="G9" s="1212">
        <v>0</v>
      </c>
      <c r="H9" s="1230">
        <v>16</v>
      </c>
      <c r="I9" s="1228">
        <v>20</v>
      </c>
      <c r="J9" s="1229">
        <v>0.3125</v>
      </c>
      <c r="K9" s="1215">
        <v>23.1</v>
      </c>
      <c r="L9" s="1216">
        <v>28.2</v>
      </c>
      <c r="M9" s="1213">
        <v>9.42</v>
      </c>
      <c r="N9" s="1217"/>
      <c r="O9" s="1213">
        <v>28.8</v>
      </c>
      <c r="P9" s="1218">
        <v>74</v>
      </c>
      <c r="Q9" s="1213">
        <v>29.1</v>
      </c>
      <c r="R9" s="1218">
        <v>20.2</v>
      </c>
      <c r="S9" s="1218">
        <v>100</v>
      </c>
      <c r="T9" s="1218">
        <v>62</v>
      </c>
      <c r="U9" s="1218">
        <v>38</v>
      </c>
      <c r="V9" s="1219"/>
      <c r="W9" s="784"/>
      <c r="X9" s="1216"/>
      <c r="Y9" s="1216"/>
      <c r="Z9" s="1215"/>
      <c r="AA9" s="1215"/>
      <c r="AB9" s="1215"/>
      <c r="AC9" s="1213"/>
      <c r="AD9" s="1217">
        <v>0.16</v>
      </c>
      <c r="AE9" s="1213">
        <v>26</v>
      </c>
      <c r="AF9" s="1213">
        <v>7.2</v>
      </c>
      <c r="AG9" s="1215">
        <v>8.8000000000000007</v>
      </c>
      <c r="AH9" s="1215">
        <v>6.7</v>
      </c>
      <c r="AI9" s="1213">
        <v>13</v>
      </c>
      <c r="AJ9" s="1217">
        <v>2</v>
      </c>
      <c r="AK9" s="1217">
        <v>0.1</v>
      </c>
    </row>
    <row r="10" spans="1:37" ht="13.5" customHeight="1" x14ac:dyDescent="0.15">
      <c r="A10" s="1849"/>
      <c r="B10" s="270">
        <v>43195</v>
      </c>
      <c r="C10" s="209" t="str">
        <f t="shared" si="0"/>
        <v>(木)</v>
      </c>
      <c r="D10" s="210" t="s">
        <v>589</v>
      </c>
      <c r="E10" s="210" t="s">
        <v>590</v>
      </c>
      <c r="F10" s="1212">
        <v>5</v>
      </c>
      <c r="G10" s="1212">
        <v>1.2</v>
      </c>
      <c r="H10" s="1228">
        <v>13</v>
      </c>
      <c r="I10" s="1228">
        <v>17.5</v>
      </c>
      <c r="J10" s="1229">
        <v>0.3125</v>
      </c>
      <c r="K10" s="1215">
        <v>33.799999999999997</v>
      </c>
      <c r="L10" s="1216">
        <v>38.700000000000003</v>
      </c>
      <c r="M10" s="1213">
        <v>9.27</v>
      </c>
      <c r="N10" s="1217"/>
      <c r="O10" s="1213">
        <v>27.6</v>
      </c>
      <c r="P10" s="1218">
        <v>78</v>
      </c>
      <c r="Q10" s="1213">
        <v>33.4</v>
      </c>
      <c r="R10" s="1218">
        <v>24.3</v>
      </c>
      <c r="S10" s="1218">
        <v>104</v>
      </c>
      <c r="T10" s="1218">
        <v>66</v>
      </c>
      <c r="U10" s="1218">
        <v>38</v>
      </c>
      <c r="V10" s="1219"/>
      <c r="W10" s="784"/>
      <c r="X10" s="1216"/>
      <c r="Y10" s="1216"/>
      <c r="Z10" s="1215"/>
      <c r="AA10" s="1215"/>
      <c r="AB10" s="1215"/>
      <c r="AC10" s="1213"/>
      <c r="AD10" s="1217"/>
      <c r="AE10" s="1213"/>
      <c r="AF10" s="1213"/>
      <c r="AG10" s="1215"/>
      <c r="AH10" s="1215"/>
      <c r="AI10" s="1213"/>
      <c r="AJ10" s="1217"/>
      <c r="AK10" s="1217"/>
    </row>
    <row r="11" spans="1:37" ht="13.5" customHeight="1" x14ac:dyDescent="0.15">
      <c r="A11" s="1849"/>
      <c r="B11" s="270">
        <v>43196</v>
      </c>
      <c r="C11" s="209" t="str">
        <f t="shared" si="0"/>
        <v>(金)</v>
      </c>
      <c r="D11" s="210" t="s">
        <v>591</v>
      </c>
      <c r="E11" s="210" t="s">
        <v>592</v>
      </c>
      <c r="F11" s="1212">
        <v>2</v>
      </c>
      <c r="G11" s="1212">
        <v>0.1</v>
      </c>
      <c r="H11" s="1228">
        <v>18</v>
      </c>
      <c r="I11" s="1228">
        <v>18.5</v>
      </c>
      <c r="J11" s="1229">
        <v>0.3125</v>
      </c>
      <c r="K11" s="1215">
        <v>33.799999999999997</v>
      </c>
      <c r="L11" s="1216">
        <v>39.6</v>
      </c>
      <c r="M11" s="1213">
        <v>9.8000000000000007</v>
      </c>
      <c r="N11" s="1217"/>
      <c r="O11" s="1213">
        <v>29.2</v>
      </c>
      <c r="P11" s="1218">
        <v>82</v>
      </c>
      <c r="Q11" s="1213">
        <v>30.2</v>
      </c>
      <c r="R11" s="1218">
        <v>24.2</v>
      </c>
      <c r="S11" s="1218">
        <v>114</v>
      </c>
      <c r="T11" s="1218">
        <v>72</v>
      </c>
      <c r="U11" s="1218">
        <v>42</v>
      </c>
      <c r="V11" s="1219"/>
      <c r="W11" s="784"/>
      <c r="X11" s="1216"/>
      <c r="Y11" s="1216"/>
      <c r="Z11" s="1215"/>
      <c r="AA11" s="1215"/>
      <c r="AB11" s="1215"/>
      <c r="AC11" s="1213"/>
      <c r="AD11" s="1217"/>
      <c r="AE11" s="1213"/>
      <c r="AF11" s="1213"/>
      <c r="AG11" s="1215"/>
      <c r="AH11" s="1215"/>
      <c r="AI11" s="1213"/>
      <c r="AJ11" s="1217"/>
      <c r="AK11" s="1217"/>
    </row>
    <row r="12" spans="1:37" ht="13.5" customHeight="1" x14ac:dyDescent="0.15">
      <c r="A12" s="1849"/>
      <c r="B12" s="270">
        <v>43197</v>
      </c>
      <c r="C12" s="209" t="str">
        <f t="shared" si="0"/>
        <v>(土)</v>
      </c>
      <c r="D12" s="210" t="s">
        <v>593</v>
      </c>
      <c r="E12" s="210" t="s">
        <v>594</v>
      </c>
      <c r="F12" s="1212">
        <v>2</v>
      </c>
      <c r="G12" s="1212">
        <v>2.1</v>
      </c>
      <c r="H12" s="1228">
        <v>20</v>
      </c>
      <c r="I12" s="1228">
        <v>20</v>
      </c>
      <c r="J12" s="1229">
        <v>0.3125</v>
      </c>
      <c r="K12" s="1215">
        <v>40.1</v>
      </c>
      <c r="L12" s="1216">
        <v>48.4</v>
      </c>
      <c r="M12" s="1213">
        <v>8.6999999999999993</v>
      </c>
      <c r="N12" s="1217"/>
      <c r="O12" s="1213">
        <v>29.9</v>
      </c>
      <c r="P12" s="1218">
        <v>78</v>
      </c>
      <c r="Q12" s="1213">
        <v>30.5</v>
      </c>
      <c r="R12" s="1218">
        <v>26.2</v>
      </c>
      <c r="S12" s="1218">
        <v>104</v>
      </c>
      <c r="T12" s="1218">
        <v>68</v>
      </c>
      <c r="U12" s="1218">
        <v>36</v>
      </c>
      <c r="V12" s="1219"/>
      <c r="W12" s="784"/>
      <c r="X12" s="1216"/>
      <c r="Y12" s="1216"/>
      <c r="Z12" s="1215"/>
      <c r="AA12" s="1215"/>
      <c r="AB12" s="1215"/>
      <c r="AC12" s="1213"/>
      <c r="AD12" s="1217"/>
      <c r="AE12" s="1213"/>
      <c r="AF12" s="1213"/>
      <c r="AG12" s="1215"/>
      <c r="AH12" s="1215"/>
      <c r="AI12" s="1213"/>
      <c r="AJ12" s="1217"/>
      <c r="AK12" s="1217"/>
    </row>
    <row r="13" spans="1:37" ht="13.5" customHeight="1" x14ac:dyDescent="0.15">
      <c r="A13" s="1849"/>
      <c r="B13" s="270">
        <v>43198</v>
      </c>
      <c r="C13" s="209" t="str">
        <f>IF(B13="","",IF(WEEKDAY(B13)=1,"(日)",IF(WEEKDAY(B13)=2,"(月)",IF(WEEKDAY(B13)=3,"(火)",IF(WEEKDAY(B13)=4,"(水)",IF(WEEKDAY(B13)=5,"(木)",IF(WEEKDAY(B13)=6,"(金)","(土)")))))))</f>
        <v>(日)</v>
      </c>
      <c r="D13" s="210" t="s">
        <v>583</v>
      </c>
      <c r="E13" s="210" t="s">
        <v>595</v>
      </c>
      <c r="F13" s="1212">
        <v>2</v>
      </c>
      <c r="G13" s="1212">
        <v>0</v>
      </c>
      <c r="H13" s="1228">
        <v>12</v>
      </c>
      <c r="I13" s="1228">
        <v>16</v>
      </c>
      <c r="J13" s="1229">
        <v>0.3125</v>
      </c>
      <c r="K13" s="1215">
        <v>65.900000000000006</v>
      </c>
      <c r="L13" s="1216">
        <v>68.400000000000006</v>
      </c>
      <c r="M13" s="1213">
        <v>8.3699999999999992</v>
      </c>
      <c r="N13" s="1217"/>
      <c r="O13" s="1213">
        <v>28.6</v>
      </c>
      <c r="P13" s="1218">
        <v>80</v>
      </c>
      <c r="Q13" s="1213">
        <v>31.2</v>
      </c>
      <c r="R13" s="1218">
        <v>28.1</v>
      </c>
      <c r="S13" s="1218">
        <v>105</v>
      </c>
      <c r="T13" s="1218">
        <v>70</v>
      </c>
      <c r="U13" s="1218">
        <v>35</v>
      </c>
      <c r="V13" s="1219"/>
      <c r="W13" s="784"/>
      <c r="X13" s="1216"/>
      <c r="Y13" s="1216"/>
      <c r="Z13" s="1215"/>
      <c r="AA13" s="1215"/>
      <c r="AB13" s="1215"/>
      <c r="AC13" s="1213"/>
      <c r="AD13" s="1217"/>
      <c r="AE13" s="1213"/>
      <c r="AF13" s="1213"/>
      <c r="AG13" s="1215"/>
      <c r="AH13" s="1215"/>
      <c r="AI13" s="1213"/>
      <c r="AJ13" s="1217"/>
      <c r="AK13" s="1217"/>
    </row>
    <row r="14" spans="1:37" ht="13.5" customHeight="1" x14ac:dyDescent="0.15">
      <c r="A14" s="1849"/>
      <c r="B14" s="270">
        <v>43199</v>
      </c>
      <c r="C14" s="209" t="str">
        <f t="shared" si="0"/>
        <v>(月)</v>
      </c>
      <c r="D14" s="210" t="s">
        <v>583</v>
      </c>
      <c r="E14" s="210" t="s">
        <v>596</v>
      </c>
      <c r="F14" s="1212">
        <v>1</v>
      </c>
      <c r="G14" s="1212">
        <v>0</v>
      </c>
      <c r="H14" s="1228">
        <v>12</v>
      </c>
      <c r="I14" s="1228">
        <v>15.5</v>
      </c>
      <c r="J14" s="1229">
        <v>0.3125</v>
      </c>
      <c r="K14" s="1215">
        <v>54.7</v>
      </c>
      <c r="L14" s="1216">
        <v>66.5</v>
      </c>
      <c r="M14" s="1213">
        <v>8.18</v>
      </c>
      <c r="N14" s="1217"/>
      <c r="O14" s="1213">
        <v>30</v>
      </c>
      <c r="P14" s="1218">
        <v>80</v>
      </c>
      <c r="Q14" s="1213">
        <v>35.5</v>
      </c>
      <c r="R14" s="1218">
        <v>25.9</v>
      </c>
      <c r="S14" s="1218">
        <v>106</v>
      </c>
      <c r="T14" s="1218">
        <v>62</v>
      </c>
      <c r="U14" s="1218">
        <v>44</v>
      </c>
      <c r="V14" s="1219"/>
      <c r="W14" s="784"/>
      <c r="X14" s="1216"/>
      <c r="Y14" s="1216"/>
      <c r="Z14" s="1215"/>
      <c r="AA14" s="1215"/>
      <c r="AB14" s="1215"/>
      <c r="AC14" s="1213"/>
      <c r="AD14" s="1217"/>
      <c r="AE14" s="1213"/>
      <c r="AF14" s="1213"/>
      <c r="AG14" s="1215"/>
      <c r="AH14" s="1215"/>
      <c r="AI14" s="1213"/>
      <c r="AJ14" s="1217"/>
      <c r="AK14" s="1217"/>
    </row>
    <row r="15" spans="1:37" ht="13.5" customHeight="1" x14ac:dyDescent="0.15">
      <c r="A15" s="1849"/>
      <c r="B15" s="270">
        <v>43200</v>
      </c>
      <c r="C15" s="209" t="str">
        <f t="shared" si="0"/>
        <v>(火)</v>
      </c>
      <c r="D15" s="210" t="s">
        <v>583</v>
      </c>
      <c r="E15" s="210" t="s">
        <v>587</v>
      </c>
      <c r="F15" s="1212">
        <v>2</v>
      </c>
      <c r="G15" s="1212">
        <v>0</v>
      </c>
      <c r="H15" s="1228">
        <v>4</v>
      </c>
      <c r="I15" s="1228">
        <v>12</v>
      </c>
      <c r="J15" s="1229">
        <v>0.30555555555555552</v>
      </c>
      <c r="K15" s="1215">
        <v>42.8</v>
      </c>
      <c r="L15" s="1216">
        <v>52.1</v>
      </c>
      <c r="M15" s="1213">
        <v>8.6300000000000008</v>
      </c>
      <c r="N15" s="1217"/>
      <c r="O15" s="1213">
        <v>29.1</v>
      </c>
      <c r="P15" s="1218">
        <v>82</v>
      </c>
      <c r="Q15" s="1213">
        <v>32.299999999999997</v>
      </c>
      <c r="R15" s="1218">
        <v>29.9</v>
      </c>
      <c r="S15" s="1218">
        <v>106</v>
      </c>
      <c r="T15" s="1218">
        <v>71</v>
      </c>
      <c r="U15" s="1218">
        <v>35</v>
      </c>
      <c r="V15" s="1219"/>
      <c r="W15" s="784"/>
      <c r="X15" s="1216"/>
      <c r="Y15" s="1216"/>
      <c r="Z15" s="1215"/>
      <c r="AA15" s="1215"/>
      <c r="AB15" s="1215"/>
      <c r="AC15" s="1213"/>
      <c r="AD15" s="1217"/>
      <c r="AE15" s="1213"/>
      <c r="AF15" s="1213"/>
      <c r="AG15" s="1215"/>
      <c r="AH15" s="1215"/>
      <c r="AI15" s="1213"/>
      <c r="AJ15" s="1217"/>
      <c r="AK15" s="1217"/>
    </row>
    <row r="16" spans="1:37" ht="13.5" customHeight="1" x14ac:dyDescent="0.15">
      <c r="A16" s="1849"/>
      <c r="B16" s="270">
        <v>43201</v>
      </c>
      <c r="C16" s="209" t="str">
        <f t="shared" si="0"/>
        <v>(水)</v>
      </c>
      <c r="D16" s="210" t="s">
        <v>583</v>
      </c>
      <c r="E16" s="210" t="s">
        <v>592</v>
      </c>
      <c r="F16" s="1212">
        <v>5</v>
      </c>
      <c r="G16" s="1212">
        <v>0</v>
      </c>
      <c r="H16" s="1228">
        <v>15</v>
      </c>
      <c r="I16" s="1228">
        <v>16</v>
      </c>
      <c r="J16" s="1229">
        <v>0.3125</v>
      </c>
      <c r="K16" s="1215">
        <v>42.5</v>
      </c>
      <c r="L16" s="1216">
        <v>50</v>
      </c>
      <c r="M16" s="1213">
        <v>8.73</v>
      </c>
      <c r="N16" s="1217"/>
      <c r="O16" s="1213">
        <v>28.6</v>
      </c>
      <c r="P16" s="1218">
        <v>81</v>
      </c>
      <c r="Q16" s="1213">
        <v>32.299999999999997</v>
      </c>
      <c r="R16" s="1218">
        <v>22.6</v>
      </c>
      <c r="S16" s="1218">
        <v>108</v>
      </c>
      <c r="T16" s="1218">
        <v>71</v>
      </c>
      <c r="U16" s="1218">
        <v>37</v>
      </c>
      <c r="V16" s="1219"/>
      <c r="W16" s="784"/>
      <c r="X16" s="1216"/>
      <c r="Y16" s="1216"/>
      <c r="Z16" s="1215"/>
      <c r="AA16" s="1215"/>
      <c r="AB16" s="1215"/>
      <c r="AC16" s="1213"/>
      <c r="AD16" s="1217"/>
      <c r="AE16" s="1213"/>
      <c r="AF16" s="1213"/>
      <c r="AG16" s="1215"/>
      <c r="AH16" s="1215"/>
      <c r="AI16" s="1213"/>
      <c r="AJ16" s="1217"/>
      <c r="AK16" s="1217"/>
    </row>
    <row r="17" spans="1:37" ht="13.5" customHeight="1" x14ac:dyDescent="0.15">
      <c r="A17" s="1849"/>
      <c r="B17" s="270">
        <v>43202</v>
      </c>
      <c r="C17" s="209" t="str">
        <f t="shared" si="0"/>
        <v>(木)</v>
      </c>
      <c r="D17" s="210" t="s">
        <v>583</v>
      </c>
      <c r="E17" s="210" t="s">
        <v>588</v>
      </c>
      <c r="F17" s="1212">
        <v>1</v>
      </c>
      <c r="G17" s="1212">
        <v>0</v>
      </c>
      <c r="H17" s="1228">
        <v>16</v>
      </c>
      <c r="I17" s="1228">
        <v>17</v>
      </c>
      <c r="J17" s="1229">
        <v>0.3125</v>
      </c>
      <c r="K17" s="1215">
        <v>43.9</v>
      </c>
      <c r="L17" s="1216">
        <v>47</v>
      </c>
      <c r="M17" s="1213">
        <v>9.06</v>
      </c>
      <c r="N17" s="1217"/>
      <c r="O17" s="1213">
        <v>30.9</v>
      </c>
      <c r="P17" s="1218">
        <v>82</v>
      </c>
      <c r="Q17" s="1213">
        <v>39.1</v>
      </c>
      <c r="R17" s="1218">
        <v>25.9</v>
      </c>
      <c r="S17" s="1218">
        <v>120</v>
      </c>
      <c r="T17" s="1218">
        <v>72</v>
      </c>
      <c r="U17" s="1218">
        <v>48</v>
      </c>
      <c r="V17" s="1219">
        <v>0.67</v>
      </c>
      <c r="W17" s="784">
        <v>0</v>
      </c>
      <c r="X17" s="1216">
        <v>280</v>
      </c>
      <c r="Y17" s="1216">
        <v>229</v>
      </c>
      <c r="Z17" s="1215">
        <v>51</v>
      </c>
      <c r="AA17" s="1215">
        <v>1.1599999999999999</v>
      </c>
      <c r="AB17" s="1215">
        <v>0.84</v>
      </c>
      <c r="AC17" s="1213">
        <v>10.8</v>
      </c>
      <c r="AD17" s="1217"/>
      <c r="AE17" s="1213"/>
      <c r="AF17" s="1213"/>
      <c r="AG17" s="1215"/>
      <c r="AH17" s="1215"/>
      <c r="AI17" s="1213"/>
      <c r="AJ17" s="1217"/>
      <c r="AK17" s="1217"/>
    </row>
    <row r="18" spans="1:37" ht="13.5" customHeight="1" x14ac:dyDescent="0.15">
      <c r="A18" s="1849"/>
      <c r="B18" s="270">
        <v>43203</v>
      </c>
      <c r="C18" s="209" t="str">
        <f t="shared" si="0"/>
        <v>(金)</v>
      </c>
      <c r="D18" s="210" t="s">
        <v>583</v>
      </c>
      <c r="E18" s="210" t="s">
        <v>597</v>
      </c>
      <c r="F18" s="1212">
        <v>10</v>
      </c>
      <c r="G18" s="1212">
        <v>0</v>
      </c>
      <c r="H18" s="1228">
        <v>15</v>
      </c>
      <c r="I18" s="1228">
        <v>17.5</v>
      </c>
      <c r="J18" s="1229">
        <v>0.3125</v>
      </c>
      <c r="K18" s="1215">
        <v>59.8</v>
      </c>
      <c r="L18" s="1216">
        <v>60.4</v>
      </c>
      <c r="M18" s="1213">
        <v>8.8000000000000007</v>
      </c>
      <c r="N18" s="1217"/>
      <c r="O18" s="1213">
        <v>31.3</v>
      </c>
      <c r="P18" s="1218">
        <v>82</v>
      </c>
      <c r="Q18" s="1213">
        <v>31.2</v>
      </c>
      <c r="R18" s="1218">
        <v>29.4</v>
      </c>
      <c r="S18" s="1218">
        <v>110</v>
      </c>
      <c r="T18" s="1218">
        <v>68</v>
      </c>
      <c r="U18" s="1218">
        <v>42</v>
      </c>
      <c r="V18" s="1219"/>
      <c r="W18" s="784"/>
      <c r="X18" s="1216"/>
      <c r="Y18" s="1216"/>
      <c r="Z18" s="1215"/>
      <c r="AA18" s="1215"/>
      <c r="AB18" s="1215"/>
      <c r="AC18" s="1213"/>
      <c r="AD18" s="1217"/>
      <c r="AE18" s="1213"/>
      <c r="AF18" s="1213"/>
      <c r="AG18" s="1215"/>
      <c r="AH18" s="1215"/>
      <c r="AI18" s="1213"/>
      <c r="AJ18" s="1217"/>
      <c r="AK18" s="1217"/>
    </row>
    <row r="19" spans="1:37" ht="13.5" customHeight="1" x14ac:dyDescent="0.15">
      <c r="A19" s="1849"/>
      <c r="B19" s="270">
        <v>43204</v>
      </c>
      <c r="C19" s="209" t="str">
        <f t="shared" si="0"/>
        <v>(土)</v>
      </c>
      <c r="D19" s="210" t="s">
        <v>589</v>
      </c>
      <c r="E19" s="210" t="s">
        <v>598</v>
      </c>
      <c r="F19" s="1212">
        <v>2</v>
      </c>
      <c r="G19" s="1212">
        <v>0.2</v>
      </c>
      <c r="H19" s="1228">
        <v>11</v>
      </c>
      <c r="I19" s="1228">
        <v>16</v>
      </c>
      <c r="J19" s="1229">
        <v>0.31944444444444448</v>
      </c>
      <c r="K19" s="1215">
        <v>48.5</v>
      </c>
      <c r="L19" s="1216">
        <v>53.7</v>
      </c>
      <c r="M19" s="1213">
        <v>9.0500000000000007</v>
      </c>
      <c r="N19" s="1217"/>
      <c r="O19" s="1213">
        <v>29.7</v>
      </c>
      <c r="P19" s="1218">
        <v>70</v>
      </c>
      <c r="Q19" s="1213">
        <v>31.2</v>
      </c>
      <c r="R19" s="1218">
        <v>29.1</v>
      </c>
      <c r="S19" s="1218">
        <v>108</v>
      </c>
      <c r="T19" s="1218">
        <v>68</v>
      </c>
      <c r="U19" s="1218">
        <v>40</v>
      </c>
      <c r="V19" s="1219"/>
      <c r="W19" s="784"/>
      <c r="X19" s="1216"/>
      <c r="Y19" s="1216"/>
      <c r="Z19" s="1215"/>
      <c r="AA19" s="1215"/>
      <c r="AB19" s="1215"/>
      <c r="AC19" s="1213"/>
      <c r="AD19" s="1217"/>
      <c r="AE19" s="1213"/>
      <c r="AF19" s="1213"/>
      <c r="AG19" s="1215"/>
      <c r="AH19" s="1215"/>
      <c r="AI19" s="1213"/>
      <c r="AJ19" s="1217"/>
      <c r="AK19" s="1217"/>
    </row>
    <row r="20" spans="1:37" ht="13.5" customHeight="1" x14ac:dyDescent="0.15">
      <c r="A20" s="1849"/>
      <c r="B20" s="270">
        <v>43205</v>
      </c>
      <c r="C20" s="209" t="str">
        <f t="shared" si="0"/>
        <v>(日)</v>
      </c>
      <c r="D20" s="210" t="s">
        <v>599</v>
      </c>
      <c r="E20" s="210" t="s">
        <v>592</v>
      </c>
      <c r="F20" s="1212">
        <v>3</v>
      </c>
      <c r="G20" s="1212">
        <v>0</v>
      </c>
      <c r="H20" s="1228">
        <v>20</v>
      </c>
      <c r="I20" s="1228">
        <v>19</v>
      </c>
      <c r="J20" s="1229">
        <v>0.31944444444444448</v>
      </c>
      <c r="K20" s="1215">
        <v>51.4</v>
      </c>
      <c r="L20" s="1216">
        <v>57.9</v>
      </c>
      <c r="M20" s="1213">
        <v>8.92</v>
      </c>
      <c r="N20" s="1217"/>
      <c r="O20" s="1213">
        <v>31</v>
      </c>
      <c r="P20" s="1218">
        <v>82</v>
      </c>
      <c r="Q20" s="1213">
        <v>34.799999999999997</v>
      </c>
      <c r="R20" s="1218">
        <v>28.4</v>
      </c>
      <c r="S20" s="1218">
        <v>110</v>
      </c>
      <c r="T20" s="1218">
        <v>68</v>
      </c>
      <c r="U20" s="1218">
        <v>42</v>
      </c>
      <c r="V20" s="1219"/>
      <c r="W20" s="784"/>
      <c r="X20" s="1216"/>
      <c r="Y20" s="1216"/>
      <c r="Z20" s="1215"/>
      <c r="AA20" s="1215"/>
      <c r="AB20" s="1215"/>
      <c r="AC20" s="1213"/>
      <c r="AD20" s="1217"/>
      <c r="AE20" s="1213"/>
      <c r="AF20" s="1213"/>
      <c r="AG20" s="1215"/>
      <c r="AH20" s="1215"/>
      <c r="AI20" s="1213"/>
      <c r="AJ20" s="1217"/>
      <c r="AK20" s="1217"/>
    </row>
    <row r="21" spans="1:37" ht="13.5" customHeight="1" x14ac:dyDescent="0.15">
      <c r="A21" s="1849"/>
      <c r="B21" s="270">
        <v>43206</v>
      </c>
      <c r="C21" s="209" t="str">
        <f t="shared" si="0"/>
        <v>(月)</v>
      </c>
      <c r="D21" s="210" t="s">
        <v>583</v>
      </c>
      <c r="E21" s="210" t="s">
        <v>600</v>
      </c>
      <c r="F21" s="1212">
        <v>1</v>
      </c>
      <c r="G21" s="1212">
        <v>0</v>
      </c>
      <c r="H21" s="1228">
        <v>13</v>
      </c>
      <c r="I21" s="1228">
        <v>17</v>
      </c>
      <c r="J21" s="1229">
        <v>0.31944444444444448</v>
      </c>
      <c r="K21" s="1215">
        <v>46.3</v>
      </c>
      <c r="L21" s="1216">
        <v>50.8</v>
      </c>
      <c r="M21" s="1213">
        <v>9.02</v>
      </c>
      <c r="N21" s="1217"/>
      <c r="O21" s="1213">
        <v>30.5</v>
      </c>
      <c r="P21" s="1218">
        <v>83</v>
      </c>
      <c r="Q21" s="1213">
        <v>35.5</v>
      </c>
      <c r="R21" s="1218">
        <v>28.8</v>
      </c>
      <c r="S21" s="1218">
        <v>108</v>
      </c>
      <c r="T21" s="1218">
        <v>72</v>
      </c>
      <c r="U21" s="1218">
        <v>36</v>
      </c>
      <c r="V21" s="1219"/>
      <c r="W21" s="784"/>
      <c r="X21" s="1216"/>
      <c r="Y21" s="1216"/>
      <c r="Z21" s="1215"/>
      <c r="AA21" s="1215"/>
      <c r="AB21" s="1215"/>
      <c r="AC21" s="1213"/>
      <c r="AD21" s="1217"/>
      <c r="AE21" s="1213"/>
      <c r="AF21" s="1213"/>
      <c r="AG21" s="1215"/>
      <c r="AH21" s="1215"/>
      <c r="AI21" s="1213"/>
      <c r="AJ21" s="1217"/>
      <c r="AK21" s="1217"/>
    </row>
    <row r="22" spans="1:37" ht="13.5" customHeight="1" x14ac:dyDescent="0.15">
      <c r="A22" s="1849"/>
      <c r="B22" s="270">
        <v>43207</v>
      </c>
      <c r="C22" s="209" t="str">
        <f t="shared" si="0"/>
        <v>(火)</v>
      </c>
      <c r="D22" s="210" t="s">
        <v>589</v>
      </c>
      <c r="E22" s="210" t="s">
        <v>587</v>
      </c>
      <c r="F22" s="1212">
        <v>2</v>
      </c>
      <c r="G22" s="1212">
        <v>1.3</v>
      </c>
      <c r="H22" s="1228">
        <v>12</v>
      </c>
      <c r="I22" s="1228">
        <v>17</v>
      </c>
      <c r="J22" s="1229">
        <v>0.3125</v>
      </c>
      <c r="K22" s="1215">
        <v>47.1</v>
      </c>
      <c r="L22" s="1216">
        <v>53.4</v>
      </c>
      <c r="M22" s="1213">
        <v>9.2200000000000006</v>
      </c>
      <c r="N22" s="1217"/>
      <c r="O22" s="1213">
        <v>31.4</v>
      </c>
      <c r="P22" s="1218">
        <v>78</v>
      </c>
      <c r="Q22" s="1213">
        <v>28.4</v>
      </c>
      <c r="R22" s="1218">
        <v>28.8</v>
      </c>
      <c r="S22" s="1218">
        <v>108</v>
      </c>
      <c r="T22" s="1218">
        <v>80</v>
      </c>
      <c r="U22" s="1218">
        <v>28</v>
      </c>
      <c r="V22" s="1219"/>
      <c r="W22" s="784"/>
      <c r="X22" s="1216"/>
      <c r="Y22" s="1216"/>
      <c r="Z22" s="1215"/>
      <c r="AA22" s="1215"/>
      <c r="AB22" s="1215"/>
      <c r="AC22" s="1213"/>
      <c r="AD22" s="1217"/>
      <c r="AE22" s="1213"/>
      <c r="AF22" s="1213"/>
      <c r="AG22" s="1215"/>
      <c r="AH22" s="1215"/>
      <c r="AI22" s="1213"/>
      <c r="AJ22" s="1217"/>
      <c r="AK22" s="1217"/>
    </row>
    <row r="23" spans="1:37" ht="13.5" customHeight="1" x14ac:dyDescent="0.15">
      <c r="A23" s="1849"/>
      <c r="B23" s="270">
        <v>43208</v>
      </c>
      <c r="C23" s="209" t="str">
        <f t="shared" si="0"/>
        <v>(水)</v>
      </c>
      <c r="D23" s="210" t="s">
        <v>601</v>
      </c>
      <c r="E23" s="210" t="s">
        <v>588</v>
      </c>
      <c r="F23" s="1212">
        <v>2</v>
      </c>
      <c r="G23" s="1212">
        <v>16.7</v>
      </c>
      <c r="H23" s="1228">
        <v>12</v>
      </c>
      <c r="I23" s="1228">
        <v>16</v>
      </c>
      <c r="J23" s="1229">
        <v>0.3125</v>
      </c>
      <c r="K23" s="1215">
        <v>46.5</v>
      </c>
      <c r="L23" s="1216">
        <v>52.4</v>
      </c>
      <c r="M23" s="1213">
        <v>9.2899999999999991</v>
      </c>
      <c r="N23" s="1217"/>
      <c r="O23" s="1213">
        <v>30.6</v>
      </c>
      <c r="P23" s="1218">
        <v>82</v>
      </c>
      <c r="Q23" s="1213">
        <v>34.799999999999997</v>
      </c>
      <c r="R23" s="1218">
        <v>30</v>
      </c>
      <c r="S23" s="1218">
        <v>114</v>
      </c>
      <c r="T23" s="1218">
        <v>80</v>
      </c>
      <c r="U23" s="1218">
        <v>34</v>
      </c>
      <c r="V23" s="1219"/>
      <c r="W23" s="784"/>
      <c r="X23" s="1216"/>
      <c r="Y23" s="1216"/>
      <c r="Z23" s="1215"/>
      <c r="AA23" s="1215"/>
      <c r="AB23" s="1215"/>
      <c r="AC23" s="1213"/>
      <c r="AD23" s="1217"/>
      <c r="AE23" s="1213"/>
      <c r="AF23" s="1213"/>
      <c r="AG23" s="1215"/>
      <c r="AH23" s="1215"/>
      <c r="AI23" s="1213"/>
      <c r="AJ23" s="1217"/>
      <c r="AK23" s="1217"/>
    </row>
    <row r="24" spans="1:37" ht="13.5" customHeight="1" x14ac:dyDescent="0.15">
      <c r="A24" s="1849"/>
      <c r="B24" s="270">
        <v>43209</v>
      </c>
      <c r="C24" s="209" t="str">
        <f t="shared" si="0"/>
        <v>(木)</v>
      </c>
      <c r="D24" s="210" t="s">
        <v>583</v>
      </c>
      <c r="E24" s="210" t="s">
        <v>588</v>
      </c>
      <c r="F24" s="1212">
        <v>1</v>
      </c>
      <c r="G24" s="1212">
        <v>0</v>
      </c>
      <c r="H24" s="1228">
        <v>13</v>
      </c>
      <c r="I24" s="1228">
        <v>16.5</v>
      </c>
      <c r="J24" s="1229">
        <v>0.3125</v>
      </c>
      <c r="K24" s="1215">
        <v>45.8</v>
      </c>
      <c r="L24" s="1216">
        <v>51.1</v>
      </c>
      <c r="M24" s="1213">
        <v>9.3800000000000008</v>
      </c>
      <c r="N24" s="1217"/>
      <c r="O24" s="1213">
        <v>30.6</v>
      </c>
      <c r="P24" s="1218">
        <v>78</v>
      </c>
      <c r="Q24" s="1213">
        <v>34.1</v>
      </c>
      <c r="R24" s="1218">
        <v>28.1</v>
      </c>
      <c r="S24" s="1218">
        <v>110</v>
      </c>
      <c r="T24" s="1218">
        <v>66</v>
      </c>
      <c r="U24" s="1218">
        <v>44</v>
      </c>
      <c r="V24" s="1219"/>
      <c r="W24" s="784"/>
      <c r="X24" s="1216"/>
      <c r="Y24" s="1216"/>
      <c r="Z24" s="1215"/>
      <c r="AA24" s="1215"/>
      <c r="AB24" s="1215"/>
      <c r="AC24" s="1213"/>
      <c r="AD24" s="1217"/>
      <c r="AE24" s="1213"/>
      <c r="AF24" s="1213"/>
      <c r="AG24" s="1215"/>
      <c r="AH24" s="1215"/>
      <c r="AI24" s="1213"/>
      <c r="AJ24" s="1217"/>
      <c r="AK24" s="1217"/>
    </row>
    <row r="25" spans="1:37" ht="13.5" customHeight="1" x14ac:dyDescent="0.15">
      <c r="A25" s="1849"/>
      <c r="B25" s="270">
        <v>43210</v>
      </c>
      <c r="C25" s="209" t="str">
        <f t="shared" si="0"/>
        <v>(金)</v>
      </c>
      <c r="D25" s="210" t="s">
        <v>583</v>
      </c>
      <c r="E25" s="210" t="s">
        <v>588</v>
      </c>
      <c r="F25" s="1212">
        <v>2</v>
      </c>
      <c r="G25" s="1212">
        <v>0</v>
      </c>
      <c r="H25" s="1228">
        <v>17</v>
      </c>
      <c r="I25" s="1228">
        <v>18</v>
      </c>
      <c r="J25" s="1229">
        <v>0.3125</v>
      </c>
      <c r="K25" s="1215">
        <v>33.1</v>
      </c>
      <c r="L25" s="1216">
        <v>35.299999999999997</v>
      </c>
      <c r="M25" s="1213">
        <v>9.56</v>
      </c>
      <c r="N25" s="1217"/>
      <c r="O25" s="1213">
        <v>27.2</v>
      </c>
      <c r="P25" s="1218">
        <v>72</v>
      </c>
      <c r="Q25" s="1213">
        <v>35.5</v>
      </c>
      <c r="R25" s="1218">
        <v>24.6</v>
      </c>
      <c r="S25" s="1218">
        <v>98</v>
      </c>
      <c r="T25" s="1218">
        <v>62</v>
      </c>
      <c r="U25" s="1218">
        <v>36</v>
      </c>
      <c r="V25" s="1219"/>
      <c r="W25" s="784"/>
      <c r="X25" s="1216"/>
      <c r="Y25" s="1216"/>
      <c r="Z25" s="1215"/>
      <c r="AA25" s="1215"/>
      <c r="AB25" s="1215"/>
      <c r="AC25" s="1213"/>
      <c r="AD25" s="1217"/>
      <c r="AE25" s="1213"/>
      <c r="AF25" s="1213"/>
      <c r="AG25" s="1215"/>
      <c r="AH25" s="1215"/>
      <c r="AI25" s="1213"/>
      <c r="AJ25" s="1217"/>
      <c r="AK25" s="1217"/>
    </row>
    <row r="26" spans="1:37" ht="13.5" customHeight="1" x14ac:dyDescent="0.15">
      <c r="A26" s="1849"/>
      <c r="B26" s="270">
        <v>43211</v>
      </c>
      <c r="C26" s="209" t="str">
        <f t="shared" si="0"/>
        <v>(土)</v>
      </c>
      <c r="D26" s="210" t="s">
        <v>583</v>
      </c>
      <c r="E26" s="210" t="s">
        <v>588</v>
      </c>
      <c r="F26" s="1212">
        <v>1</v>
      </c>
      <c r="G26" s="1212">
        <v>0</v>
      </c>
      <c r="H26" s="1228">
        <v>19</v>
      </c>
      <c r="I26" s="1228">
        <v>20</v>
      </c>
      <c r="J26" s="1229">
        <v>0.3125</v>
      </c>
      <c r="K26" s="1215">
        <v>37.1</v>
      </c>
      <c r="L26" s="1216">
        <v>39.299999999999997</v>
      </c>
      <c r="M26" s="1213">
        <v>9.64</v>
      </c>
      <c r="N26" s="1217"/>
      <c r="O26" s="1213">
        <v>25.6</v>
      </c>
      <c r="P26" s="1218">
        <v>56</v>
      </c>
      <c r="Q26" s="1213">
        <v>37.6</v>
      </c>
      <c r="R26" s="1218">
        <v>34.799999999999997</v>
      </c>
      <c r="S26" s="1218">
        <v>92</v>
      </c>
      <c r="T26" s="1218">
        <v>50</v>
      </c>
      <c r="U26" s="1218">
        <v>42</v>
      </c>
      <c r="V26" s="1219"/>
      <c r="W26" s="784"/>
      <c r="X26" s="1216"/>
      <c r="Y26" s="1216"/>
      <c r="Z26" s="1215"/>
      <c r="AA26" s="1215"/>
      <c r="AB26" s="1215"/>
      <c r="AC26" s="1213"/>
      <c r="AD26" s="1217"/>
      <c r="AE26" s="1213"/>
      <c r="AF26" s="1213"/>
      <c r="AG26" s="1215"/>
      <c r="AH26" s="1215"/>
      <c r="AI26" s="1213"/>
      <c r="AJ26" s="1217"/>
      <c r="AK26" s="1217"/>
    </row>
    <row r="27" spans="1:37" ht="13.5" customHeight="1" x14ac:dyDescent="0.15">
      <c r="A27" s="1849"/>
      <c r="B27" s="270">
        <v>43212</v>
      </c>
      <c r="C27" s="209" t="str">
        <f t="shared" si="0"/>
        <v>(日)</v>
      </c>
      <c r="D27" s="210" t="s">
        <v>583</v>
      </c>
      <c r="E27" s="210" t="s">
        <v>588</v>
      </c>
      <c r="F27" s="1212">
        <v>1</v>
      </c>
      <c r="G27" s="1212">
        <v>0</v>
      </c>
      <c r="H27" s="1228">
        <v>17</v>
      </c>
      <c r="I27" s="1228">
        <v>18</v>
      </c>
      <c r="J27" s="1229">
        <v>0.3125</v>
      </c>
      <c r="K27" s="1215">
        <v>38.4</v>
      </c>
      <c r="L27" s="1216">
        <v>41.4</v>
      </c>
      <c r="M27" s="1213">
        <v>9.8000000000000007</v>
      </c>
      <c r="N27" s="1217"/>
      <c r="O27" s="1213">
        <v>26.6</v>
      </c>
      <c r="P27" s="1218">
        <v>80</v>
      </c>
      <c r="Q27" s="1213">
        <v>39.1</v>
      </c>
      <c r="R27" s="1218">
        <v>26.2</v>
      </c>
      <c r="S27" s="1218">
        <v>94</v>
      </c>
      <c r="T27" s="1218">
        <v>52</v>
      </c>
      <c r="U27" s="1218">
        <v>42</v>
      </c>
      <c r="V27" s="1219"/>
      <c r="W27" s="784"/>
      <c r="X27" s="1216"/>
      <c r="Y27" s="1216"/>
      <c r="Z27" s="1215"/>
      <c r="AA27" s="1215"/>
      <c r="AB27" s="1215"/>
      <c r="AC27" s="1213"/>
      <c r="AD27" s="1217"/>
      <c r="AE27" s="1213"/>
      <c r="AF27" s="1213"/>
      <c r="AG27" s="1215"/>
      <c r="AH27" s="1215"/>
      <c r="AI27" s="1213"/>
      <c r="AJ27" s="1217"/>
      <c r="AK27" s="1217"/>
    </row>
    <row r="28" spans="1:37" ht="13.5" customHeight="1" x14ac:dyDescent="0.15">
      <c r="A28" s="1849"/>
      <c r="B28" s="270">
        <v>43213</v>
      </c>
      <c r="C28" s="209" t="str">
        <f t="shared" si="0"/>
        <v>(月)</v>
      </c>
      <c r="D28" s="210" t="s">
        <v>599</v>
      </c>
      <c r="E28" s="210" t="s">
        <v>602</v>
      </c>
      <c r="F28" s="1212">
        <v>2</v>
      </c>
      <c r="G28" s="1212">
        <v>0</v>
      </c>
      <c r="H28" s="1228">
        <v>15</v>
      </c>
      <c r="I28" s="1228">
        <v>19.5</v>
      </c>
      <c r="J28" s="1229">
        <v>0.3125</v>
      </c>
      <c r="K28" s="1215">
        <v>37.4</v>
      </c>
      <c r="L28" s="1216">
        <v>42.6</v>
      </c>
      <c r="M28" s="1213">
        <v>9.4</v>
      </c>
      <c r="N28" s="1217"/>
      <c r="O28" s="1213">
        <v>27.2</v>
      </c>
      <c r="P28" s="1218">
        <v>62</v>
      </c>
      <c r="Q28" s="1213">
        <v>35.5</v>
      </c>
      <c r="R28" s="1218">
        <v>28.8</v>
      </c>
      <c r="S28" s="1218">
        <v>86</v>
      </c>
      <c r="T28" s="1218">
        <v>46</v>
      </c>
      <c r="U28" s="1218">
        <v>40</v>
      </c>
      <c r="V28" s="1219"/>
      <c r="W28" s="784"/>
      <c r="X28" s="1216"/>
      <c r="Y28" s="1216"/>
      <c r="Z28" s="1215"/>
      <c r="AA28" s="1215"/>
      <c r="AB28" s="1215"/>
      <c r="AC28" s="1213"/>
      <c r="AD28" s="1217"/>
      <c r="AE28" s="1213"/>
      <c r="AF28" s="1213"/>
      <c r="AG28" s="1215"/>
      <c r="AH28" s="1215"/>
      <c r="AI28" s="1213"/>
      <c r="AJ28" s="1217"/>
      <c r="AK28" s="1217"/>
    </row>
    <row r="29" spans="1:37" ht="13.5" customHeight="1" x14ac:dyDescent="0.15">
      <c r="A29" s="1849"/>
      <c r="B29" s="270">
        <v>43214</v>
      </c>
      <c r="C29" s="209" t="str">
        <f t="shared" si="0"/>
        <v>(火)</v>
      </c>
      <c r="D29" s="210" t="s">
        <v>589</v>
      </c>
      <c r="E29" s="210" t="s">
        <v>594</v>
      </c>
      <c r="F29" s="1212">
        <v>2</v>
      </c>
      <c r="G29" s="1212">
        <v>3.4</v>
      </c>
      <c r="H29" s="1228">
        <v>17</v>
      </c>
      <c r="I29" s="1228">
        <v>19</v>
      </c>
      <c r="J29" s="1229">
        <v>0.30555555555555552</v>
      </c>
      <c r="K29" s="1215">
        <v>33.700000000000003</v>
      </c>
      <c r="L29" s="1216">
        <v>35.700000000000003</v>
      </c>
      <c r="M29" s="1213">
        <v>9.43</v>
      </c>
      <c r="N29" s="1217"/>
      <c r="O29" s="1213">
        <v>27.1</v>
      </c>
      <c r="P29" s="1218">
        <v>64</v>
      </c>
      <c r="Q29" s="1213">
        <v>36.200000000000003</v>
      </c>
      <c r="R29" s="1218">
        <v>30</v>
      </c>
      <c r="S29" s="1218">
        <v>92</v>
      </c>
      <c r="T29" s="1218">
        <v>52</v>
      </c>
      <c r="U29" s="1218">
        <v>40</v>
      </c>
      <c r="V29" s="1219"/>
      <c r="W29" s="784"/>
      <c r="X29" s="1216"/>
      <c r="Y29" s="1216"/>
      <c r="Z29" s="1215"/>
      <c r="AA29" s="1215"/>
      <c r="AB29" s="1215"/>
      <c r="AC29" s="1213"/>
      <c r="AD29" s="1217"/>
      <c r="AE29" s="1213"/>
      <c r="AF29" s="1213"/>
      <c r="AG29" s="1215"/>
      <c r="AH29" s="1215"/>
      <c r="AI29" s="1213"/>
      <c r="AJ29" s="1217"/>
      <c r="AK29" s="1217"/>
    </row>
    <row r="30" spans="1:37" ht="13.5" customHeight="1" x14ac:dyDescent="0.15">
      <c r="A30" s="1849"/>
      <c r="B30" s="270">
        <v>43215</v>
      </c>
      <c r="C30" s="209" t="str">
        <f t="shared" si="0"/>
        <v>(水)</v>
      </c>
      <c r="D30" s="210" t="s">
        <v>601</v>
      </c>
      <c r="E30" s="210" t="s">
        <v>584</v>
      </c>
      <c r="F30" s="1212">
        <v>1</v>
      </c>
      <c r="G30" s="1212">
        <v>45.1</v>
      </c>
      <c r="H30" s="1228">
        <v>18</v>
      </c>
      <c r="I30" s="1228">
        <v>19</v>
      </c>
      <c r="J30" s="1229">
        <v>0.30555555555555552</v>
      </c>
      <c r="K30" s="1215">
        <v>38.200000000000003</v>
      </c>
      <c r="L30" s="1216">
        <v>45.6</v>
      </c>
      <c r="M30" s="1213">
        <v>9.3699999999999992</v>
      </c>
      <c r="N30" s="1217"/>
      <c r="O30" s="1213">
        <v>28.6</v>
      </c>
      <c r="P30" s="1218">
        <v>70</v>
      </c>
      <c r="Q30" s="1213">
        <v>36.200000000000003</v>
      </c>
      <c r="R30" s="1218">
        <v>30.3</v>
      </c>
      <c r="S30" s="1218">
        <v>93</v>
      </c>
      <c r="T30" s="1218">
        <v>57</v>
      </c>
      <c r="U30" s="1218">
        <v>36</v>
      </c>
      <c r="V30" s="1219"/>
      <c r="W30" s="784"/>
      <c r="X30" s="1216"/>
      <c r="Y30" s="1216"/>
      <c r="Z30" s="1215"/>
      <c r="AA30" s="1215"/>
      <c r="AB30" s="1215"/>
      <c r="AC30" s="1213"/>
      <c r="AD30" s="1217"/>
      <c r="AE30" s="1213"/>
      <c r="AF30" s="1213"/>
      <c r="AG30" s="1215"/>
      <c r="AH30" s="1215"/>
      <c r="AI30" s="1213"/>
      <c r="AJ30" s="1217"/>
      <c r="AK30" s="1217"/>
    </row>
    <row r="31" spans="1:37" ht="13.5" customHeight="1" x14ac:dyDescent="0.15">
      <c r="A31" s="1849"/>
      <c r="B31" s="270">
        <v>43216</v>
      </c>
      <c r="C31" s="209" t="str">
        <f t="shared" si="0"/>
        <v>(木)</v>
      </c>
      <c r="D31" s="210" t="s">
        <v>603</v>
      </c>
      <c r="E31" s="210" t="s">
        <v>595</v>
      </c>
      <c r="F31" s="1212">
        <v>3</v>
      </c>
      <c r="G31" s="1212">
        <v>1.4</v>
      </c>
      <c r="H31" s="1228">
        <v>17</v>
      </c>
      <c r="I31" s="1228">
        <v>19.5</v>
      </c>
      <c r="J31" s="1229">
        <v>0.3125</v>
      </c>
      <c r="K31" s="1215">
        <v>30.2</v>
      </c>
      <c r="L31" s="1216">
        <v>35.299999999999997</v>
      </c>
      <c r="M31" s="1213">
        <v>9.1300000000000008</v>
      </c>
      <c r="N31" s="1217"/>
      <c r="O31" s="1213">
        <v>25.1</v>
      </c>
      <c r="P31" s="1218">
        <v>60</v>
      </c>
      <c r="Q31" s="1213">
        <v>33.4</v>
      </c>
      <c r="R31" s="1218">
        <v>27.5</v>
      </c>
      <c r="S31" s="1218">
        <v>80</v>
      </c>
      <c r="T31" s="1218">
        <v>50</v>
      </c>
      <c r="U31" s="1218">
        <v>30</v>
      </c>
      <c r="V31" s="1219"/>
      <c r="W31" s="784"/>
      <c r="X31" s="1216"/>
      <c r="Y31" s="1216"/>
      <c r="Z31" s="1215"/>
      <c r="AA31" s="1215"/>
      <c r="AB31" s="1215"/>
      <c r="AC31" s="1213"/>
      <c r="AD31" s="1217"/>
      <c r="AE31" s="1213"/>
      <c r="AF31" s="1213"/>
      <c r="AG31" s="1215"/>
      <c r="AH31" s="1215"/>
      <c r="AI31" s="1213"/>
      <c r="AJ31" s="1217"/>
      <c r="AK31" s="1217"/>
    </row>
    <row r="32" spans="1:37" ht="13.5" customHeight="1" x14ac:dyDescent="0.15">
      <c r="A32" s="1849"/>
      <c r="B32" s="270">
        <v>43217</v>
      </c>
      <c r="C32" s="209" t="str">
        <f t="shared" si="0"/>
        <v>(金)</v>
      </c>
      <c r="D32" s="210" t="s">
        <v>604</v>
      </c>
      <c r="E32" s="210" t="s">
        <v>584</v>
      </c>
      <c r="F32" s="1212">
        <v>1</v>
      </c>
      <c r="G32" s="1212">
        <v>0</v>
      </c>
      <c r="H32" s="1228">
        <v>20</v>
      </c>
      <c r="I32" s="1228">
        <v>22</v>
      </c>
      <c r="J32" s="1229">
        <v>0.3125</v>
      </c>
      <c r="K32" s="1215">
        <v>29.5</v>
      </c>
      <c r="L32" s="1216">
        <v>36.6</v>
      </c>
      <c r="M32" s="1213">
        <v>9.48</v>
      </c>
      <c r="N32" s="1217"/>
      <c r="O32" s="1213">
        <v>25.7</v>
      </c>
      <c r="P32" s="1218">
        <v>66</v>
      </c>
      <c r="Q32" s="1213">
        <v>28.4</v>
      </c>
      <c r="R32" s="1218">
        <v>26.9</v>
      </c>
      <c r="S32" s="1218">
        <v>90</v>
      </c>
      <c r="T32" s="1218">
        <v>56</v>
      </c>
      <c r="U32" s="1218">
        <v>34</v>
      </c>
      <c r="V32" s="1219"/>
      <c r="W32" s="784"/>
      <c r="X32" s="1216"/>
      <c r="Y32" s="1216"/>
      <c r="Z32" s="1215"/>
      <c r="AA32" s="1215"/>
      <c r="AB32" s="1215"/>
      <c r="AC32" s="1213"/>
      <c r="AD32" s="1217"/>
      <c r="AE32" s="1213"/>
      <c r="AF32" s="1213"/>
      <c r="AG32" s="1215"/>
      <c r="AH32" s="1215"/>
      <c r="AI32" s="1213"/>
      <c r="AJ32" s="1217"/>
      <c r="AK32" s="1217"/>
    </row>
    <row r="33" spans="1:37" ht="13.5" customHeight="1" x14ac:dyDescent="0.15">
      <c r="A33" s="1849"/>
      <c r="B33" s="270">
        <v>43218</v>
      </c>
      <c r="C33" s="209" t="str">
        <f t="shared" si="0"/>
        <v>(土)</v>
      </c>
      <c r="D33" s="210" t="s">
        <v>583</v>
      </c>
      <c r="E33" s="210" t="s">
        <v>597</v>
      </c>
      <c r="F33" s="1212">
        <v>3</v>
      </c>
      <c r="G33" s="1212">
        <v>0</v>
      </c>
      <c r="H33" s="1228">
        <v>19</v>
      </c>
      <c r="I33" s="1228">
        <v>21</v>
      </c>
      <c r="J33" s="1229">
        <v>0.30555555555555552</v>
      </c>
      <c r="K33" s="1215">
        <v>30</v>
      </c>
      <c r="L33" s="1216">
        <v>35.1</v>
      </c>
      <c r="M33" s="1213">
        <v>9.6</v>
      </c>
      <c r="N33" s="1217"/>
      <c r="O33" s="1213">
        <v>25.6</v>
      </c>
      <c r="P33" s="1218">
        <v>71</v>
      </c>
      <c r="Q33" s="1213">
        <v>29.1</v>
      </c>
      <c r="R33" s="1218">
        <v>26.1</v>
      </c>
      <c r="S33" s="1218">
        <v>93</v>
      </c>
      <c r="T33" s="1218">
        <v>60</v>
      </c>
      <c r="U33" s="1218">
        <v>33</v>
      </c>
      <c r="V33" s="1219"/>
      <c r="W33" s="784"/>
      <c r="X33" s="1216"/>
      <c r="Y33" s="1216"/>
      <c r="Z33" s="1215"/>
      <c r="AA33" s="1215"/>
      <c r="AB33" s="1215"/>
      <c r="AC33" s="1213"/>
      <c r="AD33" s="1217"/>
      <c r="AE33" s="1213"/>
      <c r="AF33" s="1213"/>
      <c r="AG33" s="1215"/>
      <c r="AH33" s="1215"/>
      <c r="AI33" s="1213"/>
      <c r="AJ33" s="1217"/>
      <c r="AK33" s="1217"/>
    </row>
    <row r="34" spans="1:37" ht="13.5" customHeight="1" x14ac:dyDescent="0.15">
      <c r="A34" s="1849"/>
      <c r="B34" s="270">
        <v>43219</v>
      </c>
      <c r="C34" s="209" t="str">
        <f t="shared" si="0"/>
        <v>(日)</v>
      </c>
      <c r="D34" s="210" t="s">
        <v>583</v>
      </c>
      <c r="E34" s="210" t="s">
        <v>592</v>
      </c>
      <c r="F34" s="1212">
        <v>1</v>
      </c>
      <c r="G34" s="1212">
        <v>0</v>
      </c>
      <c r="H34" s="1228">
        <v>17</v>
      </c>
      <c r="I34" s="1228">
        <v>22</v>
      </c>
      <c r="J34" s="1229">
        <v>0.30555555555555552</v>
      </c>
      <c r="K34" s="1215">
        <v>31.5</v>
      </c>
      <c r="L34" s="1216">
        <v>37.200000000000003</v>
      </c>
      <c r="M34" s="1213">
        <v>9.6</v>
      </c>
      <c r="N34" s="1217"/>
      <c r="O34" s="1213">
        <v>25.4</v>
      </c>
      <c r="P34" s="1218">
        <v>70</v>
      </c>
      <c r="Q34" s="1213">
        <v>30.9</v>
      </c>
      <c r="R34" s="1218">
        <v>25.6</v>
      </c>
      <c r="S34" s="1218">
        <v>91</v>
      </c>
      <c r="T34" s="1218">
        <v>60</v>
      </c>
      <c r="U34" s="1218">
        <v>31</v>
      </c>
      <c r="V34" s="1219"/>
      <c r="W34" s="784"/>
      <c r="X34" s="1216"/>
      <c r="Y34" s="1216"/>
      <c r="Z34" s="1215"/>
      <c r="AA34" s="1215"/>
      <c r="AB34" s="1215"/>
      <c r="AC34" s="1213"/>
      <c r="AD34" s="1217"/>
      <c r="AE34" s="1213"/>
      <c r="AF34" s="1213"/>
      <c r="AG34" s="1215"/>
      <c r="AH34" s="1215"/>
      <c r="AI34" s="1213"/>
      <c r="AJ34" s="1217"/>
      <c r="AK34" s="1217"/>
    </row>
    <row r="35" spans="1:37" ht="13.5" customHeight="1" x14ac:dyDescent="0.15">
      <c r="A35" s="1849"/>
      <c r="B35" s="739">
        <v>43220</v>
      </c>
      <c r="C35" s="740" t="str">
        <f t="shared" si="0"/>
        <v>(月)</v>
      </c>
      <c r="D35" s="741" t="s">
        <v>605</v>
      </c>
      <c r="E35" s="741" t="s">
        <v>592</v>
      </c>
      <c r="F35" s="1231">
        <v>1</v>
      </c>
      <c r="G35" s="1231">
        <v>0</v>
      </c>
      <c r="H35" s="1232">
        <v>22</v>
      </c>
      <c r="I35" s="1232">
        <v>23</v>
      </c>
      <c r="J35" s="1233">
        <v>0.3125</v>
      </c>
      <c r="K35" s="1234">
        <v>31.5</v>
      </c>
      <c r="L35" s="1235">
        <v>37.200000000000003</v>
      </c>
      <c r="M35" s="1236">
        <v>9.59</v>
      </c>
      <c r="N35" s="1237"/>
      <c r="O35" s="1236">
        <v>26.6</v>
      </c>
      <c r="P35" s="1238">
        <v>68</v>
      </c>
      <c r="Q35" s="1236">
        <v>27.7</v>
      </c>
      <c r="R35" s="1238">
        <v>28.3</v>
      </c>
      <c r="S35" s="1238">
        <v>94</v>
      </c>
      <c r="T35" s="1238">
        <v>60</v>
      </c>
      <c r="U35" s="1238">
        <v>34</v>
      </c>
      <c r="V35" s="1239"/>
      <c r="W35" s="790"/>
      <c r="X35" s="1235"/>
      <c r="Y35" s="1235"/>
      <c r="Z35" s="1234"/>
      <c r="AA35" s="1234"/>
      <c r="AB35" s="1234"/>
      <c r="AC35" s="1236"/>
      <c r="AD35" s="1237"/>
      <c r="AE35" s="1236"/>
      <c r="AF35" s="1236"/>
      <c r="AG35" s="1234"/>
      <c r="AH35" s="1234"/>
      <c r="AI35" s="1236"/>
      <c r="AJ35" s="1237"/>
      <c r="AK35" s="1237"/>
    </row>
    <row r="36" spans="1:37" s="738" customFormat="1" ht="13.5" customHeight="1" x14ac:dyDescent="0.15">
      <c r="A36" s="1849"/>
      <c r="B36" s="1846" t="s">
        <v>410</v>
      </c>
      <c r="C36" s="1846"/>
      <c r="D36" s="625"/>
      <c r="E36" s="626"/>
      <c r="F36" s="771">
        <f>MAX(F6:F35)</f>
        <v>10</v>
      </c>
      <c r="G36" s="771">
        <f t="shared" ref="G36:AK36" si="1">MAX(G6:G35)</f>
        <v>45.1</v>
      </c>
      <c r="H36" s="771">
        <f t="shared" si="1"/>
        <v>22</v>
      </c>
      <c r="I36" s="772">
        <f t="shared" si="1"/>
        <v>23</v>
      </c>
      <c r="J36" s="773"/>
      <c r="K36" s="771">
        <f t="shared" si="1"/>
        <v>65.900000000000006</v>
      </c>
      <c r="L36" s="775">
        <f t="shared" si="1"/>
        <v>68.400000000000006</v>
      </c>
      <c r="M36" s="772">
        <f t="shared" si="1"/>
        <v>9.8000000000000007</v>
      </c>
      <c r="N36" s="772">
        <f t="shared" si="1"/>
        <v>0</v>
      </c>
      <c r="O36" s="771">
        <f t="shared" si="1"/>
        <v>31.4</v>
      </c>
      <c r="P36" s="775">
        <f t="shared" si="1"/>
        <v>87</v>
      </c>
      <c r="Q36" s="771">
        <f t="shared" si="1"/>
        <v>39.1</v>
      </c>
      <c r="R36" s="775">
        <f t="shared" si="1"/>
        <v>34.799999999999997</v>
      </c>
      <c r="S36" s="775">
        <f t="shared" si="1"/>
        <v>120</v>
      </c>
      <c r="T36" s="775">
        <f t="shared" si="1"/>
        <v>80</v>
      </c>
      <c r="U36" s="775">
        <f t="shared" si="1"/>
        <v>48</v>
      </c>
      <c r="V36" s="776">
        <f t="shared" si="1"/>
        <v>0.67</v>
      </c>
      <c r="W36" s="777">
        <f>MAX(W6:W35)</f>
        <v>0</v>
      </c>
      <c r="X36" s="778">
        <f t="shared" si="1"/>
        <v>280</v>
      </c>
      <c r="Y36" s="778">
        <f t="shared" si="1"/>
        <v>229</v>
      </c>
      <c r="Z36" s="772">
        <f t="shared" si="1"/>
        <v>51</v>
      </c>
      <c r="AA36" s="771">
        <f t="shared" si="1"/>
        <v>1.1599999999999999</v>
      </c>
      <c r="AB36" s="771">
        <f t="shared" si="1"/>
        <v>0.84</v>
      </c>
      <c r="AC36" s="779">
        <f t="shared" si="1"/>
        <v>10.8</v>
      </c>
      <c r="AD36" s="774">
        <f t="shared" si="1"/>
        <v>0.16</v>
      </c>
      <c r="AE36" s="772">
        <f t="shared" si="1"/>
        <v>26</v>
      </c>
      <c r="AF36" s="772">
        <f t="shared" si="1"/>
        <v>7.2</v>
      </c>
      <c r="AG36" s="772">
        <f t="shared" si="1"/>
        <v>8.8000000000000007</v>
      </c>
      <c r="AH36" s="772">
        <f t="shared" si="1"/>
        <v>6.7</v>
      </c>
      <c r="AI36" s="772">
        <f t="shared" si="1"/>
        <v>13</v>
      </c>
      <c r="AJ36" s="774">
        <f t="shared" si="1"/>
        <v>2</v>
      </c>
      <c r="AK36" s="1054">
        <f t="shared" si="1"/>
        <v>0.1</v>
      </c>
    </row>
    <row r="37" spans="1:37" s="738" customFormat="1" ht="13.5" customHeight="1" x14ac:dyDescent="0.15">
      <c r="A37" s="1849"/>
      <c r="B37" s="1847" t="s">
        <v>411</v>
      </c>
      <c r="C37" s="1846"/>
      <c r="D37" s="625"/>
      <c r="E37" s="626"/>
      <c r="F37" s="771">
        <f>MIN(F6:F35)</f>
        <v>0</v>
      </c>
      <c r="G37" s="771">
        <f t="shared" ref="G37:AK37" si="2">MIN(G6:G35)</f>
        <v>0</v>
      </c>
      <c r="H37" s="771">
        <f t="shared" si="2"/>
        <v>4</v>
      </c>
      <c r="I37" s="772">
        <f t="shared" si="2"/>
        <v>12</v>
      </c>
      <c r="J37" s="773"/>
      <c r="K37" s="771">
        <f t="shared" si="2"/>
        <v>22.3</v>
      </c>
      <c r="L37" s="775">
        <f t="shared" si="2"/>
        <v>27.4</v>
      </c>
      <c r="M37" s="772">
        <f t="shared" si="2"/>
        <v>8.18</v>
      </c>
      <c r="N37" s="772">
        <f t="shared" si="2"/>
        <v>0</v>
      </c>
      <c r="O37" s="771">
        <f t="shared" si="2"/>
        <v>25.1</v>
      </c>
      <c r="P37" s="775">
        <f t="shared" si="2"/>
        <v>56</v>
      </c>
      <c r="Q37" s="771">
        <f t="shared" si="2"/>
        <v>27.7</v>
      </c>
      <c r="R37" s="775">
        <f t="shared" si="2"/>
        <v>20.2</v>
      </c>
      <c r="S37" s="775">
        <f t="shared" si="2"/>
        <v>80</v>
      </c>
      <c r="T37" s="775">
        <f t="shared" si="2"/>
        <v>46</v>
      </c>
      <c r="U37" s="775">
        <f t="shared" si="2"/>
        <v>28</v>
      </c>
      <c r="V37" s="776">
        <f t="shared" si="2"/>
        <v>0.67</v>
      </c>
      <c r="W37" s="777">
        <f t="shared" si="2"/>
        <v>0</v>
      </c>
      <c r="X37" s="778">
        <f t="shared" si="2"/>
        <v>280</v>
      </c>
      <c r="Y37" s="778">
        <f t="shared" si="2"/>
        <v>229</v>
      </c>
      <c r="Z37" s="772">
        <f t="shared" si="2"/>
        <v>51</v>
      </c>
      <c r="AA37" s="771">
        <f t="shared" si="2"/>
        <v>1.1599999999999999</v>
      </c>
      <c r="AB37" s="771">
        <f t="shared" si="2"/>
        <v>0.84</v>
      </c>
      <c r="AC37" s="779">
        <f t="shared" si="2"/>
        <v>10.8</v>
      </c>
      <c r="AD37" s="1306">
        <f t="shared" si="2"/>
        <v>0.16</v>
      </c>
      <c r="AE37" s="772">
        <f t="shared" si="2"/>
        <v>26</v>
      </c>
      <c r="AF37" s="772">
        <f t="shared" si="2"/>
        <v>7.2</v>
      </c>
      <c r="AG37" s="772">
        <f t="shared" si="2"/>
        <v>8.8000000000000007</v>
      </c>
      <c r="AH37" s="772">
        <f t="shared" si="2"/>
        <v>6.7</v>
      </c>
      <c r="AI37" s="772">
        <f t="shared" si="2"/>
        <v>13</v>
      </c>
      <c r="AJ37" s="774">
        <f t="shared" si="2"/>
        <v>2</v>
      </c>
      <c r="AK37" s="1054">
        <f t="shared" si="2"/>
        <v>0.1</v>
      </c>
    </row>
    <row r="38" spans="1:37" s="738" customFormat="1" ht="13.5" customHeight="1" x14ac:dyDescent="0.15">
      <c r="A38" s="1849"/>
      <c r="B38" s="1846" t="s">
        <v>412</v>
      </c>
      <c r="C38" s="1846"/>
      <c r="D38" s="625"/>
      <c r="E38" s="626"/>
      <c r="F38" s="773"/>
      <c r="G38" s="771">
        <f>AVERAGE(G6:G35)</f>
        <v>2.3833333333333333</v>
      </c>
      <c r="H38" s="771">
        <f t="shared" ref="H38:AK38" si="3">AVERAGE(H6:H35)</f>
        <v>15.433333333333334</v>
      </c>
      <c r="I38" s="772">
        <f t="shared" si="3"/>
        <v>18.183333333333334</v>
      </c>
      <c r="J38" s="773"/>
      <c r="K38" s="771">
        <f t="shared" si="3"/>
        <v>38.89</v>
      </c>
      <c r="L38" s="775">
        <f t="shared" si="3"/>
        <v>44.16333333333332</v>
      </c>
      <c r="M38" s="772">
        <f t="shared" si="3"/>
        <v>9.2140000000000004</v>
      </c>
      <c r="N38" s="772"/>
      <c r="O38" s="771">
        <f t="shared" si="3"/>
        <v>28.476666666666677</v>
      </c>
      <c r="P38" s="775">
        <f t="shared" si="3"/>
        <v>74.933333333333337</v>
      </c>
      <c r="Q38" s="771">
        <f t="shared" si="3"/>
        <v>32.776666666666671</v>
      </c>
      <c r="R38" s="775">
        <f t="shared" si="3"/>
        <v>26.729999999999997</v>
      </c>
      <c r="S38" s="775">
        <f t="shared" si="3"/>
        <v>102</v>
      </c>
      <c r="T38" s="775">
        <f t="shared" si="3"/>
        <v>64.400000000000006</v>
      </c>
      <c r="U38" s="775">
        <f t="shared" si="3"/>
        <v>37.6</v>
      </c>
      <c r="V38" s="776">
        <f t="shared" si="3"/>
        <v>0.67</v>
      </c>
      <c r="W38" s="782"/>
      <c r="X38" s="778">
        <f t="shared" si="3"/>
        <v>280</v>
      </c>
      <c r="Y38" s="778">
        <f t="shared" si="3"/>
        <v>229</v>
      </c>
      <c r="Z38" s="772">
        <f t="shared" si="3"/>
        <v>51</v>
      </c>
      <c r="AA38" s="771">
        <f t="shared" si="3"/>
        <v>1.1599999999999999</v>
      </c>
      <c r="AB38" s="771">
        <f t="shared" si="3"/>
        <v>0.84</v>
      </c>
      <c r="AC38" s="779">
        <f t="shared" si="3"/>
        <v>10.8</v>
      </c>
      <c r="AD38" s="1306">
        <f t="shared" si="3"/>
        <v>0.16</v>
      </c>
      <c r="AE38" s="772">
        <f t="shared" si="3"/>
        <v>26</v>
      </c>
      <c r="AF38" s="772">
        <f t="shared" si="3"/>
        <v>7.2</v>
      </c>
      <c r="AG38" s="772">
        <f t="shared" si="3"/>
        <v>8.8000000000000007</v>
      </c>
      <c r="AH38" s="772">
        <f t="shared" si="3"/>
        <v>6.7</v>
      </c>
      <c r="AI38" s="772">
        <f t="shared" si="3"/>
        <v>13</v>
      </c>
      <c r="AJ38" s="774">
        <f t="shared" si="3"/>
        <v>2</v>
      </c>
      <c r="AK38" s="1054">
        <f t="shared" si="3"/>
        <v>0.1</v>
      </c>
    </row>
    <row r="39" spans="1:37" s="738" customFormat="1" ht="13.5" customHeight="1" x14ac:dyDescent="0.15">
      <c r="A39" s="1849"/>
      <c r="B39" s="1848" t="s">
        <v>413</v>
      </c>
      <c r="C39" s="1848"/>
      <c r="D39" s="627"/>
      <c r="E39" s="627"/>
      <c r="F39" s="808"/>
      <c r="G39" s="771">
        <f>SUM(G6:G35)</f>
        <v>71.5</v>
      </c>
      <c r="H39" s="809"/>
      <c r="I39" s="809"/>
      <c r="J39" s="809"/>
      <c r="K39" s="809"/>
      <c r="L39" s="809"/>
      <c r="M39" s="809"/>
      <c r="N39" s="809"/>
      <c r="O39" s="809"/>
      <c r="P39" s="809"/>
      <c r="Q39" s="809"/>
      <c r="R39" s="809"/>
      <c r="S39" s="809"/>
      <c r="T39" s="809"/>
      <c r="U39" s="809"/>
      <c r="V39" s="809"/>
      <c r="W39" s="782"/>
      <c r="X39" s="809"/>
      <c r="Y39" s="809"/>
      <c r="Z39" s="809"/>
      <c r="AA39" s="809"/>
      <c r="AB39" s="809"/>
      <c r="AC39" s="810"/>
      <c r="AD39" s="810"/>
      <c r="AE39" s="809"/>
      <c r="AF39" s="809"/>
      <c r="AG39" s="809"/>
      <c r="AH39" s="809"/>
      <c r="AI39" s="809"/>
      <c r="AJ39" s="809"/>
      <c r="AK39" s="1055"/>
    </row>
    <row r="40" spans="1:37" ht="13.5" customHeight="1" x14ac:dyDescent="0.15">
      <c r="A40" s="1849" t="s">
        <v>270</v>
      </c>
      <c r="B40" s="1463">
        <v>43221</v>
      </c>
      <c r="C40" s="209" t="str">
        <f>IF(B40="","",IF(WEEKDAY(B40)=1,"(日)",IF(WEEKDAY(B40)=2,"(月)",IF(WEEKDAY(B40)=3,"(火)",IF(WEEKDAY(B40)=4,"(水)",IF(WEEKDAY(B40)=5,"(木)",IF(WEEKDAY(B40)=6,"(金)","(土)")))))))</f>
        <v>(火)</v>
      </c>
      <c r="D40" s="222" t="s">
        <v>583</v>
      </c>
      <c r="E40" s="222" t="s">
        <v>588</v>
      </c>
      <c r="F40" s="1222">
        <v>0</v>
      </c>
      <c r="G40" s="1222">
        <v>0</v>
      </c>
      <c r="H40" s="1224">
        <v>17</v>
      </c>
      <c r="I40" s="1224">
        <v>22.5</v>
      </c>
      <c r="J40" s="1300">
        <v>0.30208333333333331</v>
      </c>
      <c r="K40" s="1222">
        <v>29.5</v>
      </c>
      <c r="L40" s="1223">
        <v>36.6</v>
      </c>
      <c r="M40" s="1224">
        <v>9.6300000000000008</v>
      </c>
      <c r="N40" s="1225"/>
      <c r="O40" s="795">
        <v>24.6</v>
      </c>
      <c r="P40" s="1301">
        <v>68</v>
      </c>
      <c r="Q40" s="1224">
        <v>29.1</v>
      </c>
      <c r="R40" s="1301">
        <v>26.2</v>
      </c>
      <c r="S40" s="1301">
        <v>99</v>
      </c>
      <c r="T40" s="1301">
        <v>60</v>
      </c>
      <c r="U40" s="1301">
        <v>39</v>
      </c>
      <c r="V40" s="1302"/>
      <c r="W40" s="794"/>
      <c r="X40" s="1223"/>
      <c r="Y40" s="1223"/>
      <c r="Z40" s="1222"/>
      <c r="AA40" s="787"/>
      <c r="AB40" s="1222"/>
      <c r="AC40" s="1224"/>
      <c r="AD40" s="1225"/>
      <c r="AE40" s="1224"/>
      <c r="AF40" s="1224"/>
      <c r="AG40" s="1222"/>
      <c r="AH40" s="1222"/>
      <c r="AI40" s="1224"/>
      <c r="AJ40" s="1225"/>
      <c r="AK40" s="1225"/>
    </row>
    <row r="41" spans="1:37" ht="13.5" customHeight="1" x14ac:dyDescent="0.15">
      <c r="A41" s="1849"/>
      <c r="B41" s="1463">
        <v>43222</v>
      </c>
      <c r="C41" s="209" t="str">
        <f>IF(B41="","",IF(WEEKDAY(B41)=1,"(日)",IF(WEEKDAY(B41)=2,"(月)",IF(WEEKDAY(B41)=3,"(火)",IF(WEEKDAY(B41)=4,"(水)",IF(WEEKDAY(B41)=5,"(木)",IF(WEEKDAY(B41)=6,"(金)","(土)")))))))</f>
        <v>(水)</v>
      </c>
      <c r="D41" s="217" t="s">
        <v>610</v>
      </c>
      <c r="E41" s="217" t="s">
        <v>587</v>
      </c>
      <c r="F41" s="1215">
        <v>1</v>
      </c>
      <c r="G41" s="1215">
        <v>3.3</v>
      </c>
      <c r="H41" s="1213">
        <v>22</v>
      </c>
      <c r="I41" s="1213">
        <v>23</v>
      </c>
      <c r="J41" s="1214">
        <v>0.3125</v>
      </c>
      <c r="K41" s="1215">
        <v>26.4</v>
      </c>
      <c r="L41" s="1216">
        <v>33.299999999999997</v>
      </c>
      <c r="M41" s="1213">
        <v>9.61</v>
      </c>
      <c r="N41" s="1217"/>
      <c r="O41" s="785">
        <v>23.4</v>
      </c>
      <c r="P41" s="1218">
        <v>70</v>
      </c>
      <c r="Q41" s="1213">
        <v>30.5</v>
      </c>
      <c r="R41" s="1218">
        <v>25.3</v>
      </c>
      <c r="S41" s="1218">
        <v>89</v>
      </c>
      <c r="T41" s="1218">
        <v>55</v>
      </c>
      <c r="U41" s="1218">
        <v>34</v>
      </c>
      <c r="V41" s="1219"/>
      <c r="W41" s="784"/>
      <c r="X41" s="1216"/>
      <c r="Y41" s="1216"/>
      <c r="Z41" s="1215"/>
      <c r="AA41" s="769"/>
      <c r="AB41" s="1215"/>
      <c r="AC41" s="1213"/>
      <c r="AD41" s="1217"/>
      <c r="AE41" s="1213"/>
      <c r="AF41" s="1213"/>
      <c r="AG41" s="1215"/>
      <c r="AH41" s="1215"/>
      <c r="AI41" s="1213"/>
      <c r="AJ41" s="1217"/>
      <c r="AK41" s="1217"/>
    </row>
    <row r="42" spans="1:37" ht="13.5" customHeight="1" x14ac:dyDescent="0.15">
      <c r="A42" s="1849"/>
      <c r="B42" s="1463">
        <v>43223</v>
      </c>
      <c r="C42" s="209" t="str">
        <f t="shared" ref="C42:C69" si="4">IF(B42="","",IF(WEEKDAY(B42)=1,"(日)",IF(WEEKDAY(B42)=2,"(月)",IF(WEEKDAY(B42)=3,"(火)",IF(WEEKDAY(B42)=4,"(水)",IF(WEEKDAY(B42)=5,"(木)",IF(WEEKDAY(B42)=6,"(金)","(土)")))))))</f>
        <v>(木)</v>
      </c>
      <c r="D42" s="217" t="s">
        <v>601</v>
      </c>
      <c r="E42" s="217" t="s">
        <v>584</v>
      </c>
      <c r="F42" s="1215">
        <v>2</v>
      </c>
      <c r="G42" s="1215">
        <v>10</v>
      </c>
      <c r="H42" s="1213">
        <v>22</v>
      </c>
      <c r="I42" s="1213">
        <v>22</v>
      </c>
      <c r="J42" s="1214">
        <v>0.3125</v>
      </c>
      <c r="K42" s="1215">
        <v>31.1</v>
      </c>
      <c r="L42" s="1216">
        <v>40.1</v>
      </c>
      <c r="M42" s="1213">
        <v>9.2799999999999994</v>
      </c>
      <c r="N42" s="1217"/>
      <c r="O42" s="785">
        <v>23.5</v>
      </c>
      <c r="P42" s="1218">
        <v>70</v>
      </c>
      <c r="Q42" s="1213">
        <v>27</v>
      </c>
      <c r="R42" s="1218">
        <v>25.3</v>
      </c>
      <c r="S42" s="1218">
        <v>80</v>
      </c>
      <c r="T42" s="1218">
        <v>47</v>
      </c>
      <c r="U42" s="1218">
        <v>33</v>
      </c>
      <c r="V42" s="1219"/>
      <c r="W42" s="784"/>
      <c r="X42" s="1216"/>
      <c r="Y42" s="1216"/>
      <c r="Z42" s="1215"/>
      <c r="AA42" s="769"/>
      <c r="AB42" s="1215"/>
      <c r="AC42" s="1213"/>
      <c r="AD42" s="1217"/>
      <c r="AE42" s="1213"/>
      <c r="AF42" s="1213"/>
      <c r="AG42" s="1215"/>
      <c r="AH42" s="1215"/>
      <c r="AI42" s="1213"/>
      <c r="AJ42" s="1217"/>
      <c r="AK42" s="1217"/>
    </row>
    <row r="43" spans="1:37" ht="13.5" customHeight="1" x14ac:dyDescent="0.15">
      <c r="A43" s="1849"/>
      <c r="B43" s="1463">
        <v>43224</v>
      </c>
      <c r="C43" s="209" t="str">
        <f t="shared" si="4"/>
        <v>(金)</v>
      </c>
      <c r="D43" s="217" t="s">
        <v>583</v>
      </c>
      <c r="E43" s="217" t="s">
        <v>597</v>
      </c>
      <c r="F43" s="1215">
        <v>5</v>
      </c>
      <c r="G43" s="1215">
        <v>0</v>
      </c>
      <c r="H43" s="1213">
        <v>16</v>
      </c>
      <c r="I43" s="1213">
        <v>20</v>
      </c>
      <c r="J43" s="1214">
        <v>0.31944444444444448</v>
      </c>
      <c r="K43" s="1215">
        <v>30</v>
      </c>
      <c r="L43" s="1216">
        <v>39.9</v>
      </c>
      <c r="M43" s="1213">
        <v>9.15</v>
      </c>
      <c r="N43" s="1217"/>
      <c r="O43" s="785">
        <v>25.3</v>
      </c>
      <c r="P43" s="1218">
        <v>64</v>
      </c>
      <c r="Q43" s="1213">
        <v>28.4</v>
      </c>
      <c r="R43" s="1218">
        <v>23.7</v>
      </c>
      <c r="S43" s="1218">
        <v>88</v>
      </c>
      <c r="T43" s="1218">
        <v>54</v>
      </c>
      <c r="U43" s="1218">
        <v>34</v>
      </c>
      <c r="V43" s="1219"/>
      <c r="W43" s="784"/>
      <c r="X43" s="1216"/>
      <c r="Y43" s="1216"/>
      <c r="Z43" s="1215"/>
      <c r="AA43" s="769"/>
      <c r="AB43" s="1215"/>
      <c r="AC43" s="1213"/>
      <c r="AD43" s="1217"/>
      <c r="AE43" s="1213"/>
      <c r="AF43" s="1213"/>
      <c r="AG43" s="1215"/>
      <c r="AH43" s="1215"/>
      <c r="AI43" s="1213"/>
      <c r="AJ43" s="1217"/>
      <c r="AK43" s="1217"/>
    </row>
    <row r="44" spans="1:37" ht="13.5" customHeight="1" x14ac:dyDescent="0.15">
      <c r="A44" s="1849"/>
      <c r="B44" s="1463">
        <v>43225</v>
      </c>
      <c r="C44" s="209" t="str">
        <f t="shared" si="4"/>
        <v>(土)</v>
      </c>
      <c r="D44" s="217" t="s">
        <v>583</v>
      </c>
      <c r="E44" s="217" t="s">
        <v>584</v>
      </c>
      <c r="F44" s="1215">
        <v>1</v>
      </c>
      <c r="G44" s="1215">
        <v>0</v>
      </c>
      <c r="H44" s="1213">
        <v>15</v>
      </c>
      <c r="I44" s="1213">
        <v>20</v>
      </c>
      <c r="J44" s="1214">
        <v>0.30555555555555552</v>
      </c>
      <c r="K44" s="1215">
        <v>29.3</v>
      </c>
      <c r="L44" s="1216">
        <v>37.700000000000003</v>
      </c>
      <c r="M44" s="1213">
        <v>8.82</v>
      </c>
      <c r="N44" s="1217"/>
      <c r="O44" s="785">
        <v>25.6</v>
      </c>
      <c r="P44" s="1218">
        <v>56</v>
      </c>
      <c r="Q44" s="1213">
        <v>29.8</v>
      </c>
      <c r="R44" s="1218">
        <v>24.3</v>
      </c>
      <c r="S44" s="1218">
        <v>84</v>
      </c>
      <c r="T44" s="1218">
        <v>50</v>
      </c>
      <c r="U44" s="1218">
        <v>34</v>
      </c>
      <c r="V44" s="1219"/>
      <c r="W44" s="784"/>
      <c r="X44" s="1216"/>
      <c r="Y44" s="1216"/>
      <c r="Z44" s="1215"/>
      <c r="AA44" s="769"/>
      <c r="AB44" s="1215"/>
      <c r="AC44" s="1213"/>
      <c r="AD44" s="1217"/>
      <c r="AE44" s="1213"/>
      <c r="AF44" s="1213"/>
      <c r="AG44" s="1215"/>
      <c r="AH44" s="1215"/>
      <c r="AI44" s="1213"/>
      <c r="AJ44" s="1217"/>
      <c r="AK44" s="1217"/>
    </row>
    <row r="45" spans="1:37" ht="13.5" customHeight="1" x14ac:dyDescent="0.15">
      <c r="A45" s="1849"/>
      <c r="B45" s="1463">
        <v>43226</v>
      </c>
      <c r="C45" s="209" t="str">
        <f t="shared" si="4"/>
        <v>(日)</v>
      </c>
      <c r="D45" s="217" t="s">
        <v>593</v>
      </c>
      <c r="E45" s="217" t="s">
        <v>587</v>
      </c>
      <c r="F45" s="1215">
        <v>1</v>
      </c>
      <c r="G45" s="1215">
        <v>0.1</v>
      </c>
      <c r="H45" s="1213">
        <v>20</v>
      </c>
      <c r="I45" s="1213">
        <v>21</v>
      </c>
      <c r="J45" s="1214">
        <v>0.31944444444444448</v>
      </c>
      <c r="K45" s="1215">
        <v>28.8</v>
      </c>
      <c r="L45" s="1216">
        <v>38.5</v>
      </c>
      <c r="M45" s="1213">
        <v>9.4600000000000009</v>
      </c>
      <c r="N45" s="1217"/>
      <c r="O45" s="785">
        <v>26.2</v>
      </c>
      <c r="P45" s="1218">
        <v>60</v>
      </c>
      <c r="Q45" s="1213">
        <v>29.8</v>
      </c>
      <c r="R45" s="1218">
        <v>25.3</v>
      </c>
      <c r="S45" s="1218">
        <v>84</v>
      </c>
      <c r="T45" s="1218">
        <v>54</v>
      </c>
      <c r="U45" s="1218">
        <v>30</v>
      </c>
      <c r="V45" s="1219"/>
      <c r="W45" s="784"/>
      <c r="X45" s="1216"/>
      <c r="Y45" s="1216"/>
      <c r="Z45" s="1215"/>
      <c r="AA45" s="769"/>
      <c r="AB45" s="1215"/>
      <c r="AC45" s="1213"/>
      <c r="AD45" s="1217"/>
      <c r="AE45" s="1213"/>
      <c r="AF45" s="1213"/>
      <c r="AG45" s="1215"/>
      <c r="AH45" s="1215"/>
      <c r="AI45" s="1213"/>
      <c r="AJ45" s="1217"/>
      <c r="AK45" s="1217"/>
    </row>
    <row r="46" spans="1:37" ht="13.5" customHeight="1" x14ac:dyDescent="0.15">
      <c r="A46" s="1849"/>
      <c r="B46" s="1463">
        <v>43227</v>
      </c>
      <c r="C46" s="209" t="str">
        <f t="shared" si="4"/>
        <v>(月)</v>
      </c>
      <c r="D46" s="217" t="s">
        <v>611</v>
      </c>
      <c r="E46" s="217" t="s">
        <v>612</v>
      </c>
      <c r="F46" s="1215">
        <v>6</v>
      </c>
      <c r="G46" s="1215">
        <v>25</v>
      </c>
      <c r="H46" s="1213">
        <v>18</v>
      </c>
      <c r="I46" s="1213">
        <v>20</v>
      </c>
      <c r="J46" s="1214">
        <v>0.2986111111111111</v>
      </c>
      <c r="K46" s="1215">
        <v>41.2</v>
      </c>
      <c r="L46" s="1216">
        <v>52.3</v>
      </c>
      <c r="M46" s="1213">
        <v>9.35</v>
      </c>
      <c r="N46" s="1217"/>
      <c r="O46" s="785">
        <v>26.1</v>
      </c>
      <c r="P46" s="1218">
        <v>66</v>
      </c>
      <c r="Q46" s="1213">
        <v>29.1</v>
      </c>
      <c r="R46" s="1218">
        <v>31.6</v>
      </c>
      <c r="S46" s="1218">
        <v>84</v>
      </c>
      <c r="T46" s="1218">
        <v>56</v>
      </c>
      <c r="U46" s="1218">
        <v>28</v>
      </c>
      <c r="V46" s="1219"/>
      <c r="W46" s="784"/>
      <c r="X46" s="1216"/>
      <c r="Y46" s="1216"/>
      <c r="Z46" s="1215"/>
      <c r="AA46" s="769"/>
      <c r="AB46" s="1215"/>
      <c r="AC46" s="1213"/>
      <c r="AD46" s="1217"/>
      <c r="AE46" s="1213"/>
      <c r="AF46" s="1213"/>
      <c r="AG46" s="1215"/>
      <c r="AH46" s="1215"/>
      <c r="AI46" s="1213"/>
      <c r="AJ46" s="1217"/>
      <c r="AK46" s="1217"/>
    </row>
    <row r="47" spans="1:37" ht="13.5" customHeight="1" x14ac:dyDescent="0.15">
      <c r="A47" s="1849"/>
      <c r="B47" s="1463">
        <v>43228</v>
      </c>
      <c r="C47" s="209" t="str">
        <f t="shared" si="4"/>
        <v>(火)</v>
      </c>
      <c r="D47" s="217" t="s">
        <v>613</v>
      </c>
      <c r="E47" s="217" t="s">
        <v>588</v>
      </c>
      <c r="F47" s="1215">
        <v>4</v>
      </c>
      <c r="G47" s="1215">
        <v>5.6</v>
      </c>
      <c r="H47" s="1213">
        <v>13</v>
      </c>
      <c r="I47" s="1213">
        <v>17</v>
      </c>
      <c r="J47" s="1214">
        <v>0.3125</v>
      </c>
      <c r="K47" s="1215">
        <v>55.9</v>
      </c>
      <c r="L47" s="1216">
        <v>63.7</v>
      </c>
      <c r="M47" s="1213">
        <v>8.34</v>
      </c>
      <c r="N47" s="1217"/>
      <c r="O47" s="785">
        <v>23.6</v>
      </c>
      <c r="P47" s="1218">
        <v>60</v>
      </c>
      <c r="Q47" s="1213">
        <v>25.6</v>
      </c>
      <c r="R47" s="1218">
        <v>29.7</v>
      </c>
      <c r="S47" s="1218">
        <v>86</v>
      </c>
      <c r="T47" s="1218">
        <v>54</v>
      </c>
      <c r="U47" s="1218">
        <v>32</v>
      </c>
      <c r="V47" s="1219"/>
      <c r="W47" s="784"/>
      <c r="X47" s="1216"/>
      <c r="Y47" s="1216"/>
      <c r="Z47" s="1215"/>
      <c r="AA47" s="769"/>
      <c r="AB47" s="1215"/>
      <c r="AC47" s="1213"/>
      <c r="AD47" s="1217"/>
      <c r="AE47" s="1213"/>
      <c r="AF47" s="1213"/>
      <c r="AG47" s="1215"/>
      <c r="AH47" s="1215"/>
      <c r="AI47" s="1213"/>
      <c r="AJ47" s="1217"/>
      <c r="AK47" s="1217"/>
    </row>
    <row r="48" spans="1:37" ht="13.5" customHeight="1" x14ac:dyDescent="0.15">
      <c r="A48" s="1849"/>
      <c r="B48" s="1463">
        <v>43229</v>
      </c>
      <c r="C48" s="209" t="str">
        <f>IF(B48="","",IF(WEEKDAY(B48)=1,"(日)",IF(WEEKDAY(B48)=2,"(月)",IF(WEEKDAY(B48)=3,"(火)",IF(WEEKDAY(B48)=4,"(水)",IF(WEEKDAY(B48)=5,"(木)",IF(WEEKDAY(B48)=6,"(金)","(土)")))))))</f>
        <v>(水)</v>
      </c>
      <c r="D48" s="217" t="s">
        <v>601</v>
      </c>
      <c r="E48" s="217" t="s">
        <v>588</v>
      </c>
      <c r="F48" s="1215">
        <v>3</v>
      </c>
      <c r="G48" s="1215">
        <v>36.9</v>
      </c>
      <c r="H48" s="1213">
        <v>11</v>
      </c>
      <c r="I48" s="1213">
        <v>15</v>
      </c>
      <c r="J48" s="1214">
        <v>0.3125</v>
      </c>
      <c r="K48" s="1215">
        <v>42.6</v>
      </c>
      <c r="L48" s="1216">
        <v>52.1</v>
      </c>
      <c r="M48" s="1213">
        <v>8.0500000000000007</v>
      </c>
      <c r="N48" s="1217"/>
      <c r="O48" s="785">
        <v>26</v>
      </c>
      <c r="P48" s="1218">
        <v>64</v>
      </c>
      <c r="Q48" s="1213">
        <v>34.799999999999997</v>
      </c>
      <c r="R48" s="1218">
        <v>26.9</v>
      </c>
      <c r="S48" s="1218">
        <v>90</v>
      </c>
      <c r="T48" s="1218">
        <v>58</v>
      </c>
      <c r="U48" s="1218">
        <v>32</v>
      </c>
      <c r="V48" s="1219"/>
      <c r="W48" s="784"/>
      <c r="X48" s="1216"/>
      <c r="Y48" s="1216"/>
      <c r="Z48" s="1215"/>
      <c r="AA48" s="769"/>
      <c r="AB48" s="1215"/>
      <c r="AC48" s="1213"/>
      <c r="AD48" s="1217"/>
      <c r="AE48" s="1213"/>
      <c r="AF48" s="1213"/>
      <c r="AG48" s="1215"/>
      <c r="AH48" s="1215"/>
      <c r="AI48" s="1213"/>
      <c r="AJ48" s="1217"/>
      <c r="AK48" s="1217"/>
    </row>
    <row r="49" spans="1:37" ht="13.5" customHeight="1" x14ac:dyDescent="0.15">
      <c r="A49" s="1849"/>
      <c r="B49" s="1463">
        <v>43230</v>
      </c>
      <c r="C49" s="209" t="str">
        <f t="shared" si="4"/>
        <v>(木)</v>
      </c>
      <c r="D49" s="217" t="s">
        <v>603</v>
      </c>
      <c r="E49" s="217" t="s">
        <v>588</v>
      </c>
      <c r="F49" s="1215">
        <v>1</v>
      </c>
      <c r="G49" s="1215">
        <v>7.2</v>
      </c>
      <c r="H49" s="1213">
        <v>12</v>
      </c>
      <c r="I49" s="1213">
        <v>15</v>
      </c>
      <c r="J49" s="1214">
        <v>0.3125</v>
      </c>
      <c r="K49" s="1215">
        <v>25.8</v>
      </c>
      <c r="L49" s="1216">
        <v>33.6</v>
      </c>
      <c r="M49" s="1213">
        <v>7.89</v>
      </c>
      <c r="N49" s="1217"/>
      <c r="O49" s="785">
        <v>19.3</v>
      </c>
      <c r="P49" s="1218">
        <v>52</v>
      </c>
      <c r="Q49" s="1213">
        <v>28.4</v>
      </c>
      <c r="R49" s="1218">
        <v>19</v>
      </c>
      <c r="S49" s="1218">
        <v>86</v>
      </c>
      <c r="T49" s="1218">
        <v>50</v>
      </c>
      <c r="U49" s="1218">
        <v>36</v>
      </c>
      <c r="V49" s="1219"/>
      <c r="W49" s="784"/>
      <c r="X49" s="1216"/>
      <c r="Y49" s="1216"/>
      <c r="Z49" s="1215"/>
      <c r="AA49" s="769"/>
      <c r="AB49" s="1215"/>
      <c r="AC49" s="1213"/>
      <c r="AD49" s="1217"/>
      <c r="AE49" s="1213"/>
      <c r="AF49" s="1213"/>
      <c r="AG49" s="1215"/>
      <c r="AH49" s="1215"/>
      <c r="AI49" s="1213"/>
      <c r="AJ49" s="1217"/>
      <c r="AK49" s="1217"/>
    </row>
    <row r="50" spans="1:37" ht="13.5" customHeight="1" x14ac:dyDescent="0.15">
      <c r="A50" s="1849"/>
      <c r="B50" s="1463">
        <v>43231</v>
      </c>
      <c r="C50" s="209" t="str">
        <f t="shared" si="4"/>
        <v>(金)</v>
      </c>
      <c r="D50" s="217" t="s">
        <v>583</v>
      </c>
      <c r="E50" s="217" t="s">
        <v>585</v>
      </c>
      <c r="F50" s="1215">
        <v>2</v>
      </c>
      <c r="G50" s="1215">
        <v>0</v>
      </c>
      <c r="H50" s="1213">
        <v>14</v>
      </c>
      <c r="I50" s="1213">
        <v>16.5</v>
      </c>
      <c r="J50" s="1214">
        <v>0.3125</v>
      </c>
      <c r="K50" s="1215">
        <v>17.2</v>
      </c>
      <c r="L50" s="1216">
        <v>26.9</v>
      </c>
      <c r="M50" s="1213">
        <v>8.3699999999999992</v>
      </c>
      <c r="N50" s="1217"/>
      <c r="O50" s="785">
        <v>21.7</v>
      </c>
      <c r="P50" s="1218">
        <v>62</v>
      </c>
      <c r="Q50" s="1213">
        <v>26.3</v>
      </c>
      <c r="R50" s="1218">
        <v>17.7</v>
      </c>
      <c r="S50" s="1218">
        <v>80</v>
      </c>
      <c r="T50" s="1218">
        <v>50</v>
      </c>
      <c r="U50" s="1218">
        <v>30</v>
      </c>
      <c r="V50" s="1219"/>
      <c r="W50" s="784"/>
      <c r="X50" s="1216"/>
      <c r="Y50" s="1216"/>
      <c r="Z50" s="1215"/>
      <c r="AA50" s="769"/>
      <c r="AB50" s="1215"/>
      <c r="AC50" s="1213"/>
      <c r="AD50" s="1217"/>
      <c r="AE50" s="1213"/>
      <c r="AF50" s="1213"/>
      <c r="AG50" s="1215"/>
      <c r="AH50" s="1215"/>
      <c r="AI50" s="1213"/>
      <c r="AJ50" s="1217"/>
      <c r="AK50" s="1217"/>
    </row>
    <row r="51" spans="1:37" ht="13.5" customHeight="1" x14ac:dyDescent="0.15">
      <c r="A51" s="1849"/>
      <c r="B51" s="1463">
        <v>43232</v>
      </c>
      <c r="C51" s="209" t="str">
        <f t="shared" si="4"/>
        <v>(土)</v>
      </c>
      <c r="D51" s="217" t="s">
        <v>583</v>
      </c>
      <c r="E51" s="217" t="s">
        <v>597</v>
      </c>
      <c r="F51" s="1215">
        <v>1</v>
      </c>
      <c r="G51" s="1215">
        <v>0</v>
      </c>
      <c r="H51" s="1213">
        <v>20</v>
      </c>
      <c r="I51" s="1213">
        <v>21</v>
      </c>
      <c r="J51" s="1214">
        <v>0.3125</v>
      </c>
      <c r="K51" s="1215">
        <v>19.3</v>
      </c>
      <c r="L51" s="1216">
        <v>28.6</v>
      </c>
      <c r="M51" s="1213">
        <v>9.1</v>
      </c>
      <c r="N51" s="1217"/>
      <c r="O51" s="785">
        <v>21.1</v>
      </c>
      <c r="P51" s="1218">
        <v>66</v>
      </c>
      <c r="Q51" s="1213">
        <v>25.6</v>
      </c>
      <c r="R51" s="1218">
        <v>22.1</v>
      </c>
      <c r="S51" s="1218">
        <v>90</v>
      </c>
      <c r="T51" s="1218">
        <v>54</v>
      </c>
      <c r="U51" s="1218">
        <v>36</v>
      </c>
      <c r="V51" s="1219"/>
      <c r="W51" s="784"/>
      <c r="X51" s="1216"/>
      <c r="Y51" s="1216"/>
      <c r="Z51" s="1215"/>
      <c r="AA51" s="769"/>
      <c r="AB51" s="1215"/>
      <c r="AC51" s="1213"/>
      <c r="AD51" s="1217"/>
      <c r="AE51" s="1213"/>
      <c r="AF51" s="1213"/>
      <c r="AG51" s="1215"/>
      <c r="AH51" s="1215"/>
      <c r="AI51" s="1213"/>
      <c r="AJ51" s="1217"/>
      <c r="AK51" s="1217"/>
    </row>
    <row r="52" spans="1:37" ht="13.5" customHeight="1" x14ac:dyDescent="0.15">
      <c r="A52" s="1849"/>
      <c r="B52" s="1463">
        <v>43233</v>
      </c>
      <c r="C52" s="209" t="str">
        <f t="shared" si="4"/>
        <v>(日)</v>
      </c>
      <c r="D52" s="217" t="s">
        <v>589</v>
      </c>
      <c r="E52" s="217" t="s">
        <v>594</v>
      </c>
      <c r="F52" s="1215">
        <v>2</v>
      </c>
      <c r="G52" s="1215">
        <v>47.4</v>
      </c>
      <c r="H52" s="1213">
        <v>20</v>
      </c>
      <c r="I52" s="1213">
        <v>19.5</v>
      </c>
      <c r="J52" s="1214">
        <v>0.3125</v>
      </c>
      <c r="K52" s="1215">
        <v>26</v>
      </c>
      <c r="L52" s="1216">
        <v>35.1</v>
      </c>
      <c r="M52" s="1213">
        <v>8.83</v>
      </c>
      <c r="N52" s="1217"/>
      <c r="O52" s="785">
        <v>23.3</v>
      </c>
      <c r="P52" s="1218">
        <v>66</v>
      </c>
      <c r="Q52" s="1213">
        <v>23.4</v>
      </c>
      <c r="R52" s="1218">
        <v>23.7</v>
      </c>
      <c r="S52" s="1218">
        <v>82</v>
      </c>
      <c r="T52" s="1218">
        <v>56</v>
      </c>
      <c r="U52" s="1218">
        <v>26</v>
      </c>
      <c r="V52" s="1219"/>
      <c r="W52" s="784"/>
      <c r="X52" s="1216"/>
      <c r="Y52" s="1216"/>
      <c r="Z52" s="1215"/>
      <c r="AA52" s="769"/>
      <c r="AB52" s="1215"/>
      <c r="AC52" s="1213"/>
      <c r="AD52" s="1217"/>
      <c r="AE52" s="1213"/>
      <c r="AF52" s="1213"/>
      <c r="AG52" s="1215"/>
      <c r="AH52" s="1215"/>
      <c r="AI52" s="1213"/>
      <c r="AJ52" s="1217"/>
      <c r="AK52" s="1217"/>
    </row>
    <row r="53" spans="1:37" ht="13.5" customHeight="1" x14ac:dyDescent="0.15">
      <c r="A53" s="1849"/>
      <c r="B53" s="1463">
        <v>43234</v>
      </c>
      <c r="C53" s="209" t="str">
        <f t="shared" si="4"/>
        <v>(月)</v>
      </c>
      <c r="D53" s="217" t="s">
        <v>603</v>
      </c>
      <c r="E53" s="217" t="s">
        <v>588</v>
      </c>
      <c r="F53" s="1215">
        <v>2</v>
      </c>
      <c r="G53" s="1215">
        <v>0.4</v>
      </c>
      <c r="H53" s="1213">
        <v>17</v>
      </c>
      <c r="I53" s="1213">
        <v>20</v>
      </c>
      <c r="J53" s="1214">
        <v>0.30555555555555552</v>
      </c>
      <c r="K53" s="1215">
        <v>22.5</v>
      </c>
      <c r="L53" s="1216">
        <v>29.7</v>
      </c>
      <c r="M53" s="1213">
        <v>8.6999999999999993</v>
      </c>
      <c r="N53" s="1217"/>
      <c r="O53" s="785">
        <v>19.899999999999999</v>
      </c>
      <c r="P53" s="1218">
        <v>62</v>
      </c>
      <c r="Q53" s="1213">
        <v>19.2</v>
      </c>
      <c r="R53" s="1218">
        <v>18.600000000000001</v>
      </c>
      <c r="S53" s="1218">
        <v>73</v>
      </c>
      <c r="T53" s="1218">
        <v>50</v>
      </c>
      <c r="U53" s="1218">
        <v>23</v>
      </c>
      <c r="V53" s="1219"/>
      <c r="W53" s="784"/>
      <c r="X53" s="1216"/>
      <c r="Y53" s="1216"/>
      <c r="Z53" s="1215"/>
      <c r="AA53" s="769"/>
      <c r="AB53" s="1215"/>
      <c r="AC53" s="1213"/>
      <c r="AD53" s="1217"/>
      <c r="AE53" s="1213"/>
      <c r="AF53" s="1213"/>
      <c r="AG53" s="1215"/>
      <c r="AH53" s="1215"/>
      <c r="AI53" s="1213"/>
      <c r="AJ53" s="1217"/>
      <c r="AK53" s="1217"/>
    </row>
    <row r="54" spans="1:37" ht="13.5" customHeight="1" x14ac:dyDescent="0.15">
      <c r="A54" s="1849"/>
      <c r="B54" s="1463">
        <v>43235</v>
      </c>
      <c r="C54" s="209" t="str">
        <f t="shared" si="4"/>
        <v>(火)</v>
      </c>
      <c r="D54" s="217" t="s">
        <v>583</v>
      </c>
      <c r="E54" s="217" t="s">
        <v>588</v>
      </c>
      <c r="F54" s="1215">
        <v>1</v>
      </c>
      <c r="G54" s="1215">
        <v>0</v>
      </c>
      <c r="H54" s="1213">
        <v>21</v>
      </c>
      <c r="I54" s="1213">
        <v>21</v>
      </c>
      <c r="J54" s="1214">
        <v>0.3125</v>
      </c>
      <c r="K54" s="1215">
        <v>29.2</v>
      </c>
      <c r="L54" s="1216">
        <v>19.8</v>
      </c>
      <c r="M54" s="1213">
        <v>8.25</v>
      </c>
      <c r="N54" s="1217"/>
      <c r="O54" s="785">
        <v>17.399999999999999</v>
      </c>
      <c r="P54" s="1218">
        <v>52</v>
      </c>
      <c r="Q54" s="1213">
        <v>18.5</v>
      </c>
      <c r="R54" s="1218">
        <v>16.7</v>
      </c>
      <c r="S54" s="1218">
        <v>65</v>
      </c>
      <c r="T54" s="1218">
        <v>44</v>
      </c>
      <c r="U54" s="1218">
        <v>21</v>
      </c>
      <c r="V54" s="1219"/>
      <c r="W54" s="784"/>
      <c r="X54" s="1216"/>
      <c r="Y54" s="1216"/>
      <c r="Z54" s="1215"/>
      <c r="AA54" s="769"/>
      <c r="AB54" s="1215"/>
      <c r="AC54" s="1213"/>
      <c r="AD54" s="1217"/>
      <c r="AE54" s="1213"/>
      <c r="AF54" s="1213"/>
      <c r="AG54" s="1215"/>
      <c r="AH54" s="1215"/>
      <c r="AI54" s="1213"/>
      <c r="AJ54" s="1217"/>
      <c r="AK54" s="1217"/>
    </row>
    <row r="55" spans="1:37" ht="13.5" customHeight="1" x14ac:dyDescent="0.15">
      <c r="A55" s="1849"/>
      <c r="B55" s="1463">
        <v>43236</v>
      </c>
      <c r="C55" s="209" t="str">
        <f t="shared" si="4"/>
        <v>(水)</v>
      </c>
      <c r="D55" s="217" t="s">
        <v>583</v>
      </c>
      <c r="E55" s="217" t="s">
        <v>594</v>
      </c>
      <c r="F55" s="1215">
        <v>2</v>
      </c>
      <c r="G55" s="1215">
        <v>0</v>
      </c>
      <c r="H55" s="1213">
        <v>23</v>
      </c>
      <c r="I55" s="1213">
        <v>22.5</v>
      </c>
      <c r="J55" s="1214">
        <v>0.30555555555555552</v>
      </c>
      <c r="K55" s="1215">
        <v>27</v>
      </c>
      <c r="L55" s="1216">
        <v>35.799999999999997</v>
      </c>
      <c r="M55" s="1213">
        <v>8.52</v>
      </c>
      <c r="N55" s="1217"/>
      <c r="O55" s="785">
        <v>19.399999999999999</v>
      </c>
      <c r="P55" s="1218">
        <v>56</v>
      </c>
      <c r="Q55" s="1213">
        <v>19.2</v>
      </c>
      <c r="R55" s="1218">
        <v>24</v>
      </c>
      <c r="S55" s="1218">
        <v>70</v>
      </c>
      <c r="T55" s="1218">
        <v>46</v>
      </c>
      <c r="U55" s="1218">
        <v>24</v>
      </c>
      <c r="V55" s="1219">
        <v>1.25</v>
      </c>
      <c r="W55" s="784">
        <v>0</v>
      </c>
      <c r="X55" s="1216">
        <v>170</v>
      </c>
      <c r="Y55" s="1216">
        <v>128.5</v>
      </c>
      <c r="Z55" s="1215">
        <v>37.5</v>
      </c>
      <c r="AA55" s="769">
        <v>1.39</v>
      </c>
      <c r="AB55" s="1215">
        <v>0.09</v>
      </c>
      <c r="AC55" s="1213">
        <v>8.6</v>
      </c>
      <c r="AD55" s="1217">
        <v>0.37</v>
      </c>
      <c r="AE55" s="1213">
        <v>15</v>
      </c>
      <c r="AF55" s="1213">
        <v>5.0999999999999996</v>
      </c>
      <c r="AG55" s="1215">
        <v>9.6999999999999993</v>
      </c>
      <c r="AH55" s="1215">
        <v>4.2</v>
      </c>
      <c r="AI55" s="1213">
        <v>10</v>
      </c>
      <c r="AJ55" s="1217">
        <v>2</v>
      </c>
      <c r="AK55" s="1217">
        <v>0.13</v>
      </c>
    </row>
    <row r="56" spans="1:37" ht="13.5" customHeight="1" x14ac:dyDescent="0.15">
      <c r="A56" s="1849"/>
      <c r="B56" s="1463">
        <v>43237</v>
      </c>
      <c r="C56" s="209" t="str">
        <f t="shared" si="4"/>
        <v>(木)</v>
      </c>
      <c r="D56" s="217" t="s">
        <v>599</v>
      </c>
      <c r="E56" s="217" t="s">
        <v>585</v>
      </c>
      <c r="F56" s="1215">
        <v>3</v>
      </c>
      <c r="G56" s="1215">
        <v>0</v>
      </c>
      <c r="H56" s="1213">
        <v>23</v>
      </c>
      <c r="I56" s="1213">
        <v>23</v>
      </c>
      <c r="J56" s="1214">
        <v>0.3125</v>
      </c>
      <c r="K56" s="1215">
        <v>27.8</v>
      </c>
      <c r="L56" s="1216">
        <v>39.700000000000003</v>
      </c>
      <c r="M56" s="1213">
        <v>8.7200000000000006</v>
      </c>
      <c r="N56" s="1217"/>
      <c r="O56" s="785">
        <v>20.6</v>
      </c>
      <c r="P56" s="1218">
        <v>64</v>
      </c>
      <c r="Q56" s="1213">
        <v>17.8</v>
      </c>
      <c r="R56" s="1218">
        <v>22.8</v>
      </c>
      <c r="S56" s="1218">
        <v>74</v>
      </c>
      <c r="T56" s="1218">
        <v>50</v>
      </c>
      <c r="U56" s="1218">
        <v>24</v>
      </c>
      <c r="V56" s="1219"/>
      <c r="W56" s="784"/>
      <c r="X56" s="1216"/>
      <c r="Y56" s="1216"/>
      <c r="Z56" s="1215"/>
      <c r="AA56" s="769"/>
      <c r="AB56" s="1215"/>
      <c r="AC56" s="1213"/>
      <c r="AD56" s="1217"/>
      <c r="AE56" s="1213"/>
      <c r="AF56" s="1213"/>
      <c r="AG56" s="1215"/>
      <c r="AH56" s="1215"/>
      <c r="AI56" s="1213"/>
      <c r="AJ56" s="1217"/>
      <c r="AK56" s="1217"/>
    </row>
    <row r="57" spans="1:37" ht="13.5" customHeight="1" x14ac:dyDescent="0.15">
      <c r="A57" s="1849"/>
      <c r="B57" s="1463">
        <v>43238</v>
      </c>
      <c r="C57" s="209" t="str">
        <f t="shared" si="4"/>
        <v>(金)</v>
      </c>
      <c r="D57" s="217" t="s">
        <v>599</v>
      </c>
      <c r="E57" s="217" t="s">
        <v>587</v>
      </c>
      <c r="F57" s="1215">
        <v>4</v>
      </c>
      <c r="G57" s="1215">
        <v>0</v>
      </c>
      <c r="H57" s="1213">
        <v>19</v>
      </c>
      <c r="I57" s="1213">
        <v>21</v>
      </c>
      <c r="J57" s="1214">
        <v>0.3125</v>
      </c>
      <c r="K57" s="1215">
        <v>24.8</v>
      </c>
      <c r="L57" s="1216">
        <v>29.3</v>
      </c>
      <c r="M57" s="1213">
        <v>9.25</v>
      </c>
      <c r="N57" s="1217"/>
      <c r="O57" s="785">
        <v>19.8</v>
      </c>
      <c r="P57" s="1218">
        <v>65</v>
      </c>
      <c r="Q57" s="1213">
        <v>18.5</v>
      </c>
      <c r="R57" s="1218">
        <v>23.1</v>
      </c>
      <c r="S57" s="1218">
        <v>80</v>
      </c>
      <c r="T57" s="1218">
        <v>48</v>
      </c>
      <c r="U57" s="1218">
        <v>32</v>
      </c>
      <c r="V57" s="1219"/>
      <c r="W57" s="784"/>
      <c r="X57" s="1216"/>
      <c r="Y57" s="1216"/>
      <c r="Z57" s="1215"/>
      <c r="AA57" s="769"/>
      <c r="AB57" s="1215"/>
      <c r="AC57" s="1213"/>
      <c r="AD57" s="1217"/>
      <c r="AE57" s="1213"/>
      <c r="AF57" s="1213"/>
      <c r="AG57" s="1215"/>
      <c r="AH57" s="1215"/>
      <c r="AI57" s="1213"/>
      <c r="AJ57" s="1217"/>
      <c r="AK57" s="1217"/>
    </row>
    <row r="58" spans="1:37" ht="13.5" customHeight="1" x14ac:dyDescent="0.15">
      <c r="A58" s="1849"/>
      <c r="B58" s="1463">
        <v>43239</v>
      </c>
      <c r="C58" s="209" t="str">
        <f t="shared" si="4"/>
        <v>(土)</v>
      </c>
      <c r="D58" s="217" t="s">
        <v>603</v>
      </c>
      <c r="E58" s="217" t="s">
        <v>596</v>
      </c>
      <c r="F58" s="1215">
        <v>1</v>
      </c>
      <c r="G58" s="1215">
        <v>17</v>
      </c>
      <c r="H58" s="1213">
        <v>18</v>
      </c>
      <c r="I58" s="1213">
        <v>22</v>
      </c>
      <c r="J58" s="1214">
        <v>0.30555555555555552</v>
      </c>
      <c r="K58" s="1215">
        <v>35.299999999999997</v>
      </c>
      <c r="L58" s="1216">
        <v>44.1</v>
      </c>
      <c r="M58" s="1213">
        <v>8.9600000000000009</v>
      </c>
      <c r="N58" s="1217"/>
      <c r="O58" s="785">
        <v>19.899999999999999</v>
      </c>
      <c r="P58" s="1218">
        <v>65</v>
      </c>
      <c r="Q58" s="1213">
        <v>21.3</v>
      </c>
      <c r="R58" s="1218">
        <v>27.2</v>
      </c>
      <c r="S58" s="1218">
        <v>78</v>
      </c>
      <c r="T58" s="1218">
        <v>54</v>
      </c>
      <c r="U58" s="1218">
        <v>24</v>
      </c>
      <c r="V58" s="1219"/>
      <c r="W58" s="784"/>
      <c r="X58" s="1216"/>
      <c r="Y58" s="1216"/>
      <c r="Z58" s="1215"/>
      <c r="AA58" s="769"/>
      <c r="AB58" s="1215"/>
      <c r="AC58" s="1213"/>
      <c r="AD58" s="1217"/>
      <c r="AE58" s="1213"/>
      <c r="AF58" s="1213"/>
      <c r="AG58" s="1215"/>
      <c r="AH58" s="1215"/>
      <c r="AI58" s="1213"/>
      <c r="AJ58" s="1217"/>
      <c r="AK58" s="1217"/>
    </row>
    <row r="59" spans="1:37" ht="13.5" customHeight="1" x14ac:dyDescent="0.15">
      <c r="A59" s="1849"/>
      <c r="B59" s="1463">
        <v>43240</v>
      </c>
      <c r="C59" s="209" t="str">
        <f t="shared" si="4"/>
        <v>(日)</v>
      </c>
      <c r="D59" s="217" t="s">
        <v>583</v>
      </c>
      <c r="E59" s="217" t="s">
        <v>614</v>
      </c>
      <c r="F59" s="1215">
        <v>8</v>
      </c>
      <c r="G59" s="1215">
        <v>0</v>
      </c>
      <c r="H59" s="1213">
        <v>13</v>
      </c>
      <c r="I59" s="1213">
        <v>20.5</v>
      </c>
      <c r="J59" s="1214">
        <v>0.30555555555555552</v>
      </c>
      <c r="K59" s="1215">
        <v>60.9</v>
      </c>
      <c r="L59" s="1216">
        <v>89</v>
      </c>
      <c r="M59" s="1213">
        <v>8.61</v>
      </c>
      <c r="N59" s="1217"/>
      <c r="O59" s="785">
        <v>21.4</v>
      </c>
      <c r="P59" s="1218">
        <v>69</v>
      </c>
      <c r="Q59" s="1213">
        <v>21.3</v>
      </c>
      <c r="R59" s="1218">
        <v>32.9</v>
      </c>
      <c r="S59" s="1218">
        <v>85</v>
      </c>
      <c r="T59" s="1218">
        <v>56</v>
      </c>
      <c r="U59" s="1218">
        <v>29</v>
      </c>
      <c r="V59" s="1219"/>
      <c r="W59" s="784"/>
      <c r="X59" s="1216"/>
      <c r="Y59" s="1216"/>
      <c r="Z59" s="1215"/>
      <c r="AA59" s="769"/>
      <c r="AB59" s="1215"/>
      <c r="AC59" s="1213"/>
      <c r="AD59" s="1217"/>
      <c r="AE59" s="1213"/>
      <c r="AF59" s="1213"/>
      <c r="AG59" s="1215"/>
      <c r="AH59" s="1215"/>
      <c r="AI59" s="1213"/>
      <c r="AJ59" s="1217"/>
      <c r="AK59" s="1217"/>
    </row>
    <row r="60" spans="1:37" ht="13.5" customHeight="1" x14ac:dyDescent="0.15">
      <c r="A60" s="1849"/>
      <c r="B60" s="1463">
        <v>43241</v>
      </c>
      <c r="C60" s="209" t="str">
        <f t="shared" si="4"/>
        <v>(月)</v>
      </c>
      <c r="D60" s="217" t="s">
        <v>583</v>
      </c>
      <c r="E60" s="217" t="s">
        <v>588</v>
      </c>
      <c r="F60" s="1215">
        <v>1</v>
      </c>
      <c r="G60" s="1215">
        <v>0</v>
      </c>
      <c r="H60" s="1213">
        <v>14</v>
      </c>
      <c r="I60" s="1213">
        <v>21</v>
      </c>
      <c r="J60" s="1214">
        <v>0.2986111111111111</v>
      </c>
      <c r="K60" s="1215">
        <v>46.5</v>
      </c>
      <c r="L60" s="1216">
        <v>56.2</v>
      </c>
      <c r="M60" s="1213">
        <v>9.18</v>
      </c>
      <c r="N60" s="1217"/>
      <c r="O60" s="785">
        <v>20.7</v>
      </c>
      <c r="P60" s="1218">
        <v>65</v>
      </c>
      <c r="Q60" s="1213">
        <v>20.2</v>
      </c>
      <c r="R60" s="1218">
        <v>30.7</v>
      </c>
      <c r="S60" s="1218">
        <v>82</v>
      </c>
      <c r="T60" s="1218">
        <v>60</v>
      </c>
      <c r="U60" s="1218">
        <v>22</v>
      </c>
      <c r="V60" s="1219"/>
      <c r="W60" s="784"/>
      <c r="X60" s="1216"/>
      <c r="Y60" s="1216"/>
      <c r="Z60" s="1215"/>
      <c r="AA60" s="769"/>
      <c r="AB60" s="1215"/>
      <c r="AC60" s="1213"/>
      <c r="AD60" s="1217"/>
      <c r="AE60" s="1213"/>
      <c r="AF60" s="1213"/>
      <c r="AG60" s="1215"/>
      <c r="AH60" s="1215"/>
      <c r="AI60" s="1213"/>
      <c r="AJ60" s="1217"/>
      <c r="AK60" s="1217"/>
    </row>
    <row r="61" spans="1:37" ht="13.5" customHeight="1" x14ac:dyDescent="0.15">
      <c r="A61" s="1849"/>
      <c r="B61" s="1463">
        <v>43242</v>
      </c>
      <c r="C61" s="209" t="str">
        <f t="shared" si="4"/>
        <v>(火)</v>
      </c>
      <c r="D61" s="217" t="s">
        <v>583</v>
      </c>
      <c r="E61" s="217" t="s">
        <v>590</v>
      </c>
      <c r="F61" s="1215">
        <v>1</v>
      </c>
      <c r="G61" s="1215">
        <v>0</v>
      </c>
      <c r="H61" s="1213">
        <v>19</v>
      </c>
      <c r="I61" s="1213">
        <v>22</v>
      </c>
      <c r="J61" s="1214">
        <v>0.3125</v>
      </c>
      <c r="K61" s="1215">
        <v>29.9</v>
      </c>
      <c r="L61" s="1216">
        <v>40.4</v>
      </c>
      <c r="M61" s="1213">
        <v>8.3800000000000008</v>
      </c>
      <c r="N61" s="1217"/>
      <c r="O61" s="785">
        <v>22.7</v>
      </c>
      <c r="P61" s="1218">
        <v>63</v>
      </c>
      <c r="Q61" s="1213">
        <v>24.1</v>
      </c>
      <c r="R61" s="1218">
        <v>23.1</v>
      </c>
      <c r="S61" s="1218">
        <v>84</v>
      </c>
      <c r="T61" s="1218">
        <v>56</v>
      </c>
      <c r="U61" s="1218">
        <v>28</v>
      </c>
      <c r="V61" s="1219"/>
      <c r="W61" s="784"/>
      <c r="X61" s="1216"/>
      <c r="Y61" s="1216"/>
      <c r="Z61" s="1215"/>
      <c r="AA61" s="769"/>
      <c r="AB61" s="1215"/>
      <c r="AC61" s="1213"/>
      <c r="AD61" s="1217"/>
      <c r="AE61" s="1213"/>
      <c r="AF61" s="1213"/>
      <c r="AG61" s="1215"/>
      <c r="AH61" s="1215"/>
      <c r="AI61" s="1213"/>
      <c r="AJ61" s="1217"/>
      <c r="AK61" s="1217"/>
    </row>
    <row r="62" spans="1:37" ht="13.5" customHeight="1" x14ac:dyDescent="0.15">
      <c r="A62" s="1849"/>
      <c r="B62" s="1463">
        <v>43243</v>
      </c>
      <c r="C62" s="209" t="str">
        <f t="shared" si="4"/>
        <v>(水)</v>
      </c>
      <c r="D62" s="217" t="s">
        <v>606</v>
      </c>
      <c r="E62" s="217" t="s">
        <v>600</v>
      </c>
      <c r="F62" s="1215">
        <v>2</v>
      </c>
      <c r="G62" s="1215">
        <v>10.6</v>
      </c>
      <c r="H62" s="1213">
        <v>19</v>
      </c>
      <c r="I62" s="1213">
        <v>22</v>
      </c>
      <c r="J62" s="1214">
        <v>0.3125</v>
      </c>
      <c r="K62" s="1215">
        <v>23.9</v>
      </c>
      <c r="L62" s="1216">
        <v>36.4</v>
      </c>
      <c r="M62" s="1213">
        <v>9.17</v>
      </c>
      <c r="N62" s="1217"/>
      <c r="O62" s="785">
        <v>20.8</v>
      </c>
      <c r="P62" s="1218">
        <v>62</v>
      </c>
      <c r="Q62" s="1213">
        <v>22</v>
      </c>
      <c r="R62" s="1218">
        <v>23.4</v>
      </c>
      <c r="S62" s="1218">
        <v>96</v>
      </c>
      <c r="T62" s="1218">
        <v>54</v>
      </c>
      <c r="U62" s="1218">
        <v>42</v>
      </c>
      <c r="V62" s="1219"/>
      <c r="W62" s="784"/>
      <c r="X62" s="1216"/>
      <c r="Y62" s="1216"/>
      <c r="Z62" s="1215"/>
      <c r="AA62" s="769"/>
      <c r="AB62" s="1215"/>
      <c r="AC62" s="1213"/>
      <c r="AD62" s="1217"/>
      <c r="AE62" s="1213"/>
      <c r="AF62" s="1213"/>
      <c r="AG62" s="1215"/>
      <c r="AH62" s="1215"/>
      <c r="AI62" s="1213"/>
      <c r="AJ62" s="1217"/>
      <c r="AK62" s="1217"/>
    </row>
    <row r="63" spans="1:37" ht="13.5" customHeight="1" x14ac:dyDescent="0.15">
      <c r="A63" s="1849"/>
      <c r="B63" s="1463">
        <v>43244</v>
      </c>
      <c r="C63" s="209" t="str">
        <f t="shared" si="4"/>
        <v>(木)</v>
      </c>
      <c r="D63" s="217" t="s">
        <v>603</v>
      </c>
      <c r="E63" s="217" t="s">
        <v>587</v>
      </c>
      <c r="F63" s="1215">
        <v>2</v>
      </c>
      <c r="G63" s="1215">
        <v>10</v>
      </c>
      <c r="H63" s="1213">
        <v>12</v>
      </c>
      <c r="I63" s="1213">
        <v>21</v>
      </c>
      <c r="J63" s="1214">
        <v>0.3125</v>
      </c>
      <c r="K63" s="1215">
        <v>17.899999999999999</v>
      </c>
      <c r="L63" s="1216">
        <v>29.2</v>
      </c>
      <c r="M63" s="1213">
        <v>9.25</v>
      </c>
      <c r="N63" s="1217"/>
      <c r="O63" s="785">
        <v>21.9</v>
      </c>
      <c r="P63" s="1218">
        <v>62</v>
      </c>
      <c r="Q63" s="1213">
        <v>21.3</v>
      </c>
      <c r="R63" s="1218">
        <v>31</v>
      </c>
      <c r="S63" s="1218">
        <v>80</v>
      </c>
      <c r="T63" s="1218">
        <v>52</v>
      </c>
      <c r="U63" s="1218">
        <v>28</v>
      </c>
      <c r="V63" s="1219"/>
      <c r="W63" s="784"/>
      <c r="X63" s="1216"/>
      <c r="Y63" s="1216"/>
      <c r="Z63" s="1215"/>
      <c r="AA63" s="769"/>
      <c r="AB63" s="1215"/>
      <c r="AC63" s="1213"/>
      <c r="AD63" s="1217"/>
      <c r="AE63" s="1213"/>
      <c r="AF63" s="1213"/>
      <c r="AG63" s="1215"/>
      <c r="AH63" s="1215"/>
      <c r="AI63" s="1213"/>
      <c r="AJ63" s="1217"/>
      <c r="AK63" s="1217"/>
    </row>
    <row r="64" spans="1:37" ht="13.5" customHeight="1" x14ac:dyDescent="0.15">
      <c r="A64" s="1849"/>
      <c r="B64" s="1463">
        <v>43245</v>
      </c>
      <c r="C64" s="209" t="str">
        <f t="shared" si="4"/>
        <v>(金)</v>
      </c>
      <c r="D64" s="217" t="s">
        <v>599</v>
      </c>
      <c r="E64" s="217" t="s">
        <v>612</v>
      </c>
      <c r="F64" s="1215">
        <v>6</v>
      </c>
      <c r="G64" s="1215">
        <v>0</v>
      </c>
      <c r="H64" s="1213">
        <v>28</v>
      </c>
      <c r="I64" s="1213">
        <v>23</v>
      </c>
      <c r="J64" s="1214">
        <v>0.3125</v>
      </c>
      <c r="K64" s="1215">
        <v>34.9</v>
      </c>
      <c r="L64" s="1216">
        <v>46.1</v>
      </c>
      <c r="M64" s="1213">
        <v>7.83</v>
      </c>
      <c r="N64" s="1217"/>
      <c r="O64" s="785">
        <v>22.7</v>
      </c>
      <c r="P64" s="1218">
        <v>78</v>
      </c>
      <c r="Q64" s="1213">
        <v>22.7</v>
      </c>
      <c r="R64" s="1218">
        <v>22.1</v>
      </c>
      <c r="S64" s="1218">
        <v>86</v>
      </c>
      <c r="T64" s="1218">
        <v>60</v>
      </c>
      <c r="U64" s="1218">
        <v>26</v>
      </c>
      <c r="V64" s="1219"/>
      <c r="W64" s="784"/>
      <c r="X64" s="1216"/>
      <c r="Y64" s="1216"/>
      <c r="Z64" s="1215"/>
      <c r="AA64" s="769"/>
      <c r="AB64" s="1215"/>
      <c r="AC64" s="1213"/>
      <c r="AD64" s="1217"/>
      <c r="AE64" s="1213"/>
      <c r="AF64" s="1213"/>
      <c r="AG64" s="1215"/>
      <c r="AH64" s="1215"/>
      <c r="AI64" s="1213"/>
      <c r="AJ64" s="1217"/>
      <c r="AK64" s="1217"/>
    </row>
    <row r="65" spans="1:37" ht="13.5" customHeight="1" x14ac:dyDescent="0.15">
      <c r="A65" s="1849"/>
      <c r="B65" s="1463">
        <v>43246</v>
      </c>
      <c r="C65" s="209" t="str">
        <f t="shared" si="4"/>
        <v>(土)</v>
      </c>
      <c r="D65" s="217" t="s">
        <v>599</v>
      </c>
      <c r="E65" s="217" t="s">
        <v>587</v>
      </c>
      <c r="F65" s="1215">
        <v>5</v>
      </c>
      <c r="G65" s="1215">
        <v>0</v>
      </c>
      <c r="H65" s="1213">
        <v>19</v>
      </c>
      <c r="I65" s="1213">
        <v>22.5</v>
      </c>
      <c r="J65" s="1214">
        <v>0.3125</v>
      </c>
      <c r="K65" s="1215">
        <v>40.700000000000003</v>
      </c>
      <c r="L65" s="1216">
        <v>58.8</v>
      </c>
      <c r="M65" s="1213">
        <v>9.14</v>
      </c>
      <c r="N65" s="1217"/>
      <c r="O65" s="785">
        <v>23.3</v>
      </c>
      <c r="P65" s="1218">
        <v>62</v>
      </c>
      <c r="Q65" s="1213">
        <v>24.9</v>
      </c>
      <c r="R65" s="1218">
        <v>29.1</v>
      </c>
      <c r="S65" s="1218">
        <v>80</v>
      </c>
      <c r="T65" s="1218">
        <v>50</v>
      </c>
      <c r="U65" s="1218">
        <v>30</v>
      </c>
      <c r="V65" s="1219"/>
      <c r="W65" s="784"/>
      <c r="X65" s="1216"/>
      <c r="Y65" s="1216"/>
      <c r="Z65" s="1215"/>
      <c r="AA65" s="769"/>
      <c r="AB65" s="1215"/>
      <c r="AC65" s="1213"/>
      <c r="AD65" s="1217"/>
      <c r="AE65" s="1213"/>
      <c r="AF65" s="1213"/>
      <c r="AG65" s="1215"/>
      <c r="AH65" s="1215"/>
      <c r="AI65" s="1213"/>
      <c r="AJ65" s="1217"/>
      <c r="AK65" s="1217"/>
    </row>
    <row r="66" spans="1:37" ht="13.5" customHeight="1" x14ac:dyDescent="0.15">
      <c r="A66" s="1849"/>
      <c r="B66" s="1463">
        <v>43247</v>
      </c>
      <c r="C66" s="209" t="str">
        <f t="shared" si="4"/>
        <v>(日)</v>
      </c>
      <c r="D66" s="217" t="s">
        <v>583</v>
      </c>
      <c r="E66" s="217" t="s">
        <v>587</v>
      </c>
      <c r="F66" s="1215">
        <v>2</v>
      </c>
      <c r="G66" s="1215">
        <v>0</v>
      </c>
      <c r="H66" s="1213">
        <v>18</v>
      </c>
      <c r="I66" s="1213">
        <v>22</v>
      </c>
      <c r="J66" s="1214">
        <v>0.3125</v>
      </c>
      <c r="K66" s="1215">
        <v>35.700000000000003</v>
      </c>
      <c r="L66" s="1216">
        <v>49.5</v>
      </c>
      <c r="M66" s="1213">
        <v>9.2100000000000009</v>
      </c>
      <c r="N66" s="1217"/>
      <c r="O66" s="785">
        <v>23.9</v>
      </c>
      <c r="P66" s="1218">
        <v>68</v>
      </c>
      <c r="Q66" s="1213">
        <v>24.1</v>
      </c>
      <c r="R66" s="1218">
        <v>26.2</v>
      </c>
      <c r="S66" s="1218">
        <v>82</v>
      </c>
      <c r="T66" s="1218">
        <v>50</v>
      </c>
      <c r="U66" s="1218">
        <v>32</v>
      </c>
      <c r="V66" s="1219"/>
      <c r="W66" s="784"/>
      <c r="X66" s="1216"/>
      <c r="Y66" s="1216"/>
      <c r="Z66" s="1215"/>
      <c r="AA66" s="769"/>
      <c r="AB66" s="1215"/>
      <c r="AC66" s="1213"/>
      <c r="AD66" s="1217"/>
      <c r="AE66" s="1213"/>
      <c r="AF66" s="1213"/>
      <c r="AG66" s="1215"/>
      <c r="AH66" s="1215"/>
      <c r="AI66" s="1213"/>
      <c r="AJ66" s="1217"/>
      <c r="AK66" s="1217"/>
    </row>
    <row r="67" spans="1:37" ht="13.5" customHeight="1" x14ac:dyDescent="0.15">
      <c r="A67" s="1849"/>
      <c r="B67" s="1463">
        <v>43248</v>
      </c>
      <c r="C67" s="1364" t="str">
        <f t="shared" si="4"/>
        <v>(月)</v>
      </c>
      <c r="D67" s="217" t="s">
        <v>599</v>
      </c>
      <c r="E67" s="217" t="s">
        <v>588</v>
      </c>
      <c r="F67" s="1215">
        <v>1</v>
      </c>
      <c r="G67" s="1215">
        <v>0</v>
      </c>
      <c r="H67" s="1213">
        <v>20</v>
      </c>
      <c r="I67" s="1213">
        <v>23</v>
      </c>
      <c r="J67" s="1214">
        <v>0.30555555555555552</v>
      </c>
      <c r="K67" s="1215">
        <v>34.9</v>
      </c>
      <c r="L67" s="1216">
        <v>49.9</v>
      </c>
      <c r="M67" s="1213">
        <v>9.19</v>
      </c>
      <c r="N67" s="1217"/>
      <c r="O67" s="785">
        <v>23.7</v>
      </c>
      <c r="P67" s="1218">
        <v>80</v>
      </c>
      <c r="Q67" s="1213">
        <v>23.4</v>
      </c>
      <c r="R67" s="1218">
        <v>23.7</v>
      </c>
      <c r="S67" s="1218">
        <v>86</v>
      </c>
      <c r="T67" s="1218">
        <v>52</v>
      </c>
      <c r="U67" s="1218">
        <v>34</v>
      </c>
      <c r="V67" s="1219"/>
      <c r="W67" s="784"/>
      <c r="X67" s="1216"/>
      <c r="Y67" s="1216"/>
      <c r="Z67" s="1215"/>
      <c r="AA67" s="769"/>
      <c r="AB67" s="1215"/>
      <c r="AC67" s="1213"/>
      <c r="AD67" s="1217"/>
      <c r="AE67" s="1213"/>
      <c r="AF67" s="1213"/>
      <c r="AG67" s="1215"/>
      <c r="AH67" s="1215"/>
      <c r="AI67" s="1213"/>
      <c r="AJ67" s="1217"/>
      <c r="AK67" s="1217"/>
    </row>
    <row r="68" spans="1:37" ht="13.5" customHeight="1" x14ac:dyDescent="0.15">
      <c r="A68" s="1849"/>
      <c r="B68" s="1463">
        <v>43249</v>
      </c>
      <c r="C68" s="1364" t="str">
        <f t="shared" si="4"/>
        <v>(火)</v>
      </c>
      <c r="D68" s="217" t="s">
        <v>599</v>
      </c>
      <c r="E68" s="217" t="s">
        <v>585</v>
      </c>
      <c r="F68" s="1215">
        <v>2</v>
      </c>
      <c r="G68" s="1215">
        <v>0</v>
      </c>
      <c r="H68" s="1213">
        <v>23</v>
      </c>
      <c r="I68" s="1213">
        <v>23</v>
      </c>
      <c r="J68" s="1214">
        <v>0.3125</v>
      </c>
      <c r="K68" s="1215">
        <v>31.4</v>
      </c>
      <c r="L68" s="1216">
        <v>43.9</v>
      </c>
      <c r="M68" s="1213">
        <v>8.93</v>
      </c>
      <c r="N68" s="1217"/>
      <c r="O68" s="785">
        <v>23.3</v>
      </c>
      <c r="P68" s="1218">
        <v>66</v>
      </c>
      <c r="Q68" s="1213">
        <v>24.9</v>
      </c>
      <c r="R68" s="1218">
        <v>25</v>
      </c>
      <c r="S68" s="1218">
        <v>88</v>
      </c>
      <c r="T68" s="1218">
        <v>60</v>
      </c>
      <c r="U68" s="1218">
        <v>28</v>
      </c>
      <c r="V68" s="1219">
        <v>1.42</v>
      </c>
      <c r="W68" s="784">
        <v>0</v>
      </c>
      <c r="X68" s="1216">
        <v>180</v>
      </c>
      <c r="Y68" s="1216">
        <v>134</v>
      </c>
      <c r="Z68" s="1215">
        <v>50</v>
      </c>
      <c r="AA68" s="769">
        <v>1.1399999999999999</v>
      </c>
      <c r="AB68" s="1215">
        <v>0.67</v>
      </c>
      <c r="AC68" s="1213">
        <v>10.7</v>
      </c>
      <c r="AD68" s="1217"/>
      <c r="AE68" s="1213"/>
      <c r="AF68" s="1213"/>
      <c r="AG68" s="1215"/>
      <c r="AH68" s="1215"/>
      <c r="AI68" s="1213"/>
      <c r="AJ68" s="1217"/>
      <c r="AK68" s="1217"/>
    </row>
    <row r="69" spans="1:37" ht="13.5" customHeight="1" x14ac:dyDescent="0.15">
      <c r="A69" s="1849"/>
      <c r="B69" s="1463">
        <v>43250</v>
      </c>
      <c r="C69" s="1364" t="str">
        <f t="shared" si="4"/>
        <v>(水)</v>
      </c>
      <c r="D69" s="217" t="s">
        <v>613</v>
      </c>
      <c r="E69" s="217" t="s">
        <v>600</v>
      </c>
      <c r="F69" s="1215">
        <v>2</v>
      </c>
      <c r="G69" s="1215">
        <v>9</v>
      </c>
      <c r="H69" s="1213">
        <v>23</v>
      </c>
      <c r="I69" s="1213">
        <v>23</v>
      </c>
      <c r="J69" s="1214">
        <v>0.3125</v>
      </c>
      <c r="K69" s="1215">
        <v>28.6</v>
      </c>
      <c r="L69" s="1216">
        <v>44.3</v>
      </c>
      <c r="M69" s="1213">
        <v>8.8699999999999992</v>
      </c>
      <c r="N69" s="1217"/>
      <c r="O69" s="785">
        <v>22.6</v>
      </c>
      <c r="P69" s="1218">
        <v>74</v>
      </c>
      <c r="Q69" s="1213">
        <v>29.8</v>
      </c>
      <c r="R69" s="1218">
        <v>22.1</v>
      </c>
      <c r="S69" s="1218">
        <v>92</v>
      </c>
      <c r="T69" s="1218">
        <v>60</v>
      </c>
      <c r="U69" s="1218">
        <v>32</v>
      </c>
      <c r="V69" s="1219"/>
      <c r="W69" s="784"/>
      <c r="X69" s="1216"/>
      <c r="Y69" s="1216"/>
      <c r="Z69" s="1215"/>
      <c r="AA69" s="769"/>
      <c r="AB69" s="1215"/>
      <c r="AC69" s="1213"/>
      <c r="AD69" s="1217"/>
      <c r="AE69" s="1213"/>
      <c r="AF69" s="1213"/>
      <c r="AG69" s="1215"/>
      <c r="AH69" s="1215"/>
      <c r="AI69" s="1213"/>
      <c r="AJ69" s="1217"/>
      <c r="AK69" s="1217"/>
    </row>
    <row r="70" spans="1:37" ht="13.5" customHeight="1" x14ac:dyDescent="0.15">
      <c r="A70" s="1849"/>
      <c r="B70" s="1464">
        <v>43251</v>
      </c>
      <c r="C70" s="1365" t="str">
        <f>IF(B70="","",IF(WEEKDAY(B70)=1,"(日)",IF(WEEKDAY(B70)=2,"(月)",IF(WEEKDAY(B70)=3,"(火)",IF(WEEKDAY(B70)=4,"(水)",IF(WEEKDAY(B70)=5,"(木)",IF(WEEKDAY(B70)=6,"(金)","(土)")))))))</f>
        <v>(木)</v>
      </c>
      <c r="D70" s="221" t="s">
        <v>603</v>
      </c>
      <c r="E70" s="221" t="s">
        <v>596</v>
      </c>
      <c r="F70" s="1234">
        <v>2</v>
      </c>
      <c r="G70" s="1234">
        <v>2.1</v>
      </c>
      <c r="H70" s="1236">
        <v>20</v>
      </c>
      <c r="I70" s="1236">
        <v>22.5</v>
      </c>
      <c r="J70" s="1303">
        <v>0.3125</v>
      </c>
      <c r="K70" s="1234">
        <v>33.299999999999997</v>
      </c>
      <c r="L70" s="1235">
        <v>47.9</v>
      </c>
      <c r="M70" s="1236">
        <v>8.76</v>
      </c>
      <c r="N70" s="1237"/>
      <c r="O70" s="791">
        <v>25.7</v>
      </c>
      <c r="P70" s="1238">
        <v>76</v>
      </c>
      <c r="Q70" s="1236">
        <v>26.3</v>
      </c>
      <c r="R70" s="1238">
        <v>25.3</v>
      </c>
      <c r="S70" s="1238">
        <v>96</v>
      </c>
      <c r="T70" s="1238">
        <v>60</v>
      </c>
      <c r="U70" s="1238">
        <v>36</v>
      </c>
      <c r="V70" s="1239"/>
      <c r="W70" s="790"/>
      <c r="X70" s="1235"/>
      <c r="Y70" s="1235"/>
      <c r="Z70" s="1234"/>
      <c r="AA70" s="789"/>
      <c r="AB70" s="1234"/>
      <c r="AC70" s="1236"/>
      <c r="AD70" s="1237"/>
      <c r="AE70" s="1236"/>
      <c r="AF70" s="1236"/>
      <c r="AG70" s="1234"/>
      <c r="AH70" s="1234"/>
      <c r="AI70" s="1236"/>
      <c r="AJ70" s="1237"/>
      <c r="AK70" s="1237"/>
    </row>
    <row r="71" spans="1:37" s="738" customFormat="1" ht="13.5" customHeight="1" x14ac:dyDescent="0.15">
      <c r="A71" s="1849"/>
      <c r="B71" s="1846" t="s">
        <v>410</v>
      </c>
      <c r="C71" s="1846"/>
      <c r="D71" s="625"/>
      <c r="E71" s="626"/>
      <c r="F71" s="771">
        <f>MAX(F40:F70)</f>
        <v>8</v>
      </c>
      <c r="G71" s="771">
        <f t="shared" ref="G71:AK71" si="5">MAX(G40:G70)</f>
        <v>47.4</v>
      </c>
      <c r="H71" s="771">
        <f t="shared" si="5"/>
        <v>28</v>
      </c>
      <c r="I71" s="772">
        <f t="shared" si="5"/>
        <v>23</v>
      </c>
      <c r="J71" s="773"/>
      <c r="K71" s="771">
        <f t="shared" si="5"/>
        <v>60.9</v>
      </c>
      <c r="L71" s="775">
        <f t="shared" si="5"/>
        <v>89</v>
      </c>
      <c r="M71" s="772">
        <f t="shared" si="5"/>
        <v>9.6300000000000008</v>
      </c>
      <c r="N71" s="774"/>
      <c r="O71" s="771">
        <f>MAX(O40:O70)</f>
        <v>26.2</v>
      </c>
      <c r="P71" s="775">
        <f t="shared" si="5"/>
        <v>80</v>
      </c>
      <c r="Q71" s="771">
        <f t="shared" si="5"/>
        <v>34.799999999999997</v>
      </c>
      <c r="R71" s="775">
        <f t="shared" si="5"/>
        <v>32.9</v>
      </c>
      <c r="S71" s="775">
        <f t="shared" si="5"/>
        <v>99</v>
      </c>
      <c r="T71" s="775">
        <f t="shared" si="5"/>
        <v>60</v>
      </c>
      <c r="U71" s="775">
        <f t="shared" si="5"/>
        <v>42</v>
      </c>
      <c r="V71" s="776">
        <f t="shared" si="5"/>
        <v>1.42</v>
      </c>
      <c r="W71" s="777">
        <f t="shared" si="5"/>
        <v>0</v>
      </c>
      <c r="X71" s="778">
        <f t="shared" si="5"/>
        <v>180</v>
      </c>
      <c r="Y71" s="778">
        <f t="shared" si="5"/>
        <v>134</v>
      </c>
      <c r="Z71" s="772">
        <f t="shared" si="5"/>
        <v>50</v>
      </c>
      <c r="AA71" s="771">
        <f t="shared" si="5"/>
        <v>1.39</v>
      </c>
      <c r="AB71" s="771">
        <f t="shared" si="5"/>
        <v>0.67</v>
      </c>
      <c r="AC71" s="779">
        <f t="shared" si="5"/>
        <v>10.7</v>
      </c>
      <c r="AD71" s="774">
        <f t="shared" si="5"/>
        <v>0.37</v>
      </c>
      <c r="AE71" s="772">
        <f t="shared" si="5"/>
        <v>15</v>
      </c>
      <c r="AF71" s="772">
        <f t="shared" si="5"/>
        <v>5.0999999999999996</v>
      </c>
      <c r="AG71" s="772">
        <f t="shared" si="5"/>
        <v>9.6999999999999993</v>
      </c>
      <c r="AH71" s="772">
        <f t="shared" si="5"/>
        <v>4.2</v>
      </c>
      <c r="AI71" s="772">
        <f t="shared" si="5"/>
        <v>10</v>
      </c>
      <c r="AJ71" s="774">
        <f t="shared" si="5"/>
        <v>2</v>
      </c>
      <c r="AK71" s="1054">
        <f t="shared" si="5"/>
        <v>0.13</v>
      </c>
    </row>
    <row r="72" spans="1:37" s="738" customFormat="1" ht="13.5" customHeight="1" x14ac:dyDescent="0.15">
      <c r="A72" s="1849"/>
      <c r="B72" s="1847" t="s">
        <v>411</v>
      </c>
      <c r="C72" s="1846"/>
      <c r="D72" s="625"/>
      <c r="E72" s="626"/>
      <c r="F72" s="771">
        <f>MIN(F40:F70)</f>
        <v>0</v>
      </c>
      <c r="G72" s="771">
        <f t="shared" ref="G72:AJ72" si="6">MIN(G40:G70)</f>
        <v>0</v>
      </c>
      <c r="H72" s="771">
        <f t="shared" si="6"/>
        <v>11</v>
      </c>
      <c r="I72" s="772">
        <f t="shared" si="6"/>
        <v>15</v>
      </c>
      <c r="J72" s="773"/>
      <c r="K72" s="771">
        <f t="shared" si="6"/>
        <v>17.2</v>
      </c>
      <c r="L72" s="775">
        <f t="shared" si="6"/>
        <v>19.8</v>
      </c>
      <c r="M72" s="772">
        <f t="shared" si="6"/>
        <v>7.83</v>
      </c>
      <c r="N72" s="774"/>
      <c r="O72" s="771">
        <f>MIN(O40:O70)</f>
        <v>17.399999999999999</v>
      </c>
      <c r="P72" s="775">
        <f t="shared" si="6"/>
        <v>52</v>
      </c>
      <c r="Q72" s="771">
        <f t="shared" si="6"/>
        <v>17.8</v>
      </c>
      <c r="R72" s="775">
        <f t="shared" si="6"/>
        <v>16.7</v>
      </c>
      <c r="S72" s="775">
        <f t="shared" si="6"/>
        <v>65</v>
      </c>
      <c r="T72" s="775">
        <f t="shared" si="6"/>
        <v>44</v>
      </c>
      <c r="U72" s="775">
        <f t="shared" si="6"/>
        <v>21</v>
      </c>
      <c r="V72" s="776">
        <f>MIN(V40:V70)</f>
        <v>1.25</v>
      </c>
      <c r="W72" s="777">
        <f>MIN(W40:W70)</f>
        <v>0</v>
      </c>
      <c r="X72" s="778">
        <f t="shared" si="6"/>
        <v>170</v>
      </c>
      <c r="Y72" s="778">
        <f t="shared" si="6"/>
        <v>128.5</v>
      </c>
      <c r="Z72" s="772">
        <f t="shared" si="6"/>
        <v>37.5</v>
      </c>
      <c r="AA72" s="771">
        <f t="shared" si="6"/>
        <v>1.1399999999999999</v>
      </c>
      <c r="AB72" s="771">
        <f t="shared" si="6"/>
        <v>0.09</v>
      </c>
      <c r="AC72" s="779">
        <f t="shared" si="6"/>
        <v>8.6</v>
      </c>
      <c r="AD72" s="1306">
        <f t="shared" si="6"/>
        <v>0.37</v>
      </c>
      <c r="AE72" s="772">
        <f t="shared" si="6"/>
        <v>15</v>
      </c>
      <c r="AF72" s="772">
        <f t="shared" si="6"/>
        <v>5.0999999999999996</v>
      </c>
      <c r="AG72" s="772">
        <f t="shared" si="6"/>
        <v>9.6999999999999993</v>
      </c>
      <c r="AH72" s="772">
        <f t="shared" si="6"/>
        <v>4.2</v>
      </c>
      <c r="AI72" s="772">
        <f t="shared" si="6"/>
        <v>10</v>
      </c>
      <c r="AJ72" s="774">
        <f t="shared" si="6"/>
        <v>2</v>
      </c>
      <c r="AK72" s="1054">
        <f t="shared" ref="AK72" si="7">MIN(AK40:AK70)</f>
        <v>0.13</v>
      </c>
    </row>
    <row r="73" spans="1:37" s="738" customFormat="1" ht="13.5" customHeight="1" x14ac:dyDescent="0.15">
      <c r="A73" s="1849"/>
      <c r="B73" s="1846" t="s">
        <v>412</v>
      </c>
      <c r="C73" s="1846"/>
      <c r="D73" s="625"/>
      <c r="E73" s="626"/>
      <c r="F73" s="773"/>
      <c r="G73" s="771">
        <f t="shared" ref="G73:AJ73" si="8">IF(COUNT(G40:G70)=0,0,AVERAGE(G40:G70))</f>
        <v>5.9548387096774196</v>
      </c>
      <c r="H73" s="771">
        <f t="shared" si="8"/>
        <v>18.35483870967742</v>
      </c>
      <c r="I73" s="772">
        <f t="shared" si="8"/>
        <v>20.887096774193548</v>
      </c>
      <c r="J73" s="773"/>
      <c r="K73" s="771">
        <f t="shared" si="8"/>
        <v>31.880645161290317</v>
      </c>
      <c r="L73" s="775">
        <f t="shared" si="8"/>
        <v>42.206451612903237</v>
      </c>
      <c r="M73" s="772">
        <f t="shared" si="8"/>
        <v>8.8645161290322569</v>
      </c>
      <c r="N73" s="773"/>
      <c r="O73" s="771">
        <f>IF(COUNT(O40:O70)=0,0,AVERAGE(O40:O70))</f>
        <v>22.561290322580643</v>
      </c>
      <c r="P73" s="775">
        <f t="shared" si="8"/>
        <v>64.935483870967744</v>
      </c>
      <c r="Q73" s="771">
        <f t="shared" si="8"/>
        <v>24.751612903225805</v>
      </c>
      <c r="R73" s="775">
        <f t="shared" si="8"/>
        <v>24.767741935483873</v>
      </c>
      <c r="S73" s="775">
        <f t="shared" si="8"/>
        <v>83.838709677419359</v>
      </c>
      <c r="T73" s="775">
        <f t="shared" si="8"/>
        <v>53.548387096774192</v>
      </c>
      <c r="U73" s="775">
        <f t="shared" si="8"/>
        <v>30.29032258064516</v>
      </c>
      <c r="V73" s="773"/>
      <c r="W73" s="782"/>
      <c r="X73" s="778">
        <f t="shared" si="8"/>
        <v>175</v>
      </c>
      <c r="Y73" s="778">
        <f t="shared" si="8"/>
        <v>131.25</v>
      </c>
      <c r="Z73" s="772">
        <f t="shared" si="8"/>
        <v>43.75</v>
      </c>
      <c r="AA73" s="771">
        <f t="shared" si="8"/>
        <v>1.2649999999999999</v>
      </c>
      <c r="AB73" s="771">
        <f t="shared" si="8"/>
        <v>0.38</v>
      </c>
      <c r="AC73" s="779">
        <f t="shared" si="8"/>
        <v>9.6499999999999986</v>
      </c>
      <c r="AD73" s="1306">
        <f t="shared" si="8"/>
        <v>0.37</v>
      </c>
      <c r="AE73" s="772">
        <f t="shared" si="8"/>
        <v>15</v>
      </c>
      <c r="AF73" s="772">
        <f t="shared" si="8"/>
        <v>5.0999999999999996</v>
      </c>
      <c r="AG73" s="772">
        <f t="shared" si="8"/>
        <v>9.6999999999999993</v>
      </c>
      <c r="AH73" s="772">
        <f t="shared" si="8"/>
        <v>4.2</v>
      </c>
      <c r="AI73" s="772">
        <f t="shared" si="8"/>
        <v>10</v>
      </c>
      <c r="AJ73" s="774">
        <f t="shared" si="8"/>
        <v>2</v>
      </c>
      <c r="AK73" s="1055"/>
    </row>
    <row r="74" spans="1:37" s="738" customFormat="1" ht="13.5" customHeight="1" x14ac:dyDescent="0.15">
      <c r="A74" s="1849"/>
      <c r="B74" s="1848" t="s">
        <v>413</v>
      </c>
      <c r="C74" s="1862"/>
      <c r="D74" s="1368"/>
      <c r="E74" s="627"/>
      <c r="F74" s="808"/>
      <c r="G74" s="771">
        <f>SUM(G40:G70)</f>
        <v>184.6</v>
      </c>
      <c r="H74" s="809"/>
      <c r="I74" s="809"/>
      <c r="J74" s="809"/>
      <c r="K74" s="809"/>
      <c r="L74" s="809"/>
      <c r="M74" s="809"/>
      <c r="N74" s="809"/>
      <c r="O74" s="809"/>
      <c r="P74" s="809"/>
      <c r="Q74" s="809"/>
      <c r="R74" s="809"/>
      <c r="S74" s="809"/>
      <c r="T74" s="809"/>
      <c r="U74" s="809"/>
      <c r="V74" s="809"/>
      <c r="W74" s="782"/>
      <c r="X74" s="809"/>
      <c r="Y74" s="809"/>
      <c r="Z74" s="809"/>
      <c r="AA74" s="809"/>
      <c r="AB74" s="809"/>
      <c r="AC74" s="810"/>
      <c r="AD74" s="810"/>
      <c r="AE74" s="809"/>
      <c r="AF74" s="809"/>
      <c r="AG74" s="809"/>
      <c r="AH74" s="809"/>
      <c r="AI74" s="809"/>
      <c r="AJ74" s="809"/>
      <c r="AK74" s="1055"/>
    </row>
    <row r="75" spans="1:37" ht="13.5" customHeight="1" x14ac:dyDescent="0.15">
      <c r="A75" s="1855" t="s">
        <v>271</v>
      </c>
      <c r="B75" s="1366">
        <v>43252</v>
      </c>
      <c r="C75" s="1369" t="str">
        <f>IF(B75="","",IF(WEEKDAY(B75)=1,"(日)",IF(WEEKDAY(B75)=2,"(月)",IF(WEEKDAY(B75)=3,"(火)",IF(WEEKDAY(B75)=4,"(水)",IF(WEEKDAY(B75)=5,"(木)",IF(WEEKDAY(B75)=6,"(金)","(土)")))))))</f>
        <v>(金)</v>
      </c>
      <c r="D75" s="276" t="s">
        <v>583</v>
      </c>
      <c r="E75" s="274" t="s">
        <v>588</v>
      </c>
      <c r="F75" s="1222">
        <v>1</v>
      </c>
      <c r="G75" s="1222">
        <v>0</v>
      </c>
      <c r="H75" s="1224">
        <v>21</v>
      </c>
      <c r="I75" s="1224">
        <v>22</v>
      </c>
      <c r="J75" s="1221">
        <v>0.3125</v>
      </c>
      <c r="K75" s="1222">
        <v>31.6</v>
      </c>
      <c r="L75" s="1223">
        <v>45.8</v>
      </c>
      <c r="M75" s="1224">
        <v>8.5299999999999994</v>
      </c>
      <c r="N75" s="1225"/>
      <c r="O75" s="1372">
        <v>27.6</v>
      </c>
      <c r="P75" s="1227">
        <v>82</v>
      </c>
      <c r="Q75" s="1226">
        <v>29.8</v>
      </c>
      <c r="R75" s="1227">
        <v>25</v>
      </c>
      <c r="S75" s="1227">
        <v>101</v>
      </c>
      <c r="T75" s="1227">
        <v>63</v>
      </c>
      <c r="U75" s="1227">
        <v>38</v>
      </c>
      <c r="V75" s="1302"/>
      <c r="W75" s="794"/>
      <c r="X75" s="1223"/>
      <c r="Y75" s="1223"/>
      <c r="Z75" s="1222"/>
      <c r="AA75" s="1222"/>
      <c r="AB75" s="1222"/>
      <c r="AC75" s="1224"/>
      <c r="AD75" s="1225"/>
      <c r="AE75" s="1224"/>
      <c r="AF75" s="1224"/>
      <c r="AG75" s="1222"/>
      <c r="AH75" s="1222"/>
      <c r="AI75" s="1224"/>
      <c r="AJ75" s="1225"/>
      <c r="AK75" s="1225"/>
    </row>
    <row r="76" spans="1:37" ht="13.5" customHeight="1" x14ac:dyDescent="0.15">
      <c r="A76" s="1855"/>
      <c r="B76" s="1366">
        <v>43253</v>
      </c>
      <c r="C76" s="1369" t="str">
        <f t="shared" ref="C76:C104" si="9">IF(B76="","",IF(WEEKDAY(B76)=1,"(日)",IF(WEEKDAY(B76)=2,"(月)",IF(WEEKDAY(B76)=3,"(火)",IF(WEEKDAY(B76)=4,"(水)",IF(WEEKDAY(B76)=5,"(木)",IF(WEEKDAY(B76)=6,"(金)","(土)")))))))</f>
        <v>(土)</v>
      </c>
      <c r="D76" s="276" t="s">
        <v>583</v>
      </c>
      <c r="E76" s="213" t="s">
        <v>588</v>
      </c>
      <c r="F76" s="1215">
        <v>2</v>
      </c>
      <c r="G76" s="1215">
        <v>0</v>
      </c>
      <c r="H76" s="1213">
        <v>23</v>
      </c>
      <c r="I76" s="1213">
        <v>24</v>
      </c>
      <c r="J76" s="1229">
        <v>0.3125</v>
      </c>
      <c r="K76" s="1215">
        <v>25.4</v>
      </c>
      <c r="L76" s="1216">
        <v>38.5</v>
      </c>
      <c r="M76" s="1213">
        <v>9.2200000000000006</v>
      </c>
      <c r="N76" s="1217"/>
      <c r="O76" s="785">
        <v>27.2</v>
      </c>
      <c r="P76" s="1218">
        <v>82</v>
      </c>
      <c r="Q76" s="1213">
        <v>27</v>
      </c>
      <c r="R76" s="1218">
        <v>28.1</v>
      </c>
      <c r="S76" s="1218">
        <v>96</v>
      </c>
      <c r="T76" s="1218">
        <v>60</v>
      </c>
      <c r="U76" s="1218">
        <v>36</v>
      </c>
      <c r="V76" s="1219"/>
      <c r="W76" s="784"/>
      <c r="X76" s="1216"/>
      <c r="Y76" s="1216"/>
      <c r="Z76" s="1215"/>
      <c r="AA76" s="1215"/>
      <c r="AB76" s="1215"/>
      <c r="AC76" s="1213"/>
      <c r="AD76" s="1217"/>
      <c r="AE76" s="1213"/>
      <c r="AF76" s="1213"/>
      <c r="AG76" s="1215"/>
      <c r="AH76" s="1215"/>
      <c r="AI76" s="1213"/>
      <c r="AJ76" s="1217"/>
      <c r="AK76" s="1217"/>
    </row>
    <row r="77" spans="1:37" ht="13.5" customHeight="1" x14ac:dyDescent="0.15">
      <c r="A77" s="1855"/>
      <c r="B77" s="1366">
        <v>43254</v>
      </c>
      <c r="C77" s="1369" t="str">
        <f t="shared" si="9"/>
        <v>(日)</v>
      </c>
      <c r="D77" s="276" t="s">
        <v>583</v>
      </c>
      <c r="E77" s="213" t="s">
        <v>588</v>
      </c>
      <c r="F77" s="1215">
        <v>2</v>
      </c>
      <c r="G77" s="1215">
        <v>0</v>
      </c>
      <c r="H77" s="1213">
        <v>25</v>
      </c>
      <c r="I77" s="1213">
        <v>24.5</v>
      </c>
      <c r="J77" s="1229">
        <v>0.3263888888888889</v>
      </c>
      <c r="K77" s="1215">
        <v>30.4</v>
      </c>
      <c r="L77" s="1216">
        <v>42.4</v>
      </c>
      <c r="M77" s="1213">
        <v>8.6</v>
      </c>
      <c r="N77" s="1217"/>
      <c r="O77" s="785">
        <v>26.7</v>
      </c>
      <c r="P77" s="1218">
        <v>84</v>
      </c>
      <c r="Q77" s="1213">
        <v>28</v>
      </c>
      <c r="R77" s="1218">
        <v>27.2</v>
      </c>
      <c r="S77" s="1218">
        <v>94</v>
      </c>
      <c r="T77" s="1218">
        <v>60</v>
      </c>
      <c r="U77" s="1218">
        <v>34</v>
      </c>
      <c r="V77" s="1219"/>
      <c r="W77" s="784"/>
      <c r="X77" s="1216"/>
      <c r="Y77" s="1216"/>
      <c r="Z77" s="1215"/>
      <c r="AA77" s="1215"/>
      <c r="AB77" s="1215"/>
      <c r="AC77" s="1213"/>
      <c r="AD77" s="1217"/>
      <c r="AE77" s="1213"/>
      <c r="AF77" s="1213"/>
      <c r="AG77" s="1215"/>
      <c r="AH77" s="1215"/>
      <c r="AI77" s="1213"/>
      <c r="AJ77" s="1217"/>
      <c r="AK77" s="1217"/>
    </row>
    <row r="78" spans="1:37" ht="13.5" customHeight="1" x14ac:dyDescent="0.15">
      <c r="A78" s="1855"/>
      <c r="B78" s="1366">
        <v>43255</v>
      </c>
      <c r="C78" s="1369" t="str">
        <f t="shared" si="9"/>
        <v>(月)</v>
      </c>
      <c r="D78" s="276" t="s">
        <v>583</v>
      </c>
      <c r="E78" s="213" t="s">
        <v>597</v>
      </c>
      <c r="F78" s="1215">
        <v>2</v>
      </c>
      <c r="G78" s="1215">
        <v>0</v>
      </c>
      <c r="H78" s="1373">
        <v>25</v>
      </c>
      <c r="I78" s="1213">
        <v>25</v>
      </c>
      <c r="J78" s="1229">
        <v>0.3125</v>
      </c>
      <c r="K78" s="1215">
        <v>23</v>
      </c>
      <c r="L78" s="1216">
        <v>36.200000000000003</v>
      </c>
      <c r="M78" s="1213">
        <v>9.14</v>
      </c>
      <c r="N78" s="1217"/>
      <c r="O78" s="785">
        <v>25.9</v>
      </c>
      <c r="P78" s="1218">
        <v>76</v>
      </c>
      <c r="Q78" s="1213">
        <v>28</v>
      </c>
      <c r="R78" s="1218">
        <v>23.7</v>
      </c>
      <c r="S78" s="1218">
        <v>85</v>
      </c>
      <c r="T78" s="1218">
        <v>52</v>
      </c>
      <c r="U78" s="1218">
        <v>33</v>
      </c>
      <c r="V78" s="1219"/>
      <c r="W78" s="784"/>
      <c r="X78" s="1216"/>
      <c r="Y78" s="1216"/>
      <c r="Z78" s="1215"/>
      <c r="AA78" s="1215"/>
      <c r="AB78" s="1215"/>
      <c r="AC78" s="1213"/>
      <c r="AD78" s="1217"/>
      <c r="AE78" s="1213"/>
      <c r="AF78" s="1213"/>
      <c r="AG78" s="1215"/>
      <c r="AH78" s="1215"/>
      <c r="AI78" s="1213"/>
      <c r="AJ78" s="1217"/>
      <c r="AK78" s="1217"/>
    </row>
    <row r="79" spans="1:37" ht="13.5" customHeight="1" x14ac:dyDescent="0.15">
      <c r="A79" s="1855"/>
      <c r="B79" s="1366">
        <v>43256</v>
      </c>
      <c r="C79" s="1369" t="str">
        <f t="shared" si="9"/>
        <v>(火)</v>
      </c>
      <c r="D79" s="276" t="s">
        <v>583</v>
      </c>
      <c r="E79" s="213" t="s">
        <v>614</v>
      </c>
      <c r="F79" s="1215">
        <v>2</v>
      </c>
      <c r="G79" s="1215">
        <v>0</v>
      </c>
      <c r="H79" s="1213">
        <v>23</v>
      </c>
      <c r="I79" s="1213">
        <v>25.5</v>
      </c>
      <c r="J79" s="1229">
        <v>0.3125</v>
      </c>
      <c r="K79" s="1215">
        <v>25.4</v>
      </c>
      <c r="L79" s="1216">
        <v>38.5</v>
      </c>
      <c r="M79" s="1213">
        <v>9.2899999999999991</v>
      </c>
      <c r="N79" s="1217"/>
      <c r="O79" s="785">
        <v>24</v>
      </c>
      <c r="P79" s="1218">
        <v>69</v>
      </c>
      <c r="Q79" s="1213">
        <v>31.2</v>
      </c>
      <c r="R79" s="1218">
        <v>28.8</v>
      </c>
      <c r="S79" s="1218">
        <v>80</v>
      </c>
      <c r="T79" s="1218">
        <v>46</v>
      </c>
      <c r="U79" s="1218">
        <v>34</v>
      </c>
      <c r="V79" s="1219"/>
      <c r="W79" s="784"/>
      <c r="X79" s="1216"/>
      <c r="Y79" s="1216"/>
      <c r="Z79" s="1215"/>
      <c r="AA79" s="1215"/>
      <c r="AB79" s="1215"/>
      <c r="AC79" s="1213"/>
      <c r="AD79" s="1217"/>
      <c r="AE79" s="1213"/>
      <c r="AF79" s="1213"/>
      <c r="AG79" s="1215"/>
      <c r="AH79" s="1215"/>
      <c r="AI79" s="1213"/>
      <c r="AJ79" s="1217"/>
      <c r="AK79" s="1217"/>
    </row>
    <row r="80" spans="1:37" ht="13.5" customHeight="1" x14ac:dyDescent="0.15">
      <c r="A80" s="1855"/>
      <c r="B80" s="1366">
        <v>43257</v>
      </c>
      <c r="C80" s="1369" t="str">
        <f t="shared" si="9"/>
        <v>(水)</v>
      </c>
      <c r="D80" s="276" t="s">
        <v>606</v>
      </c>
      <c r="E80" s="213" t="s">
        <v>592</v>
      </c>
      <c r="F80" s="1215">
        <v>1</v>
      </c>
      <c r="G80" s="1215">
        <v>14.4</v>
      </c>
      <c r="H80" s="1213">
        <v>22</v>
      </c>
      <c r="I80" s="1213">
        <v>25</v>
      </c>
      <c r="J80" s="1229">
        <v>0.3125</v>
      </c>
      <c r="K80" s="1215">
        <v>29.5</v>
      </c>
      <c r="L80" s="1216">
        <v>42.5</v>
      </c>
      <c r="M80" s="1213">
        <v>8.84</v>
      </c>
      <c r="N80" s="1217"/>
      <c r="O80" s="785">
        <v>23.7</v>
      </c>
      <c r="P80" s="1218">
        <v>72</v>
      </c>
      <c r="Q80" s="1213">
        <v>29.1</v>
      </c>
      <c r="R80" s="1218">
        <v>27.5</v>
      </c>
      <c r="S80" s="1218">
        <v>82</v>
      </c>
      <c r="T80" s="1218">
        <v>50</v>
      </c>
      <c r="U80" s="1218">
        <v>32</v>
      </c>
      <c r="V80" s="1219"/>
      <c r="W80" s="784"/>
      <c r="X80" s="1216"/>
      <c r="Y80" s="1216"/>
      <c r="Z80" s="1215"/>
      <c r="AA80" s="1215"/>
      <c r="AB80" s="1215"/>
      <c r="AC80" s="1213"/>
      <c r="AD80" s="1217"/>
      <c r="AE80" s="1213"/>
      <c r="AF80" s="1213"/>
      <c r="AG80" s="1215"/>
      <c r="AH80" s="1215"/>
      <c r="AI80" s="1213"/>
      <c r="AJ80" s="1217"/>
      <c r="AK80" s="1217"/>
    </row>
    <row r="81" spans="1:37" ht="13.5" customHeight="1" x14ac:dyDescent="0.15">
      <c r="A81" s="1855"/>
      <c r="B81" s="1366">
        <v>43258</v>
      </c>
      <c r="C81" s="1369" t="str">
        <f t="shared" si="9"/>
        <v>(木)</v>
      </c>
      <c r="D81" s="276" t="s">
        <v>603</v>
      </c>
      <c r="E81" s="213" t="s">
        <v>597</v>
      </c>
      <c r="F81" s="1215">
        <v>1</v>
      </c>
      <c r="G81" s="1215">
        <v>2.2000000000000002</v>
      </c>
      <c r="H81" s="1213">
        <v>19</v>
      </c>
      <c r="I81" s="1213">
        <v>23</v>
      </c>
      <c r="J81" s="1229">
        <v>0.30555555555555552</v>
      </c>
      <c r="K81" s="1215">
        <v>31.5</v>
      </c>
      <c r="L81" s="1216">
        <v>47.8</v>
      </c>
      <c r="M81" s="1213">
        <v>8.61</v>
      </c>
      <c r="N81" s="1217"/>
      <c r="O81" s="785">
        <v>24.5</v>
      </c>
      <c r="P81" s="1218">
        <v>78</v>
      </c>
      <c r="Q81" s="1213">
        <v>28.1</v>
      </c>
      <c r="R81" s="1218">
        <v>27.8</v>
      </c>
      <c r="S81" s="1218">
        <v>88</v>
      </c>
      <c r="T81" s="1218">
        <v>52</v>
      </c>
      <c r="U81" s="1218">
        <v>36</v>
      </c>
      <c r="V81" s="1219"/>
      <c r="W81" s="784"/>
      <c r="X81" s="1216"/>
      <c r="Y81" s="1216"/>
      <c r="Z81" s="1215"/>
      <c r="AA81" s="1215"/>
      <c r="AB81" s="1215"/>
      <c r="AC81" s="1213"/>
      <c r="AD81" s="1217"/>
      <c r="AE81" s="1213"/>
      <c r="AF81" s="1213"/>
      <c r="AG81" s="1215"/>
      <c r="AH81" s="1215"/>
      <c r="AI81" s="1213"/>
      <c r="AJ81" s="1217"/>
      <c r="AK81" s="1217"/>
    </row>
    <row r="82" spans="1:37" ht="13.5" customHeight="1" x14ac:dyDescent="0.15">
      <c r="A82" s="1855"/>
      <c r="B82" s="1366">
        <v>43259</v>
      </c>
      <c r="C82" s="1369" t="str">
        <f>IF(B82="","",IF(WEEKDAY(B82)=1,"(日)",IF(WEEKDAY(B82)=2,"(月)",IF(WEEKDAY(B82)=3,"(火)",IF(WEEKDAY(B82)=4,"(水)",IF(WEEKDAY(B82)=5,"(木)",IF(WEEKDAY(B82)=6,"(金)","(土)")))))))</f>
        <v>(金)</v>
      </c>
      <c r="D82" s="276" t="s">
        <v>583</v>
      </c>
      <c r="E82" s="213" t="s">
        <v>584</v>
      </c>
      <c r="F82" s="1215">
        <v>1</v>
      </c>
      <c r="G82" s="1215">
        <v>0</v>
      </c>
      <c r="H82" s="1213">
        <v>24</v>
      </c>
      <c r="I82" s="1213">
        <v>25</v>
      </c>
      <c r="J82" s="1229">
        <v>0.30555555555555552</v>
      </c>
      <c r="K82" s="1215">
        <v>25.3</v>
      </c>
      <c r="L82" s="1216">
        <v>40</v>
      </c>
      <c r="M82" s="1213">
        <v>8.17</v>
      </c>
      <c r="N82" s="1217"/>
      <c r="O82" s="785">
        <v>25.9</v>
      </c>
      <c r="P82" s="1218">
        <v>84</v>
      </c>
      <c r="Q82" s="1213">
        <v>30.2</v>
      </c>
      <c r="R82" s="1218">
        <v>26.5</v>
      </c>
      <c r="S82" s="1218">
        <v>95</v>
      </c>
      <c r="T82" s="1218">
        <v>61</v>
      </c>
      <c r="U82" s="1218">
        <v>34</v>
      </c>
      <c r="V82" s="1219"/>
      <c r="W82" s="784"/>
      <c r="X82" s="1216"/>
      <c r="Y82" s="1216"/>
      <c r="Z82" s="1215"/>
      <c r="AA82" s="1215"/>
      <c r="AB82" s="1215"/>
      <c r="AC82" s="1213"/>
      <c r="AD82" s="1217"/>
      <c r="AE82" s="1213"/>
      <c r="AF82" s="1213"/>
      <c r="AG82" s="1215"/>
      <c r="AH82" s="1215"/>
      <c r="AI82" s="1213"/>
      <c r="AJ82" s="1217"/>
      <c r="AK82" s="1217"/>
    </row>
    <row r="83" spans="1:37" ht="13.5" customHeight="1" x14ac:dyDescent="0.15">
      <c r="A83" s="1855"/>
      <c r="B83" s="1366">
        <v>43260</v>
      </c>
      <c r="C83" s="1369" t="str">
        <f t="shared" si="9"/>
        <v>(土)</v>
      </c>
      <c r="D83" s="276" t="s">
        <v>603</v>
      </c>
      <c r="E83" s="213" t="s">
        <v>587</v>
      </c>
      <c r="F83" s="1215">
        <v>1</v>
      </c>
      <c r="G83" s="1215">
        <v>0.7</v>
      </c>
      <c r="H83" s="1213">
        <v>24</v>
      </c>
      <c r="I83" s="1213">
        <v>25.5</v>
      </c>
      <c r="J83" s="1229">
        <v>0.30555555555555552</v>
      </c>
      <c r="K83" s="1215">
        <v>26.3</v>
      </c>
      <c r="L83" s="1216">
        <v>41.8</v>
      </c>
      <c r="M83" s="1213">
        <v>8.74</v>
      </c>
      <c r="N83" s="1217"/>
      <c r="O83" s="785">
        <v>27.4</v>
      </c>
      <c r="P83" s="1218">
        <v>86</v>
      </c>
      <c r="Q83" s="1213">
        <v>32.700000000000003</v>
      </c>
      <c r="R83" s="1218">
        <v>29.7</v>
      </c>
      <c r="S83" s="1218">
        <v>96</v>
      </c>
      <c r="T83" s="1218">
        <v>63</v>
      </c>
      <c r="U83" s="1218">
        <v>33</v>
      </c>
      <c r="V83" s="1219"/>
      <c r="W83" s="784"/>
      <c r="X83" s="1216"/>
      <c r="Y83" s="1216"/>
      <c r="Z83" s="1215"/>
      <c r="AA83" s="1215"/>
      <c r="AB83" s="1215"/>
      <c r="AC83" s="1213"/>
      <c r="AD83" s="1217"/>
      <c r="AE83" s="1213"/>
      <c r="AF83" s="1213"/>
      <c r="AG83" s="1215"/>
      <c r="AH83" s="1215"/>
      <c r="AI83" s="1213"/>
      <c r="AJ83" s="1217"/>
      <c r="AK83" s="1217"/>
    </row>
    <row r="84" spans="1:37" ht="13.5" customHeight="1" x14ac:dyDescent="0.15">
      <c r="A84" s="1855"/>
      <c r="B84" s="1366">
        <v>43261</v>
      </c>
      <c r="C84" s="1369" t="str">
        <f t="shared" si="9"/>
        <v>(日)</v>
      </c>
      <c r="D84" s="276" t="s">
        <v>589</v>
      </c>
      <c r="E84" s="213" t="s">
        <v>602</v>
      </c>
      <c r="F84" s="1215">
        <v>5</v>
      </c>
      <c r="G84" s="1215">
        <v>18</v>
      </c>
      <c r="H84" s="1213">
        <v>20</v>
      </c>
      <c r="I84" s="1213">
        <v>24</v>
      </c>
      <c r="J84" s="1229">
        <v>0.30555555555555552</v>
      </c>
      <c r="K84" s="1215">
        <v>41.3</v>
      </c>
      <c r="L84" s="1216">
        <v>59.7</v>
      </c>
      <c r="M84" s="1213">
        <v>8.5</v>
      </c>
      <c r="N84" s="1217"/>
      <c r="O84" s="785">
        <v>26.7</v>
      </c>
      <c r="P84" s="1218">
        <v>76</v>
      </c>
      <c r="Q84" s="1213">
        <v>30.2</v>
      </c>
      <c r="R84" s="1218">
        <v>30.7</v>
      </c>
      <c r="S84" s="1218">
        <v>89</v>
      </c>
      <c r="T84" s="1218">
        <v>57</v>
      </c>
      <c r="U84" s="1218">
        <v>32</v>
      </c>
      <c r="V84" s="1219"/>
      <c r="W84" s="784"/>
      <c r="X84" s="1216"/>
      <c r="Y84" s="1216"/>
      <c r="Z84" s="1215"/>
      <c r="AA84" s="1215"/>
      <c r="AB84" s="1215"/>
      <c r="AC84" s="1213"/>
      <c r="AD84" s="1217"/>
      <c r="AE84" s="1213"/>
      <c r="AF84" s="1213"/>
      <c r="AG84" s="1215"/>
      <c r="AH84" s="1215"/>
      <c r="AI84" s="1213"/>
      <c r="AJ84" s="1217"/>
      <c r="AK84" s="1217"/>
    </row>
    <row r="85" spans="1:37" ht="13.5" customHeight="1" x14ac:dyDescent="0.15">
      <c r="A85" s="1855"/>
      <c r="B85" s="1366">
        <v>43262</v>
      </c>
      <c r="C85" s="1369" t="str">
        <f t="shared" si="9"/>
        <v>(月)</v>
      </c>
      <c r="D85" s="276" t="s">
        <v>606</v>
      </c>
      <c r="E85" s="213" t="s">
        <v>602</v>
      </c>
      <c r="F85" s="1215">
        <v>5</v>
      </c>
      <c r="G85" s="1215">
        <v>33.700000000000003</v>
      </c>
      <c r="H85" s="1213">
        <v>21</v>
      </c>
      <c r="I85" s="1213">
        <v>22</v>
      </c>
      <c r="J85" s="1229">
        <v>0.30555555555555602</v>
      </c>
      <c r="K85" s="1215">
        <v>30.9</v>
      </c>
      <c r="L85" s="1216">
        <v>47.1</v>
      </c>
      <c r="M85" s="1213">
        <v>8.16</v>
      </c>
      <c r="N85" s="1217"/>
      <c r="O85" s="785">
        <v>27.2</v>
      </c>
      <c r="P85" s="1218">
        <v>66</v>
      </c>
      <c r="Q85" s="1213">
        <v>29.8</v>
      </c>
      <c r="R85" s="1218">
        <v>25.3</v>
      </c>
      <c r="S85" s="1218">
        <v>94</v>
      </c>
      <c r="T85" s="1218">
        <v>58</v>
      </c>
      <c r="U85" s="1218">
        <v>36</v>
      </c>
      <c r="V85" s="1219"/>
      <c r="W85" s="784"/>
      <c r="X85" s="1216"/>
      <c r="Y85" s="1216"/>
      <c r="Z85" s="1215"/>
      <c r="AA85" s="1215"/>
      <c r="AB85" s="1215"/>
      <c r="AC85" s="1213"/>
      <c r="AD85" s="1217"/>
      <c r="AE85" s="1213"/>
      <c r="AF85" s="1213"/>
      <c r="AG85" s="1215"/>
      <c r="AH85" s="1215"/>
      <c r="AI85" s="1213"/>
      <c r="AJ85" s="1217"/>
      <c r="AK85" s="1217"/>
    </row>
    <row r="86" spans="1:37" ht="13.5" customHeight="1" x14ac:dyDescent="0.15">
      <c r="A86" s="1855"/>
      <c r="B86" s="1366">
        <v>43263</v>
      </c>
      <c r="C86" s="1369" t="str">
        <f t="shared" si="9"/>
        <v>(火)</v>
      </c>
      <c r="D86" s="276" t="s">
        <v>601</v>
      </c>
      <c r="E86" s="213" t="s">
        <v>584</v>
      </c>
      <c r="F86" s="1215">
        <v>1</v>
      </c>
      <c r="G86" s="1215">
        <v>1</v>
      </c>
      <c r="H86" s="1213">
        <v>19</v>
      </c>
      <c r="I86" s="1213">
        <v>21</v>
      </c>
      <c r="J86" s="1229">
        <v>0.2986111111111111</v>
      </c>
      <c r="K86" s="1215">
        <v>25.9</v>
      </c>
      <c r="L86" s="1216">
        <v>38.1</v>
      </c>
      <c r="M86" s="1213">
        <v>7.93</v>
      </c>
      <c r="N86" s="1217"/>
      <c r="O86" s="785">
        <v>23</v>
      </c>
      <c r="P86" s="1218">
        <v>74</v>
      </c>
      <c r="Q86" s="1213">
        <v>26.3</v>
      </c>
      <c r="R86" s="1218">
        <v>20.5</v>
      </c>
      <c r="S86" s="1218">
        <v>80</v>
      </c>
      <c r="T86" s="1218">
        <v>50</v>
      </c>
      <c r="U86" s="1218">
        <v>30</v>
      </c>
      <c r="V86" s="1219"/>
      <c r="W86" s="784"/>
      <c r="X86" s="1216"/>
      <c r="Y86" s="1216"/>
      <c r="Z86" s="1215"/>
      <c r="AA86" s="1215"/>
      <c r="AB86" s="1215"/>
      <c r="AC86" s="1213"/>
      <c r="AD86" s="1217"/>
      <c r="AE86" s="1213"/>
      <c r="AF86" s="1213"/>
      <c r="AG86" s="1215"/>
      <c r="AH86" s="1215"/>
      <c r="AI86" s="1213"/>
      <c r="AJ86" s="1217"/>
      <c r="AK86" s="1217"/>
    </row>
    <row r="87" spans="1:37" ht="13.5" customHeight="1" x14ac:dyDescent="0.15">
      <c r="A87" s="1855"/>
      <c r="B87" s="1366">
        <v>43264</v>
      </c>
      <c r="C87" s="1369" t="str">
        <f t="shared" si="9"/>
        <v>(水)</v>
      </c>
      <c r="D87" s="276" t="s">
        <v>586</v>
      </c>
      <c r="E87" s="213" t="s">
        <v>587</v>
      </c>
      <c r="F87" s="1215">
        <v>3</v>
      </c>
      <c r="G87" s="1215">
        <v>0</v>
      </c>
      <c r="H87" s="1213">
        <v>18</v>
      </c>
      <c r="I87" s="1213">
        <v>21</v>
      </c>
      <c r="J87" s="1229">
        <v>0.2986111111111111</v>
      </c>
      <c r="K87" s="1215">
        <v>28.2</v>
      </c>
      <c r="L87" s="1216">
        <v>42.4</v>
      </c>
      <c r="M87" s="1213">
        <v>8.18</v>
      </c>
      <c r="N87" s="1217"/>
      <c r="O87" s="785">
        <v>24.4</v>
      </c>
      <c r="P87" s="1218">
        <v>80</v>
      </c>
      <c r="Q87" s="1213">
        <v>27</v>
      </c>
      <c r="R87" s="1218">
        <v>23.4</v>
      </c>
      <c r="S87" s="1218">
        <v>90</v>
      </c>
      <c r="T87" s="1218">
        <v>58</v>
      </c>
      <c r="U87" s="1218">
        <v>32</v>
      </c>
      <c r="V87" s="1219">
        <v>1.02</v>
      </c>
      <c r="W87" s="784">
        <v>0</v>
      </c>
      <c r="X87" s="1216">
        <v>200</v>
      </c>
      <c r="Y87" s="1216">
        <v>156.4</v>
      </c>
      <c r="Z87" s="1215">
        <v>41.6</v>
      </c>
      <c r="AA87" s="1215">
        <v>1.48</v>
      </c>
      <c r="AB87" s="1219">
        <v>-0.04</v>
      </c>
      <c r="AC87" s="1213">
        <v>9.3000000000000007</v>
      </c>
      <c r="AD87" s="1217">
        <v>0.39</v>
      </c>
      <c r="AE87" s="1213">
        <v>16</v>
      </c>
      <c r="AF87" s="1213">
        <v>6.3</v>
      </c>
      <c r="AG87" s="1215">
        <v>9.9</v>
      </c>
      <c r="AH87" s="1215">
        <v>3.5</v>
      </c>
      <c r="AI87" s="1213">
        <v>7.8</v>
      </c>
      <c r="AJ87" s="1217">
        <v>1.7</v>
      </c>
      <c r="AK87" s="1217">
        <v>0.14000000000000001</v>
      </c>
    </row>
    <row r="88" spans="1:37" ht="13.5" customHeight="1" x14ac:dyDescent="0.15">
      <c r="A88" s="1855"/>
      <c r="B88" s="1366">
        <v>43265</v>
      </c>
      <c r="C88" s="1369" t="str">
        <f t="shared" si="9"/>
        <v>(木)</v>
      </c>
      <c r="D88" s="276" t="s">
        <v>599</v>
      </c>
      <c r="E88" s="213" t="s">
        <v>590</v>
      </c>
      <c r="F88" s="1215">
        <v>2</v>
      </c>
      <c r="G88" s="1215">
        <v>0</v>
      </c>
      <c r="H88" s="1213">
        <v>19</v>
      </c>
      <c r="I88" s="1213">
        <v>21.5</v>
      </c>
      <c r="J88" s="1229">
        <v>0.3125</v>
      </c>
      <c r="K88" s="1215">
        <v>26</v>
      </c>
      <c r="L88" s="1216">
        <v>40.799999999999997</v>
      </c>
      <c r="M88" s="1213">
        <v>8.6300000000000008</v>
      </c>
      <c r="N88" s="1217"/>
      <c r="O88" s="785">
        <v>22.7</v>
      </c>
      <c r="P88" s="1218">
        <v>74</v>
      </c>
      <c r="Q88" s="1213">
        <v>27.7</v>
      </c>
      <c r="R88" s="1218">
        <v>22.4</v>
      </c>
      <c r="S88" s="1218">
        <v>92</v>
      </c>
      <c r="T88" s="1218">
        <v>60</v>
      </c>
      <c r="U88" s="1218">
        <v>32</v>
      </c>
      <c r="V88" s="1219"/>
      <c r="W88" s="784"/>
      <c r="X88" s="1216"/>
      <c r="Y88" s="1216"/>
      <c r="Z88" s="1215"/>
      <c r="AA88" s="1215"/>
      <c r="AB88" s="1215"/>
      <c r="AC88" s="1213"/>
      <c r="AD88" s="1217"/>
      <c r="AE88" s="1213"/>
      <c r="AF88" s="1213"/>
      <c r="AG88" s="1215"/>
      <c r="AH88" s="1215"/>
      <c r="AI88" s="1213"/>
      <c r="AJ88" s="1217"/>
      <c r="AK88" s="1217"/>
    </row>
    <row r="89" spans="1:37" ht="13.5" customHeight="1" x14ac:dyDescent="0.15">
      <c r="A89" s="1855"/>
      <c r="B89" s="1366">
        <v>43266</v>
      </c>
      <c r="C89" s="1369" t="str">
        <f t="shared" si="9"/>
        <v>(金)</v>
      </c>
      <c r="D89" s="276" t="s">
        <v>606</v>
      </c>
      <c r="E89" s="213" t="s">
        <v>588</v>
      </c>
      <c r="F89" s="1215">
        <v>3</v>
      </c>
      <c r="G89" s="1215">
        <v>10</v>
      </c>
      <c r="H89" s="1213">
        <v>18</v>
      </c>
      <c r="I89" s="1213">
        <v>21.5</v>
      </c>
      <c r="J89" s="1229">
        <v>0.29166666666666669</v>
      </c>
      <c r="K89" s="1215">
        <v>34.200000000000003</v>
      </c>
      <c r="L89" s="1216">
        <v>45</v>
      </c>
      <c r="M89" s="1213">
        <v>8.33</v>
      </c>
      <c r="N89" s="1217"/>
      <c r="O89" s="785">
        <v>25.3</v>
      </c>
      <c r="P89" s="1218">
        <v>64</v>
      </c>
      <c r="Q89" s="1213">
        <v>22</v>
      </c>
      <c r="R89" s="1218">
        <v>23.1</v>
      </c>
      <c r="S89" s="1218">
        <v>88</v>
      </c>
      <c r="T89" s="1218">
        <v>58</v>
      </c>
      <c r="U89" s="1218">
        <v>30</v>
      </c>
      <c r="V89" s="1219"/>
      <c r="W89" s="784"/>
      <c r="X89" s="1216"/>
      <c r="Y89" s="1216"/>
      <c r="Z89" s="1215"/>
      <c r="AA89" s="1215"/>
      <c r="AB89" s="1215"/>
      <c r="AC89" s="1213"/>
      <c r="AD89" s="1217"/>
      <c r="AE89" s="1213"/>
      <c r="AF89" s="1213"/>
      <c r="AG89" s="1215"/>
      <c r="AH89" s="1215"/>
      <c r="AI89" s="1213"/>
      <c r="AJ89" s="1217"/>
      <c r="AK89" s="1217"/>
    </row>
    <row r="90" spans="1:37" ht="13.5" customHeight="1" x14ac:dyDescent="0.15">
      <c r="A90" s="1855"/>
      <c r="B90" s="1366">
        <v>43267</v>
      </c>
      <c r="C90" s="1369" t="str">
        <f t="shared" si="9"/>
        <v>(土)</v>
      </c>
      <c r="D90" s="276" t="s">
        <v>601</v>
      </c>
      <c r="E90" s="213" t="s">
        <v>587</v>
      </c>
      <c r="F90" s="1215">
        <v>5</v>
      </c>
      <c r="G90" s="1215">
        <v>13.7</v>
      </c>
      <c r="H90" s="1213">
        <v>15</v>
      </c>
      <c r="I90" s="1213">
        <v>19</v>
      </c>
      <c r="J90" s="1229">
        <v>0.27777777777777779</v>
      </c>
      <c r="K90" s="1215">
        <v>43.9</v>
      </c>
      <c r="L90" s="1216">
        <v>51.6</v>
      </c>
      <c r="M90" s="1213">
        <v>8.01</v>
      </c>
      <c r="N90" s="1217"/>
      <c r="O90" s="785">
        <v>24.3</v>
      </c>
      <c r="P90" s="1218">
        <v>76</v>
      </c>
      <c r="Q90" s="1213">
        <v>24.1</v>
      </c>
      <c r="R90" s="1218">
        <v>24.6</v>
      </c>
      <c r="S90" s="1218">
        <v>88</v>
      </c>
      <c r="T90" s="1218">
        <v>60</v>
      </c>
      <c r="U90" s="1218">
        <v>28</v>
      </c>
      <c r="V90" s="1219"/>
      <c r="W90" s="784"/>
      <c r="X90" s="1216"/>
      <c r="Y90" s="1216"/>
      <c r="Z90" s="1215"/>
      <c r="AA90" s="1215"/>
      <c r="AB90" s="1215"/>
      <c r="AC90" s="1213"/>
      <c r="AD90" s="1217"/>
      <c r="AE90" s="1213"/>
      <c r="AF90" s="1213"/>
      <c r="AG90" s="1215"/>
      <c r="AH90" s="1215"/>
      <c r="AI90" s="1213"/>
      <c r="AJ90" s="1217"/>
      <c r="AK90" s="1217"/>
    </row>
    <row r="91" spans="1:37" ht="13.5" customHeight="1" x14ac:dyDescent="0.15">
      <c r="A91" s="1855"/>
      <c r="B91" s="1366">
        <v>43268</v>
      </c>
      <c r="C91" s="1369" t="str">
        <f t="shared" si="9"/>
        <v>(日)</v>
      </c>
      <c r="D91" s="276" t="s">
        <v>599</v>
      </c>
      <c r="E91" s="213" t="s">
        <v>588</v>
      </c>
      <c r="F91" s="1215">
        <v>1</v>
      </c>
      <c r="G91" s="1215">
        <v>0</v>
      </c>
      <c r="H91" s="1213">
        <v>17</v>
      </c>
      <c r="I91" s="1213">
        <v>19</v>
      </c>
      <c r="J91" s="1229">
        <v>0.30555555555555552</v>
      </c>
      <c r="K91" s="1215">
        <v>31.8</v>
      </c>
      <c r="L91" s="1216">
        <v>42.1</v>
      </c>
      <c r="M91" s="1213">
        <v>8.26</v>
      </c>
      <c r="N91" s="1217"/>
      <c r="O91" s="785">
        <v>24</v>
      </c>
      <c r="P91" s="1218">
        <v>70</v>
      </c>
      <c r="Q91" s="1213">
        <v>23.1</v>
      </c>
      <c r="R91" s="1218">
        <v>23.1</v>
      </c>
      <c r="S91" s="1218">
        <v>90</v>
      </c>
      <c r="T91" s="1218">
        <v>60</v>
      </c>
      <c r="U91" s="1218">
        <v>30</v>
      </c>
      <c r="V91" s="1219"/>
      <c r="W91" s="784"/>
      <c r="X91" s="1216"/>
      <c r="Y91" s="1216"/>
      <c r="Z91" s="1215"/>
      <c r="AA91" s="1215"/>
      <c r="AB91" s="1215"/>
      <c r="AC91" s="1213"/>
      <c r="AD91" s="1217"/>
      <c r="AE91" s="1213"/>
      <c r="AF91" s="1213"/>
      <c r="AG91" s="1215"/>
      <c r="AH91" s="1215"/>
      <c r="AI91" s="1213"/>
      <c r="AJ91" s="1217"/>
      <c r="AK91" s="1217"/>
    </row>
    <row r="92" spans="1:37" ht="13.5" customHeight="1" x14ac:dyDescent="0.15">
      <c r="A92" s="1855"/>
      <c r="B92" s="1366">
        <v>43269</v>
      </c>
      <c r="C92" s="1369" t="str">
        <f t="shared" si="9"/>
        <v>(月)</v>
      </c>
      <c r="D92" s="276" t="s">
        <v>589</v>
      </c>
      <c r="E92" s="213" t="s">
        <v>584</v>
      </c>
      <c r="F92" s="1215">
        <v>1</v>
      </c>
      <c r="G92" s="1215">
        <v>1.9</v>
      </c>
      <c r="H92" s="1213">
        <v>20</v>
      </c>
      <c r="I92" s="1213">
        <v>21</v>
      </c>
      <c r="J92" s="1229">
        <v>0.3125</v>
      </c>
      <c r="K92" s="1215">
        <v>26.1</v>
      </c>
      <c r="L92" s="1216">
        <v>37.4</v>
      </c>
      <c r="M92" s="1213">
        <v>8.74</v>
      </c>
      <c r="N92" s="1217"/>
      <c r="O92" s="785">
        <v>23.8</v>
      </c>
      <c r="P92" s="1218">
        <v>74</v>
      </c>
      <c r="Q92" s="1213">
        <v>24.9</v>
      </c>
      <c r="R92" s="1218">
        <v>21.8</v>
      </c>
      <c r="S92" s="1218">
        <v>94</v>
      </c>
      <c r="T92" s="1218">
        <v>60</v>
      </c>
      <c r="U92" s="1218">
        <v>34</v>
      </c>
      <c r="V92" s="1219"/>
      <c r="W92" s="784"/>
      <c r="X92" s="1216"/>
      <c r="Y92" s="1216"/>
      <c r="Z92" s="1215"/>
      <c r="AA92" s="1215"/>
      <c r="AB92" s="1215"/>
      <c r="AC92" s="1213"/>
      <c r="AD92" s="1217"/>
      <c r="AE92" s="1213"/>
      <c r="AF92" s="1213"/>
      <c r="AG92" s="1215"/>
      <c r="AH92" s="1215"/>
      <c r="AI92" s="1213"/>
      <c r="AJ92" s="1217"/>
      <c r="AK92" s="1217"/>
    </row>
    <row r="93" spans="1:37" ht="13.5" customHeight="1" x14ac:dyDescent="0.15">
      <c r="A93" s="1855"/>
      <c r="B93" s="1366">
        <v>43270</v>
      </c>
      <c r="C93" s="1369" t="str">
        <f t="shared" si="9"/>
        <v>(火)</v>
      </c>
      <c r="D93" s="276" t="s">
        <v>583</v>
      </c>
      <c r="E93" s="213" t="s">
        <v>588</v>
      </c>
      <c r="F93" s="1215">
        <v>2</v>
      </c>
      <c r="G93" s="1215">
        <v>0</v>
      </c>
      <c r="H93" s="1213">
        <v>24</v>
      </c>
      <c r="I93" s="1213">
        <v>21.5</v>
      </c>
      <c r="J93" s="1229">
        <v>0.3125</v>
      </c>
      <c r="K93" s="1215">
        <v>30.7</v>
      </c>
      <c r="L93" s="1216">
        <v>42.2</v>
      </c>
      <c r="M93" s="1213">
        <v>8.64</v>
      </c>
      <c r="N93" s="1217"/>
      <c r="O93" s="785">
        <v>25.5</v>
      </c>
      <c r="P93" s="1218">
        <v>74</v>
      </c>
      <c r="Q93" s="1213">
        <v>24.9</v>
      </c>
      <c r="R93" s="1218">
        <v>22.4</v>
      </c>
      <c r="S93" s="1218">
        <v>94</v>
      </c>
      <c r="T93" s="1218">
        <v>44</v>
      </c>
      <c r="U93" s="1218">
        <v>50</v>
      </c>
      <c r="V93" s="1219"/>
      <c r="W93" s="784"/>
      <c r="X93" s="1216"/>
      <c r="Y93" s="1216"/>
      <c r="Z93" s="1215"/>
      <c r="AA93" s="1215"/>
      <c r="AB93" s="1215"/>
      <c r="AC93" s="1213"/>
      <c r="AD93" s="1217"/>
      <c r="AE93" s="1213"/>
      <c r="AF93" s="1213"/>
      <c r="AG93" s="1215"/>
      <c r="AH93" s="1215"/>
      <c r="AI93" s="1213"/>
      <c r="AJ93" s="1217"/>
      <c r="AK93" s="1217"/>
    </row>
    <row r="94" spans="1:37" ht="13.5" customHeight="1" x14ac:dyDescent="0.15">
      <c r="A94" s="1855"/>
      <c r="B94" s="1366">
        <v>43271</v>
      </c>
      <c r="C94" s="1369" t="str">
        <f t="shared" si="9"/>
        <v>(水)</v>
      </c>
      <c r="D94" s="276" t="s">
        <v>606</v>
      </c>
      <c r="E94" s="213" t="s">
        <v>590</v>
      </c>
      <c r="F94" s="1215">
        <v>2</v>
      </c>
      <c r="G94" s="1215">
        <v>21.2</v>
      </c>
      <c r="H94" s="1213">
        <v>21</v>
      </c>
      <c r="I94" s="1213">
        <v>21.5</v>
      </c>
      <c r="J94" s="1229">
        <v>0.3125</v>
      </c>
      <c r="K94" s="1215">
        <v>29.7</v>
      </c>
      <c r="L94" s="1216">
        <v>40.5</v>
      </c>
      <c r="M94" s="1213">
        <v>9.0399999999999991</v>
      </c>
      <c r="N94" s="1217"/>
      <c r="O94" s="785">
        <v>24</v>
      </c>
      <c r="P94" s="1218">
        <v>80</v>
      </c>
      <c r="Q94" s="1213">
        <v>29.8</v>
      </c>
      <c r="R94" s="1218">
        <v>24.3</v>
      </c>
      <c r="S94" s="1218">
        <v>100</v>
      </c>
      <c r="T94" s="1218">
        <v>62</v>
      </c>
      <c r="U94" s="1218">
        <v>38</v>
      </c>
      <c r="V94" s="1219"/>
      <c r="W94" s="784"/>
      <c r="X94" s="1216"/>
      <c r="Y94" s="1216"/>
      <c r="Z94" s="1215"/>
      <c r="AA94" s="1215"/>
      <c r="AB94" s="1215"/>
      <c r="AC94" s="1213"/>
      <c r="AD94" s="1217"/>
      <c r="AE94" s="1213"/>
      <c r="AF94" s="1213"/>
      <c r="AG94" s="1215"/>
      <c r="AH94" s="1215"/>
      <c r="AI94" s="1213"/>
      <c r="AJ94" s="1217"/>
      <c r="AK94" s="1217"/>
    </row>
    <row r="95" spans="1:37" ht="13.5" customHeight="1" x14ac:dyDescent="0.15">
      <c r="A95" s="1855"/>
      <c r="B95" s="1366">
        <v>43272</v>
      </c>
      <c r="C95" s="1369" t="str">
        <f t="shared" si="9"/>
        <v>(木)</v>
      </c>
      <c r="D95" s="276" t="s">
        <v>601</v>
      </c>
      <c r="E95" s="213" t="s">
        <v>590</v>
      </c>
      <c r="F95" s="1215">
        <v>1</v>
      </c>
      <c r="G95" s="1215">
        <v>12.9</v>
      </c>
      <c r="H95" s="1213">
        <v>21</v>
      </c>
      <c r="I95" s="1213">
        <v>20</v>
      </c>
      <c r="J95" s="1229">
        <v>0.3125</v>
      </c>
      <c r="K95" s="1215">
        <v>27.6</v>
      </c>
      <c r="L95" s="1216">
        <v>39.799999999999997</v>
      </c>
      <c r="M95" s="1213">
        <v>8.4</v>
      </c>
      <c r="N95" s="1217"/>
      <c r="O95" s="785">
        <v>23.6</v>
      </c>
      <c r="P95" s="1218">
        <v>76</v>
      </c>
      <c r="Q95" s="1213">
        <v>23.4</v>
      </c>
      <c r="R95" s="1218">
        <v>24.5</v>
      </c>
      <c r="S95" s="1218">
        <v>92</v>
      </c>
      <c r="T95" s="1218">
        <v>64</v>
      </c>
      <c r="U95" s="1218">
        <v>28</v>
      </c>
      <c r="V95" s="1219"/>
      <c r="W95" s="784"/>
      <c r="X95" s="1216"/>
      <c r="Y95" s="1216"/>
      <c r="Z95" s="1215"/>
      <c r="AA95" s="1215"/>
      <c r="AB95" s="1215"/>
      <c r="AC95" s="1213"/>
      <c r="AD95" s="1217"/>
      <c r="AE95" s="1213"/>
      <c r="AF95" s="1213"/>
      <c r="AG95" s="1215"/>
      <c r="AH95" s="1215"/>
      <c r="AI95" s="1213"/>
      <c r="AJ95" s="1217"/>
      <c r="AK95" s="1217"/>
    </row>
    <row r="96" spans="1:37" ht="13.5" customHeight="1" x14ac:dyDescent="0.15">
      <c r="A96" s="1855"/>
      <c r="B96" s="1366">
        <v>43273</v>
      </c>
      <c r="C96" s="1369" t="str">
        <f t="shared" si="9"/>
        <v>(金)</v>
      </c>
      <c r="D96" s="276" t="s">
        <v>583</v>
      </c>
      <c r="E96" s="213" t="s">
        <v>614</v>
      </c>
      <c r="F96" s="1215">
        <v>2</v>
      </c>
      <c r="G96" s="1215">
        <v>0</v>
      </c>
      <c r="H96" s="1213">
        <v>21</v>
      </c>
      <c r="I96" s="1213">
        <v>22</v>
      </c>
      <c r="J96" s="1229">
        <v>0.30555555555555552</v>
      </c>
      <c r="K96" s="1215">
        <v>19</v>
      </c>
      <c r="L96" s="1216">
        <v>31.4</v>
      </c>
      <c r="M96" s="1213">
        <v>8.57</v>
      </c>
      <c r="N96" s="1217"/>
      <c r="O96" s="785">
        <v>21.5</v>
      </c>
      <c r="P96" s="1218">
        <v>76</v>
      </c>
      <c r="Q96" s="1213">
        <v>22.4</v>
      </c>
      <c r="R96" s="1218">
        <v>18.600000000000001</v>
      </c>
      <c r="S96" s="1218">
        <v>88</v>
      </c>
      <c r="T96" s="1218">
        <v>57</v>
      </c>
      <c r="U96" s="1218">
        <v>31</v>
      </c>
      <c r="V96" s="1219"/>
      <c r="W96" s="784"/>
      <c r="X96" s="1216"/>
      <c r="Y96" s="1216"/>
      <c r="Z96" s="1215"/>
      <c r="AA96" s="1215"/>
      <c r="AB96" s="1215"/>
      <c r="AC96" s="1213"/>
      <c r="AD96" s="1217"/>
      <c r="AE96" s="1213"/>
      <c r="AF96" s="1213"/>
      <c r="AG96" s="1215"/>
      <c r="AH96" s="1215"/>
      <c r="AI96" s="1213"/>
      <c r="AJ96" s="1217"/>
      <c r="AK96" s="1217"/>
    </row>
    <row r="97" spans="1:37" ht="13.5" customHeight="1" x14ac:dyDescent="0.15">
      <c r="A97" s="1855"/>
      <c r="B97" s="1366">
        <v>43274</v>
      </c>
      <c r="C97" s="1369" t="str">
        <f t="shared" si="9"/>
        <v>(土)</v>
      </c>
      <c r="D97" s="276" t="s">
        <v>589</v>
      </c>
      <c r="E97" s="213" t="s">
        <v>590</v>
      </c>
      <c r="F97" s="1215">
        <v>0</v>
      </c>
      <c r="G97" s="1215">
        <v>12.1</v>
      </c>
      <c r="H97" s="1213">
        <v>20</v>
      </c>
      <c r="I97" s="1213">
        <v>22.5</v>
      </c>
      <c r="J97" s="1229">
        <v>0.3125</v>
      </c>
      <c r="K97" s="1215">
        <v>21.6</v>
      </c>
      <c r="L97" s="1216">
        <v>34.6</v>
      </c>
      <c r="M97" s="1213">
        <v>9.18</v>
      </c>
      <c r="N97" s="1217"/>
      <c r="O97" s="785">
        <v>22.9</v>
      </c>
      <c r="P97" s="1218">
        <v>74</v>
      </c>
      <c r="Q97" s="1213">
        <v>21.7</v>
      </c>
      <c r="R97" s="1218">
        <v>22.1</v>
      </c>
      <c r="S97" s="1218">
        <v>88</v>
      </c>
      <c r="T97" s="1218">
        <v>56</v>
      </c>
      <c r="U97" s="1218">
        <v>32</v>
      </c>
      <c r="V97" s="1219"/>
      <c r="W97" s="784"/>
      <c r="X97" s="1216"/>
      <c r="Y97" s="1216"/>
      <c r="Z97" s="1215"/>
      <c r="AA97" s="1215"/>
      <c r="AB97" s="1215"/>
      <c r="AC97" s="1213"/>
      <c r="AD97" s="1217"/>
      <c r="AE97" s="1213"/>
      <c r="AF97" s="1213"/>
      <c r="AG97" s="1215"/>
      <c r="AH97" s="1215"/>
      <c r="AI97" s="1213"/>
      <c r="AJ97" s="1217"/>
      <c r="AK97" s="1217"/>
    </row>
    <row r="98" spans="1:37" ht="13.5" customHeight="1" x14ac:dyDescent="0.15">
      <c r="A98" s="1855"/>
      <c r="B98" s="1366">
        <v>43275</v>
      </c>
      <c r="C98" s="1369" t="str">
        <f t="shared" si="9"/>
        <v>(日)</v>
      </c>
      <c r="D98" s="276" t="s">
        <v>603</v>
      </c>
      <c r="E98" s="213" t="s">
        <v>590</v>
      </c>
      <c r="F98" s="1215">
        <v>2</v>
      </c>
      <c r="G98" s="1215">
        <v>2.7</v>
      </c>
      <c r="H98" s="1213">
        <v>20</v>
      </c>
      <c r="I98" s="1213">
        <v>21.5</v>
      </c>
      <c r="J98" s="1229">
        <v>0.30555555555555552</v>
      </c>
      <c r="K98" s="1215">
        <v>29.1</v>
      </c>
      <c r="L98" s="1216">
        <v>39.5</v>
      </c>
      <c r="M98" s="1213">
        <v>8.85</v>
      </c>
      <c r="N98" s="1217"/>
      <c r="O98" s="785">
        <v>22.6</v>
      </c>
      <c r="P98" s="1218">
        <v>72</v>
      </c>
      <c r="Q98" s="1213">
        <v>20.9</v>
      </c>
      <c r="R98" s="1218">
        <v>23.1</v>
      </c>
      <c r="S98" s="1218">
        <v>86</v>
      </c>
      <c r="T98" s="1218">
        <v>58</v>
      </c>
      <c r="U98" s="1218">
        <v>28</v>
      </c>
      <c r="V98" s="1219"/>
      <c r="W98" s="784"/>
      <c r="X98" s="1216"/>
      <c r="Y98" s="1216"/>
      <c r="Z98" s="1215"/>
      <c r="AA98" s="1215"/>
      <c r="AB98" s="1215"/>
      <c r="AC98" s="1213"/>
      <c r="AD98" s="1217"/>
      <c r="AE98" s="1213"/>
      <c r="AF98" s="1213"/>
      <c r="AG98" s="1215"/>
      <c r="AH98" s="1215"/>
      <c r="AI98" s="1213"/>
      <c r="AJ98" s="1217"/>
      <c r="AK98" s="1217"/>
    </row>
    <row r="99" spans="1:37" ht="13.5" customHeight="1" x14ac:dyDescent="0.15">
      <c r="A99" s="1855"/>
      <c r="B99" s="1366">
        <v>43276</v>
      </c>
      <c r="C99" s="1369" t="str">
        <f t="shared" si="9"/>
        <v>(月)</v>
      </c>
      <c r="D99" s="276" t="s">
        <v>583</v>
      </c>
      <c r="E99" s="213" t="s">
        <v>588</v>
      </c>
      <c r="F99" s="1215">
        <v>1</v>
      </c>
      <c r="G99" s="1215">
        <v>0</v>
      </c>
      <c r="H99" s="1213">
        <v>26</v>
      </c>
      <c r="I99" s="1213">
        <v>23.5</v>
      </c>
      <c r="J99" s="1229">
        <v>0.3125</v>
      </c>
      <c r="K99" s="1215">
        <v>41.6</v>
      </c>
      <c r="L99" s="1216">
        <v>49.7</v>
      </c>
      <c r="M99" s="1213">
        <v>7.85</v>
      </c>
      <c r="N99" s="1217"/>
      <c r="O99" s="785">
        <v>27.3</v>
      </c>
      <c r="P99" s="1218">
        <v>87</v>
      </c>
      <c r="Q99" s="1213">
        <v>25.6</v>
      </c>
      <c r="R99" s="1218">
        <v>24.3</v>
      </c>
      <c r="S99" s="1218">
        <v>98</v>
      </c>
      <c r="T99" s="1218">
        <v>76</v>
      </c>
      <c r="U99" s="1218">
        <v>22</v>
      </c>
      <c r="V99" s="1219"/>
      <c r="W99" s="784"/>
      <c r="X99" s="1216"/>
      <c r="Y99" s="1216"/>
      <c r="Z99" s="1215"/>
      <c r="AA99" s="1215"/>
      <c r="AB99" s="1215"/>
      <c r="AC99" s="1213"/>
      <c r="AD99" s="1217"/>
      <c r="AE99" s="1213"/>
      <c r="AF99" s="1213"/>
      <c r="AG99" s="1215"/>
      <c r="AH99" s="1215"/>
      <c r="AI99" s="1213"/>
      <c r="AJ99" s="1217"/>
      <c r="AK99" s="1217"/>
    </row>
    <row r="100" spans="1:37" ht="13.5" customHeight="1" x14ac:dyDescent="0.15">
      <c r="A100" s="1855"/>
      <c r="B100" s="1366">
        <v>43277</v>
      </c>
      <c r="C100" s="1369" t="str">
        <f t="shared" si="9"/>
        <v>(火)</v>
      </c>
      <c r="D100" s="276" t="s">
        <v>583</v>
      </c>
      <c r="E100" s="213" t="s">
        <v>587</v>
      </c>
      <c r="F100" s="1215">
        <v>1</v>
      </c>
      <c r="G100" s="1215">
        <v>0</v>
      </c>
      <c r="H100" s="1213">
        <v>24</v>
      </c>
      <c r="I100" s="1213">
        <v>25</v>
      </c>
      <c r="J100" s="1229">
        <v>0.31944444444444448</v>
      </c>
      <c r="K100" s="1215">
        <v>16</v>
      </c>
      <c r="L100" s="1216">
        <v>28.8</v>
      </c>
      <c r="M100" s="1213">
        <v>9.3000000000000007</v>
      </c>
      <c r="N100" s="1217"/>
      <c r="O100" s="785">
        <v>23.2</v>
      </c>
      <c r="P100" s="1218">
        <v>70</v>
      </c>
      <c r="Q100" s="1213">
        <v>24.9</v>
      </c>
      <c r="R100" s="1218">
        <v>19</v>
      </c>
      <c r="S100" s="1218">
        <v>83</v>
      </c>
      <c r="T100" s="1218">
        <v>53</v>
      </c>
      <c r="U100" s="1218">
        <v>30</v>
      </c>
      <c r="V100" s="1219"/>
      <c r="W100" s="784"/>
      <c r="X100" s="1216"/>
      <c r="Y100" s="1216"/>
      <c r="Z100" s="1215"/>
      <c r="AA100" s="1215"/>
      <c r="AB100" s="1215"/>
      <c r="AC100" s="1213"/>
      <c r="AD100" s="1217"/>
      <c r="AE100" s="1213"/>
      <c r="AF100" s="1213"/>
      <c r="AG100" s="1215"/>
      <c r="AH100" s="1215"/>
      <c r="AI100" s="1213"/>
      <c r="AJ100" s="1217"/>
      <c r="AK100" s="1217"/>
    </row>
    <row r="101" spans="1:37" ht="13.5" customHeight="1" x14ac:dyDescent="0.15">
      <c r="A101" s="1855"/>
      <c r="B101" s="1366">
        <v>43278</v>
      </c>
      <c r="C101" s="1369" t="str">
        <f t="shared" si="9"/>
        <v>(水)</v>
      </c>
      <c r="D101" s="276" t="s">
        <v>583</v>
      </c>
      <c r="E101" s="213" t="s">
        <v>592</v>
      </c>
      <c r="F101" s="1215">
        <v>5</v>
      </c>
      <c r="G101" s="1215">
        <v>0</v>
      </c>
      <c r="H101" s="1213">
        <v>25</v>
      </c>
      <c r="I101" s="1213">
        <v>26.5</v>
      </c>
      <c r="J101" s="1229">
        <v>0.30555555555555552</v>
      </c>
      <c r="K101" s="1215">
        <v>29.6</v>
      </c>
      <c r="L101" s="1216">
        <v>40.299999999999997</v>
      </c>
      <c r="M101" s="1213">
        <v>8.6199999999999992</v>
      </c>
      <c r="N101" s="1217"/>
      <c r="O101" s="785">
        <v>23.4</v>
      </c>
      <c r="P101" s="1218">
        <v>74</v>
      </c>
      <c r="Q101" s="1213">
        <v>23.4</v>
      </c>
      <c r="R101" s="1218">
        <v>22.8</v>
      </c>
      <c r="S101" s="1218">
        <v>88</v>
      </c>
      <c r="T101" s="1218">
        <v>54</v>
      </c>
      <c r="U101" s="1218">
        <v>34</v>
      </c>
      <c r="V101" s="1219"/>
      <c r="W101" s="784"/>
      <c r="X101" s="1216"/>
      <c r="Y101" s="1216"/>
      <c r="Z101" s="1215"/>
      <c r="AA101" s="1215"/>
      <c r="AB101" s="1215"/>
      <c r="AC101" s="1213"/>
      <c r="AD101" s="1217"/>
      <c r="AE101" s="1213"/>
      <c r="AF101" s="1213"/>
      <c r="AG101" s="1215"/>
      <c r="AH101" s="1215"/>
      <c r="AI101" s="1213"/>
      <c r="AJ101" s="1217"/>
      <c r="AK101" s="1217"/>
    </row>
    <row r="102" spans="1:37" ht="13.5" customHeight="1" x14ac:dyDescent="0.15">
      <c r="A102" s="1855"/>
      <c r="B102" s="1366">
        <v>43279</v>
      </c>
      <c r="C102" s="1369" t="str">
        <f t="shared" si="9"/>
        <v>(木)</v>
      </c>
      <c r="D102" s="276" t="s">
        <v>603</v>
      </c>
      <c r="E102" s="213" t="s">
        <v>592</v>
      </c>
      <c r="F102" s="1215">
        <v>4</v>
      </c>
      <c r="G102" s="1215">
        <v>0.2</v>
      </c>
      <c r="H102" s="1213">
        <v>25</v>
      </c>
      <c r="I102" s="1213">
        <v>24.5</v>
      </c>
      <c r="J102" s="1229">
        <v>0.3125</v>
      </c>
      <c r="K102" s="1215">
        <v>58.3</v>
      </c>
      <c r="L102" s="1216">
        <v>66.3</v>
      </c>
      <c r="M102" s="1213">
        <v>7.98</v>
      </c>
      <c r="N102" s="1217"/>
      <c r="O102" s="785">
        <v>22.9</v>
      </c>
      <c r="P102" s="1218">
        <v>82</v>
      </c>
      <c r="Q102" s="1213">
        <v>24.1</v>
      </c>
      <c r="R102" s="1218">
        <v>28.3</v>
      </c>
      <c r="S102" s="1218">
        <v>98</v>
      </c>
      <c r="T102" s="1218">
        <v>57</v>
      </c>
      <c r="U102" s="1218">
        <v>41</v>
      </c>
      <c r="V102" s="1219"/>
      <c r="W102" s="784"/>
      <c r="X102" s="1216"/>
      <c r="Y102" s="1216"/>
      <c r="Z102" s="1215"/>
      <c r="AA102" s="1215"/>
      <c r="AB102" s="1215"/>
      <c r="AC102" s="1213"/>
      <c r="AD102" s="1217"/>
      <c r="AE102" s="1213"/>
      <c r="AF102" s="1213"/>
      <c r="AG102" s="1215"/>
      <c r="AH102" s="1215"/>
      <c r="AI102" s="1213"/>
      <c r="AJ102" s="1217"/>
      <c r="AK102" s="1217"/>
    </row>
    <row r="103" spans="1:37" ht="13.5" customHeight="1" x14ac:dyDescent="0.15">
      <c r="A103" s="1855"/>
      <c r="B103" s="1366">
        <v>43280</v>
      </c>
      <c r="C103" s="1369" t="str">
        <f t="shared" si="9"/>
        <v>(金)</v>
      </c>
      <c r="D103" s="276" t="s">
        <v>583</v>
      </c>
      <c r="E103" s="213" t="s">
        <v>592</v>
      </c>
      <c r="F103" s="1215">
        <v>2</v>
      </c>
      <c r="G103" s="1215">
        <v>0</v>
      </c>
      <c r="H103" s="1213">
        <v>26</v>
      </c>
      <c r="I103" s="1213">
        <v>28</v>
      </c>
      <c r="J103" s="1229">
        <v>0.30555555555555552</v>
      </c>
      <c r="K103" s="1215">
        <v>48.6</v>
      </c>
      <c r="L103" s="1216">
        <v>64.2</v>
      </c>
      <c r="M103" s="1213">
        <v>8.58</v>
      </c>
      <c r="N103" s="1217"/>
      <c r="O103" s="785">
        <v>25.1</v>
      </c>
      <c r="P103" s="1218">
        <v>80</v>
      </c>
      <c r="Q103" s="1213">
        <v>25.9</v>
      </c>
      <c r="R103" s="1218">
        <v>30.3</v>
      </c>
      <c r="S103" s="1218">
        <v>96</v>
      </c>
      <c r="T103" s="1218">
        <v>62</v>
      </c>
      <c r="U103" s="1218">
        <v>34</v>
      </c>
      <c r="V103" s="1219"/>
      <c r="W103" s="784"/>
      <c r="X103" s="1216"/>
      <c r="Y103" s="1216"/>
      <c r="Z103" s="1215"/>
      <c r="AA103" s="1215"/>
      <c r="AB103" s="1215"/>
      <c r="AC103" s="1213"/>
      <c r="AD103" s="1217"/>
      <c r="AE103" s="1213"/>
      <c r="AF103" s="1213"/>
      <c r="AG103" s="1215"/>
      <c r="AH103" s="1215"/>
      <c r="AI103" s="1213"/>
      <c r="AJ103" s="1217"/>
      <c r="AK103" s="1217"/>
    </row>
    <row r="104" spans="1:37" ht="13.5" customHeight="1" x14ac:dyDescent="0.15">
      <c r="A104" s="1855"/>
      <c r="B104" s="1370">
        <v>43281</v>
      </c>
      <c r="C104" s="1371" t="str">
        <f t="shared" si="9"/>
        <v>(土)</v>
      </c>
      <c r="D104" s="1367" t="s">
        <v>583</v>
      </c>
      <c r="E104" s="273" t="s">
        <v>592</v>
      </c>
      <c r="F104" s="1234">
        <v>3</v>
      </c>
      <c r="G104" s="1234">
        <v>0</v>
      </c>
      <c r="H104" s="1236">
        <v>29</v>
      </c>
      <c r="I104" s="1236">
        <v>27.5</v>
      </c>
      <c r="J104" s="1233">
        <v>0.30555555555555552</v>
      </c>
      <c r="K104" s="1234">
        <v>63.9</v>
      </c>
      <c r="L104" s="1235">
        <v>73.3</v>
      </c>
      <c r="M104" s="1236">
        <v>8.27</v>
      </c>
      <c r="N104" s="1237"/>
      <c r="O104" s="791">
        <v>24.4</v>
      </c>
      <c r="P104" s="1238">
        <v>79</v>
      </c>
      <c r="Q104" s="1236">
        <v>25.2</v>
      </c>
      <c r="R104" s="1238">
        <v>28.4</v>
      </c>
      <c r="S104" s="1238">
        <v>90</v>
      </c>
      <c r="T104" s="1238">
        <v>61</v>
      </c>
      <c r="U104" s="1238">
        <v>29</v>
      </c>
      <c r="V104" s="1239"/>
      <c r="W104" s="790"/>
      <c r="X104" s="1235"/>
      <c r="Y104" s="1235"/>
      <c r="Z104" s="1234"/>
      <c r="AA104" s="1234"/>
      <c r="AB104" s="1234"/>
      <c r="AC104" s="1236"/>
      <c r="AD104" s="1237"/>
      <c r="AE104" s="1236"/>
      <c r="AF104" s="1236"/>
      <c r="AG104" s="1234"/>
      <c r="AH104" s="1234"/>
      <c r="AI104" s="1236"/>
      <c r="AJ104" s="1237"/>
      <c r="AK104" s="1237"/>
    </row>
    <row r="105" spans="1:37" s="738" customFormat="1" ht="13.5" customHeight="1" x14ac:dyDescent="0.15">
      <c r="A105" s="1855"/>
      <c r="B105" s="1846" t="s">
        <v>410</v>
      </c>
      <c r="C105" s="1846"/>
      <c r="D105" s="625"/>
      <c r="E105" s="626"/>
      <c r="F105" s="771">
        <f>MAX(F75:F104)</f>
        <v>5</v>
      </c>
      <c r="G105" s="771">
        <f>MAX(G75:G104)</f>
        <v>33.700000000000003</v>
      </c>
      <c r="H105" s="771">
        <f>MAX(H75:H104)</f>
        <v>29</v>
      </c>
      <c r="I105" s="772">
        <f>MAX(I75:I104)</f>
        <v>28</v>
      </c>
      <c r="J105" s="773"/>
      <c r="K105" s="771">
        <f>MAX(K75:K104)</f>
        <v>63.9</v>
      </c>
      <c r="L105" s="771">
        <f>MAX(L75:L104)</f>
        <v>73.3</v>
      </c>
      <c r="M105" s="774">
        <f>MAX(M75:M104)</f>
        <v>9.3000000000000007</v>
      </c>
      <c r="N105" s="774"/>
      <c r="O105" s="771">
        <f t="shared" ref="O105:AK105" si="10">MAX(O75:O104)</f>
        <v>27.6</v>
      </c>
      <c r="P105" s="775">
        <f t="shared" si="10"/>
        <v>87</v>
      </c>
      <c r="Q105" s="771">
        <f t="shared" si="10"/>
        <v>32.700000000000003</v>
      </c>
      <c r="R105" s="771">
        <f t="shared" si="10"/>
        <v>30.7</v>
      </c>
      <c r="S105" s="775">
        <f t="shared" si="10"/>
        <v>101</v>
      </c>
      <c r="T105" s="775">
        <f t="shared" si="10"/>
        <v>76</v>
      </c>
      <c r="U105" s="775">
        <f t="shared" si="10"/>
        <v>50</v>
      </c>
      <c r="V105" s="776">
        <f t="shared" si="10"/>
        <v>1.02</v>
      </c>
      <c r="W105" s="1519">
        <f>MAX(W75:W104)</f>
        <v>0</v>
      </c>
      <c r="X105" s="778">
        <f t="shared" si="10"/>
        <v>200</v>
      </c>
      <c r="Y105" s="778">
        <f t="shared" si="10"/>
        <v>156.4</v>
      </c>
      <c r="Z105" s="772">
        <f t="shared" si="10"/>
        <v>41.6</v>
      </c>
      <c r="AA105" s="771">
        <f t="shared" si="10"/>
        <v>1.48</v>
      </c>
      <c r="AB105" s="776">
        <f t="shared" si="10"/>
        <v>-0.04</v>
      </c>
      <c r="AC105" s="779">
        <f t="shared" si="10"/>
        <v>9.3000000000000007</v>
      </c>
      <c r="AD105" s="774">
        <f t="shared" si="10"/>
        <v>0.39</v>
      </c>
      <c r="AE105" s="772">
        <f t="shared" si="10"/>
        <v>16</v>
      </c>
      <c r="AF105" s="772">
        <f t="shared" si="10"/>
        <v>6.3</v>
      </c>
      <c r="AG105" s="772">
        <f t="shared" si="10"/>
        <v>9.9</v>
      </c>
      <c r="AH105" s="772">
        <f t="shared" si="10"/>
        <v>3.5</v>
      </c>
      <c r="AI105" s="772">
        <f t="shared" si="10"/>
        <v>7.8</v>
      </c>
      <c r="AJ105" s="774">
        <f t="shared" si="10"/>
        <v>1.7</v>
      </c>
      <c r="AK105" s="1054">
        <f t="shared" si="10"/>
        <v>0.14000000000000001</v>
      </c>
    </row>
    <row r="106" spans="1:37" s="738" customFormat="1" ht="13.5" customHeight="1" x14ac:dyDescent="0.15">
      <c r="A106" s="1855"/>
      <c r="B106" s="1847" t="s">
        <v>411</v>
      </c>
      <c r="C106" s="1846"/>
      <c r="D106" s="625"/>
      <c r="E106" s="626"/>
      <c r="F106" s="771">
        <f>MIN(F75:F104)</f>
        <v>0</v>
      </c>
      <c r="G106" s="771">
        <f>MIN(G75:G104)</f>
        <v>0</v>
      </c>
      <c r="H106" s="771">
        <f>MIN(H75:H104)</f>
        <v>15</v>
      </c>
      <c r="I106" s="772">
        <f>MIN(I75:I104)</f>
        <v>19</v>
      </c>
      <c r="J106" s="773"/>
      <c r="K106" s="771">
        <f>MIN(K75:K104)</f>
        <v>16</v>
      </c>
      <c r="L106" s="771">
        <f>MIN(L75:L104)</f>
        <v>28.8</v>
      </c>
      <c r="M106" s="774">
        <f>MIN(M75:M104)</f>
        <v>7.85</v>
      </c>
      <c r="N106" s="774"/>
      <c r="O106" s="771">
        <f t="shared" ref="O106:U106" si="11">MIN(O75:O104)</f>
        <v>21.5</v>
      </c>
      <c r="P106" s="775">
        <f t="shared" si="11"/>
        <v>64</v>
      </c>
      <c r="Q106" s="771">
        <f t="shared" si="11"/>
        <v>20.9</v>
      </c>
      <c r="R106" s="771">
        <f t="shared" si="11"/>
        <v>18.600000000000001</v>
      </c>
      <c r="S106" s="775">
        <f t="shared" si="11"/>
        <v>80</v>
      </c>
      <c r="T106" s="775">
        <f t="shared" si="11"/>
        <v>44</v>
      </c>
      <c r="U106" s="775">
        <f t="shared" si="11"/>
        <v>22</v>
      </c>
      <c r="V106" s="1520">
        <f>MIN(V75:V104)</f>
        <v>1.02</v>
      </c>
      <c r="W106" s="1519">
        <f>MIN(W75:W104)</f>
        <v>0</v>
      </c>
      <c r="X106" s="778">
        <f t="shared" ref="X106:AK106" si="12">MIN(X75:X104)</f>
        <v>200</v>
      </c>
      <c r="Y106" s="778">
        <f t="shared" si="12"/>
        <v>156.4</v>
      </c>
      <c r="Z106" s="772">
        <f t="shared" si="12"/>
        <v>41.6</v>
      </c>
      <c r="AA106" s="771">
        <f t="shared" si="12"/>
        <v>1.48</v>
      </c>
      <c r="AB106" s="776">
        <f t="shared" si="12"/>
        <v>-0.04</v>
      </c>
      <c r="AC106" s="779">
        <f t="shared" si="12"/>
        <v>9.3000000000000007</v>
      </c>
      <c r="AD106" s="1306">
        <f t="shared" si="12"/>
        <v>0.39</v>
      </c>
      <c r="AE106" s="772">
        <f t="shared" si="12"/>
        <v>16</v>
      </c>
      <c r="AF106" s="772">
        <f t="shared" si="12"/>
        <v>6.3</v>
      </c>
      <c r="AG106" s="772">
        <f t="shared" si="12"/>
        <v>9.9</v>
      </c>
      <c r="AH106" s="772">
        <f t="shared" si="12"/>
        <v>3.5</v>
      </c>
      <c r="AI106" s="772">
        <f t="shared" si="12"/>
        <v>7.8</v>
      </c>
      <c r="AJ106" s="774">
        <f t="shared" si="12"/>
        <v>1.7</v>
      </c>
      <c r="AK106" s="1054">
        <f t="shared" si="12"/>
        <v>0.14000000000000001</v>
      </c>
    </row>
    <row r="107" spans="1:37" s="738" customFormat="1" ht="13.5" customHeight="1" x14ac:dyDescent="0.15">
      <c r="A107" s="1855"/>
      <c r="B107" s="1846" t="s">
        <v>412</v>
      </c>
      <c r="C107" s="1846"/>
      <c r="D107" s="625"/>
      <c r="E107" s="626"/>
      <c r="F107" s="773"/>
      <c r="G107" s="771">
        <f>IF(COUNT(G75:G104)=0,0,AVERAGE(G75:G104))</f>
        <v>4.8233333333333333</v>
      </c>
      <c r="H107" s="771">
        <f>IF(COUNT(H75:H104)=0,0,AVERAGE(H75:H104))</f>
        <v>21.833333333333332</v>
      </c>
      <c r="I107" s="772">
        <f>IF(COUNT(I75:I104)=0,0,AVERAGE(I75:I104))</f>
        <v>23.116666666666667</v>
      </c>
      <c r="J107" s="773"/>
      <c r="K107" s="771">
        <f>IF(COUNT(K75:K104)=0,0,AVERAGE(K75:K104))</f>
        <v>31.74666666666667</v>
      </c>
      <c r="L107" s="771">
        <f>IF(COUNT(L75:L104)=0,0,AVERAGE(L75:L104))</f>
        <v>44.276666666666657</v>
      </c>
      <c r="M107" s="774">
        <f>IF(COUNT(M75:M104)=0,0,AVERAGE(M75:M104))</f>
        <v>8.5719999999999992</v>
      </c>
      <c r="N107" s="773"/>
      <c r="O107" s="771">
        <f t="shared" ref="O107:U107" si="13">IF(COUNT(O75:O104)=0,0,AVERAGE(O75:O104))</f>
        <v>24.689999999999998</v>
      </c>
      <c r="P107" s="775">
        <f t="shared" si="13"/>
        <v>76.36666666666666</v>
      </c>
      <c r="Q107" s="771">
        <f t="shared" si="13"/>
        <v>26.38</v>
      </c>
      <c r="R107" s="771">
        <f t="shared" si="13"/>
        <v>24.91</v>
      </c>
      <c r="S107" s="775">
        <f t="shared" si="13"/>
        <v>90.766666666666666</v>
      </c>
      <c r="T107" s="775">
        <f t="shared" si="13"/>
        <v>57.733333333333334</v>
      </c>
      <c r="U107" s="775">
        <f t="shared" si="13"/>
        <v>33.033333333333331</v>
      </c>
      <c r="V107" s="773"/>
      <c r="W107" s="782"/>
      <c r="X107" s="778">
        <f t="shared" ref="X107:AJ107" si="14">IF(COUNT(X75:X104)=0,0,AVERAGE(X75:X104))</f>
        <v>200</v>
      </c>
      <c r="Y107" s="778">
        <f t="shared" si="14"/>
        <v>156.4</v>
      </c>
      <c r="Z107" s="772">
        <f t="shared" si="14"/>
        <v>41.6</v>
      </c>
      <c r="AA107" s="771">
        <f t="shared" si="14"/>
        <v>1.48</v>
      </c>
      <c r="AB107" s="776">
        <f t="shared" si="14"/>
        <v>-0.04</v>
      </c>
      <c r="AC107" s="779">
        <f t="shared" si="14"/>
        <v>9.3000000000000007</v>
      </c>
      <c r="AD107" s="781">
        <f t="shared" si="14"/>
        <v>0.39</v>
      </c>
      <c r="AE107" s="772">
        <f t="shared" si="14"/>
        <v>16</v>
      </c>
      <c r="AF107" s="772">
        <f t="shared" si="14"/>
        <v>6.3</v>
      </c>
      <c r="AG107" s="772">
        <f t="shared" si="14"/>
        <v>9.9</v>
      </c>
      <c r="AH107" s="772">
        <f t="shared" si="14"/>
        <v>3.5</v>
      </c>
      <c r="AI107" s="772">
        <f t="shared" si="14"/>
        <v>7.8</v>
      </c>
      <c r="AJ107" s="774">
        <f t="shared" si="14"/>
        <v>1.7</v>
      </c>
      <c r="AK107" s="1055"/>
    </row>
    <row r="108" spans="1:37" s="738" customFormat="1" ht="13.5" customHeight="1" x14ac:dyDescent="0.15">
      <c r="A108" s="1855"/>
      <c r="B108" s="1848" t="s">
        <v>413</v>
      </c>
      <c r="C108" s="1848"/>
      <c r="D108" s="627"/>
      <c r="E108" s="627"/>
      <c r="F108" s="808"/>
      <c r="G108" s="771">
        <f>SUM(G75:G104)</f>
        <v>144.69999999999999</v>
      </c>
      <c r="H108" s="809"/>
      <c r="I108" s="809"/>
      <c r="J108" s="809"/>
      <c r="K108" s="809"/>
      <c r="L108" s="809"/>
      <c r="M108" s="809"/>
      <c r="N108" s="809"/>
      <c r="O108" s="809"/>
      <c r="P108" s="809"/>
      <c r="Q108" s="809"/>
      <c r="R108" s="809"/>
      <c r="S108" s="809"/>
      <c r="T108" s="809"/>
      <c r="U108" s="809"/>
      <c r="V108" s="809"/>
      <c r="W108" s="782"/>
      <c r="X108" s="809"/>
      <c r="Y108" s="809"/>
      <c r="Z108" s="809"/>
      <c r="AA108" s="809"/>
      <c r="AB108" s="809"/>
      <c r="AC108" s="810"/>
      <c r="AD108" s="810"/>
      <c r="AE108" s="809"/>
      <c r="AF108" s="809"/>
      <c r="AG108" s="809"/>
      <c r="AH108" s="809"/>
      <c r="AI108" s="809"/>
      <c r="AJ108" s="809"/>
      <c r="AK108" s="1055"/>
    </row>
    <row r="109" spans="1:37" ht="13.5" customHeight="1" x14ac:dyDescent="0.15">
      <c r="A109" s="1855" t="s">
        <v>318</v>
      </c>
      <c r="B109" s="272">
        <v>43282</v>
      </c>
      <c r="C109" s="375" t="str">
        <f>IF(B109="","",IF(WEEKDAY(B109)=1,"(日)",IF(WEEKDAY(B109)=2,"(月)",IF(WEEKDAY(B109)=3,"(火)",IF(WEEKDAY(B109)=4,"(水)",IF(WEEKDAY(B109)=5,"(木)",IF(WEEKDAY(B109)=6,"(金)","(土)")))))))</f>
        <v>(日)</v>
      </c>
      <c r="D109" s="274" t="s">
        <v>583</v>
      </c>
      <c r="E109" s="274" t="s">
        <v>592</v>
      </c>
      <c r="F109" s="1222">
        <v>2</v>
      </c>
      <c r="G109" s="1222">
        <v>0</v>
      </c>
      <c r="H109" s="1224">
        <v>30</v>
      </c>
      <c r="I109" s="1224">
        <v>26.5</v>
      </c>
      <c r="J109" s="1221">
        <v>0.30555555555555552</v>
      </c>
      <c r="K109" s="1222">
        <v>47.4</v>
      </c>
      <c r="L109" s="1223">
        <v>65.2</v>
      </c>
      <c r="M109" s="1224">
        <v>8.6199999999999992</v>
      </c>
      <c r="N109" s="1225"/>
      <c r="O109" s="1372">
        <v>26.6</v>
      </c>
      <c r="P109" s="1227">
        <v>81</v>
      </c>
      <c r="Q109" s="1226">
        <v>25.2</v>
      </c>
      <c r="R109" s="1227">
        <v>31.1</v>
      </c>
      <c r="S109" s="1227">
        <v>96</v>
      </c>
      <c r="T109" s="1227">
        <v>61</v>
      </c>
      <c r="U109" s="1227">
        <v>35</v>
      </c>
      <c r="V109" s="1302"/>
      <c r="W109" s="1302"/>
      <c r="X109" s="1223"/>
      <c r="Y109" s="1223"/>
      <c r="Z109" s="1222"/>
      <c r="AA109" s="1222"/>
      <c r="AB109" s="1222"/>
      <c r="AC109" s="1224"/>
      <c r="AD109" s="1225"/>
      <c r="AE109" s="1224"/>
      <c r="AF109" s="1224"/>
      <c r="AG109" s="1222"/>
      <c r="AH109" s="1222"/>
      <c r="AI109" s="1224"/>
      <c r="AJ109" s="1225"/>
      <c r="AK109" s="1225"/>
    </row>
    <row r="110" spans="1:37" ht="13.5" customHeight="1" x14ac:dyDescent="0.15">
      <c r="A110" s="1855"/>
      <c r="B110" s="270">
        <v>43283</v>
      </c>
      <c r="C110" s="209" t="str">
        <f t="shared" ref="C110:C139" si="15">IF(B110="","",IF(WEEKDAY(B110)=1,"(日)",IF(WEEKDAY(B110)=2,"(月)",IF(WEEKDAY(B110)=3,"(火)",IF(WEEKDAY(B110)=4,"(水)",IF(WEEKDAY(B110)=5,"(木)",IF(WEEKDAY(B110)=6,"(金)","(土)")))))))</f>
        <v>(月)</v>
      </c>
      <c r="D110" s="273" t="s">
        <v>583</v>
      </c>
      <c r="E110" s="213" t="s">
        <v>585</v>
      </c>
      <c r="F110" s="1215">
        <v>6</v>
      </c>
      <c r="G110" s="1215">
        <v>0</v>
      </c>
      <c r="H110" s="1213">
        <v>28</v>
      </c>
      <c r="I110" s="1213">
        <v>27</v>
      </c>
      <c r="J110" s="1229">
        <v>0.29166666666666669</v>
      </c>
      <c r="K110" s="1215">
        <v>42</v>
      </c>
      <c r="L110" s="1216">
        <v>57.9</v>
      </c>
      <c r="M110" s="1213">
        <v>8.67</v>
      </c>
      <c r="N110" s="1217"/>
      <c r="O110" s="785">
        <v>26.8</v>
      </c>
      <c r="P110" s="1218">
        <v>80</v>
      </c>
      <c r="Q110" s="1213">
        <v>27.7</v>
      </c>
      <c r="R110" s="1218">
        <v>26.9</v>
      </c>
      <c r="S110" s="1218">
        <v>100</v>
      </c>
      <c r="T110" s="1218">
        <v>64</v>
      </c>
      <c r="U110" s="1218">
        <v>36</v>
      </c>
      <c r="V110" s="1219"/>
      <c r="W110" s="1219"/>
      <c r="X110" s="1216"/>
      <c r="Y110" s="1216"/>
      <c r="Z110" s="1215"/>
      <c r="AA110" s="1215"/>
      <c r="AB110" s="1215"/>
      <c r="AC110" s="1213"/>
      <c r="AD110" s="1217"/>
      <c r="AE110" s="1213"/>
      <c r="AF110" s="1213"/>
      <c r="AG110" s="1215"/>
      <c r="AH110" s="1215"/>
      <c r="AI110" s="1213"/>
      <c r="AJ110" s="1217"/>
      <c r="AK110" s="1217"/>
    </row>
    <row r="111" spans="1:37" ht="13.5" customHeight="1" x14ac:dyDescent="0.15">
      <c r="A111" s="1855"/>
      <c r="B111" s="270">
        <v>43284</v>
      </c>
      <c r="C111" s="209" t="str">
        <f t="shared" si="15"/>
        <v>(火)</v>
      </c>
      <c r="D111" s="213" t="s">
        <v>583</v>
      </c>
      <c r="E111" s="213" t="s">
        <v>585</v>
      </c>
      <c r="F111" s="1215">
        <v>3</v>
      </c>
      <c r="G111" s="1215">
        <v>0</v>
      </c>
      <c r="H111" s="1213">
        <v>30</v>
      </c>
      <c r="I111" s="1213">
        <v>27.5</v>
      </c>
      <c r="J111" s="1229">
        <v>0.30555555555555552</v>
      </c>
      <c r="K111" s="1215">
        <v>40.4</v>
      </c>
      <c r="L111" s="1216">
        <v>58.4</v>
      </c>
      <c r="M111" s="1213">
        <v>8.69</v>
      </c>
      <c r="N111" s="1217"/>
      <c r="O111" s="785">
        <v>27.4</v>
      </c>
      <c r="P111" s="1218">
        <v>76</v>
      </c>
      <c r="Q111" s="1213">
        <v>27</v>
      </c>
      <c r="R111" s="1218">
        <v>27.5</v>
      </c>
      <c r="S111" s="1218">
        <v>90</v>
      </c>
      <c r="T111" s="1218">
        <v>60</v>
      </c>
      <c r="U111" s="1218">
        <v>30</v>
      </c>
      <c r="V111" s="1219"/>
      <c r="W111" s="1219"/>
      <c r="X111" s="1216"/>
      <c r="Y111" s="1216"/>
      <c r="Z111" s="1215"/>
      <c r="AA111" s="1215"/>
      <c r="AB111" s="1215"/>
      <c r="AC111" s="1213"/>
      <c r="AD111" s="1217"/>
      <c r="AE111" s="1213"/>
      <c r="AF111" s="1213"/>
      <c r="AG111" s="1215"/>
      <c r="AH111" s="1215"/>
      <c r="AI111" s="1213"/>
      <c r="AJ111" s="1217"/>
      <c r="AK111" s="1217"/>
    </row>
    <row r="112" spans="1:37" ht="13.5" customHeight="1" x14ac:dyDescent="0.15">
      <c r="A112" s="1855"/>
      <c r="B112" s="270">
        <v>43285</v>
      </c>
      <c r="C112" s="209" t="str">
        <f t="shared" si="15"/>
        <v>(水)</v>
      </c>
      <c r="D112" s="213" t="s">
        <v>591</v>
      </c>
      <c r="E112" s="213" t="s">
        <v>592</v>
      </c>
      <c r="F112" s="1215">
        <v>2</v>
      </c>
      <c r="G112" s="1215">
        <v>0.1</v>
      </c>
      <c r="H112" s="1373">
        <v>27</v>
      </c>
      <c r="I112" s="1213">
        <v>27</v>
      </c>
      <c r="J112" s="1229">
        <v>0.29166666666666669</v>
      </c>
      <c r="K112" s="1215">
        <v>41.8</v>
      </c>
      <c r="L112" s="1216">
        <v>62.3</v>
      </c>
      <c r="M112" s="1213">
        <v>8.2100000000000009</v>
      </c>
      <c r="N112" s="1217"/>
      <c r="O112" s="785">
        <v>24.6</v>
      </c>
      <c r="P112" s="1218">
        <v>74</v>
      </c>
      <c r="Q112" s="1213">
        <v>26.3</v>
      </c>
      <c r="R112" s="1218">
        <v>30</v>
      </c>
      <c r="S112" s="1218">
        <v>84</v>
      </c>
      <c r="T112" s="1218">
        <v>60</v>
      </c>
      <c r="U112" s="1218">
        <v>24</v>
      </c>
      <c r="V112" s="1219"/>
      <c r="W112" s="1219"/>
      <c r="X112" s="1216"/>
      <c r="Y112" s="1216"/>
      <c r="Z112" s="1215"/>
      <c r="AA112" s="1215"/>
      <c r="AB112" s="1215"/>
      <c r="AC112" s="1213"/>
      <c r="AD112" s="1217"/>
      <c r="AE112" s="1213"/>
      <c r="AF112" s="1213"/>
      <c r="AG112" s="1215"/>
      <c r="AH112" s="1215"/>
      <c r="AI112" s="1213"/>
      <c r="AJ112" s="1217"/>
      <c r="AK112" s="1217"/>
    </row>
    <row r="113" spans="1:37" ht="13.5" customHeight="1" x14ac:dyDescent="0.15">
      <c r="A113" s="1855"/>
      <c r="B113" s="270">
        <v>43286</v>
      </c>
      <c r="C113" s="209" t="str">
        <f t="shared" si="15"/>
        <v>(木)</v>
      </c>
      <c r="D113" s="274" t="s">
        <v>613</v>
      </c>
      <c r="E113" s="213" t="s">
        <v>584</v>
      </c>
      <c r="F113" s="1215">
        <v>1</v>
      </c>
      <c r="G113" s="1215">
        <v>0.2</v>
      </c>
      <c r="H113" s="1213">
        <v>26</v>
      </c>
      <c r="I113" s="1213">
        <v>26</v>
      </c>
      <c r="J113" s="1229">
        <v>0.2986111111111111</v>
      </c>
      <c r="K113" s="1215">
        <v>56.5</v>
      </c>
      <c r="L113" s="1216">
        <v>72.3</v>
      </c>
      <c r="M113" s="1213">
        <v>7.88</v>
      </c>
      <c r="N113" s="1217"/>
      <c r="O113" s="785">
        <v>26.7</v>
      </c>
      <c r="P113" s="1218">
        <v>74</v>
      </c>
      <c r="Q113" s="1213">
        <v>28.4</v>
      </c>
      <c r="R113" s="1218">
        <v>30.7</v>
      </c>
      <c r="S113" s="1218">
        <v>96</v>
      </c>
      <c r="T113" s="1218">
        <v>60</v>
      </c>
      <c r="U113" s="1218">
        <v>36</v>
      </c>
      <c r="V113" s="1219"/>
      <c r="W113" s="1219"/>
      <c r="X113" s="1216"/>
      <c r="Y113" s="1216"/>
      <c r="Z113" s="1215"/>
      <c r="AA113" s="1215"/>
      <c r="AB113" s="1215"/>
      <c r="AC113" s="1213"/>
      <c r="AD113" s="1217"/>
      <c r="AE113" s="1213"/>
      <c r="AF113" s="1213"/>
      <c r="AG113" s="1215"/>
      <c r="AH113" s="1215"/>
      <c r="AI113" s="1213"/>
      <c r="AJ113" s="1217"/>
      <c r="AK113" s="1217"/>
    </row>
    <row r="114" spans="1:37" ht="13.5" customHeight="1" x14ac:dyDescent="0.15">
      <c r="A114" s="1855"/>
      <c r="B114" s="270">
        <v>43287</v>
      </c>
      <c r="C114" s="209" t="str">
        <f t="shared" si="15"/>
        <v>(金)</v>
      </c>
      <c r="D114" s="213" t="s">
        <v>606</v>
      </c>
      <c r="E114" s="213" t="s">
        <v>592</v>
      </c>
      <c r="F114" s="1215">
        <v>6</v>
      </c>
      <c r="G114" s="1215">
        <v>32.700000000000003</v>
      </c>
      <c r="H114" s="1213">
        <v>26</v>
      </c>
      <c r="I114" s="1213">
        <v>25</v>
      </c>
      <c r="J114" s="1229">
        <v>0.2986111111111111</v>
      </c>
      <c r="K114" s="1215">
        <v>48.2</v>
      </c>
      <c r="L114" s="1216">
        <v>67.099999999999994</v>
      </c>
      <c r="M114" s="1213">
        <v>7.71</v>
      </c>
      <c r="N114" s="1217"/>
      <c r="O114" s="785">
        <v>28</v>
      </c>
      <c r="P114" s="1218">
        <v>68</v>
      </c>
      <c r="Q114" s="1213">
        <v>27</v>
      </c>
      <c r="R114" s="1218">
        <v>28.8</v>
      </c>
      <c r="S114" s="1218">
        <v>94</v>
      </c>
      <c r="T114" s="1218">
        <v>60</v>
      </c>
      <c r="U114" s="1218">
        <v>34</v>
      </c>
      <c r="V114" s="1219"/>
      <c r="W114" s="1219"/>
      <c r="X114" s="1216"/>
      <c r="Y114" s="1216"/>
      <c r="Z114" s="1215"/>
      <c r="AA114" s="1215"/>
      <c r="AB114" s="1215"/>
      <c r="AC114" s="1213"/>
      <c r="AD114" s="1217"/>
      <c r="AE114" s="1213"/>
      <c r="AF114" s="1213"/>
      <c r="AG114" s="1215"/>
      <c r="AH114" s="1215"/>
      <c r="AI114" s="1213"/>
      <c r="AJ114" s="1217"/>
      <c r="AK114" s="1217"/>
    </row>
    <row r="115" spans="1:37" ht="13.5" customHeight="1" x14ac:dyDescent="0.15">
      <c r="A115" s="1855"/>
      <c r="B115" s="270">
        <v>43288</v>
      </c>
      <c r="C115" s="209" t="str">
        <f t="shared" si="15"/>
        <v>(土)</v>
      </c>
      <c r="D115" s="213" t="s">
        <v>601</v>
      </c>
      <c r="E115" s="213" t="s">
        <v>584</v>
      </c>
      <c r="F115" s="1215">
        <v>2</v>
      </c>
      <c r="G115" s="1215">
        <v>3.2</v>
      </c>
      <c r="H115" s="1213">
        <v>22</v>
      </c>
      <c r="I115" s="1213">
        <v>26</v>
      </c>
      <c r="J115" s="1229">
        <v>0.30555555555555552</v>
      </c>
      <c r="K115" s="1215">
        <v>39.799999999999997</v>
      </c>
      <c r="L115" s="1216">
        <v>58.9</v>
      </c>
      <c r="M115" s="1213">
        <v>8.0500000000000007</v>
      </c>
      <c r="N115" s="1217"/>
      <c r="O115" s="785">
        <v>24.1</v>
      </c>
      <c r="P115" s="1218">
        <v>73</v>
      </c>
      <c r="Q115" s="1213">
        <v>28.4</v>
      </c>
      <c r="R115" s="1218">
        <v>28.4</v>
      </c>
      <c r="S115" s="1218">
        <v>88</v>
      </c>
      <c r="T115" s="1218">
        <v>56</v>
      </c>
      <c r="U115" s="1218">
        <v>32</v>
      </c>
      <c r="V115" s="1219"/>
      <c r="W115" s="1219"/>
      <c r="X115" s="1216"/>
      <c r="Y115" s="1216"/>
      <c r="Z115" s="1215"/>
      <c r="AA115" s="1215"/>
      <c r="AB115" s="1215"/>
      <c r="AC115" s="1213"/>
      <c r="AD115" s="1217"/>
      <c r="AE115" s="1213"/>
      <c r="AF115" s="1213"/>
      <c r="AG115" s="1215"/>
      <c r="AH115" s="1215"/>
      <c r="AI115" s="1213"/>
      <c r="AJ115" s="1217"/>
      <c r="AK115" s="1217"/>
    </row>
    <row r="116" spans="1:37" ht="13.5" customHeight="1" x14ac:dyDescent="0.15">
      <c r="A116" s="1855"/>
      <c r="B116" s="270">
        <v>43289</v>
      </c>
      <c r="C116" s="209" t="str">
        <f>IF(B116="","",IF(WEEKDAY(B116)=1,"(日)",IF(WEEKDAY(B116)=2,"(月)",IF(WEEKDAY(B116)=3,"(火)",IF(WEEKDAY(B116)=4,"(水)",IF(WEEKDAY(B116)=5,"(木)",IF(WEEKDAY(B116)=6,"(金)","(土)")))))))</f>
        <v>(日)</v>
      </c>
      <c r="D116" s="213" t="s">
        <v>583</v>
      </c>
      <c r="E116" s="213" t="s">
        <v>584</v>
      </c>
      <c r="F116" s="1215">
        <v>2</v>
      </c>
      <c r="G116" s="1215">
        <v>0</v>
      </c>
      <c r="H116" s="1213">
        <v>29</v>
      </c>
      <c r="I116" s="1213">
        <v>25</v>
      </c>
      <c r="J116" s="1229">
        <v>0.3125</v>
      </c>
      <c r="K116" s="1215">
        <v>34.299999999999997</v>
      </c>
      <c r="L116" s="1216">
        <v>45.5</v>
      </c>
      <c r="M116" s="1213">
        <v>8.94</v>
      </c>
      <c r="N116" s="1217"/>
      <c r="O116" s="785">
        <v>24.1</v>
      </c>
      <c r="P116" s="1218">
        <v>68</v>
      </c>
      <c r="Q116" s="1213">
        <v>24.9</v>
      </c>
      <c r="R116" s="1218">
        <v>26.9</v>
      </c>
      <c r="S116" s="1218">
        <v>88</v>
      </c>
      <c r="T116" s="1218">
        <v>56</v>
      </c>
      <c r="U116" s="1218">
        <v>32</v>
      </c>
      <c r="V116" s="1219"/>
      <c r="W116" s="1219"/>
      <c r="X116" s="1216"/>
      <c r="Y116" s="1216"/>
      <c r="Z116" s="1215"/>
      <c r="AA116" s="1215"/>
      <c r="AB116" s="1215"/>
      <c r="AC116" s="1213"/>
      <c r="AD116" s="1217"/>
      <c r="AE116" s="1213"/>
      <c r="AF116" s="1213"/>
      <c r="AG116" s="1215"/>
      <c r="AH116" s="1215"/>
      <c r="AI116" s="1213"/>
      <c r="AJ116" s="1217"/>
      <c r="AK116" s="1217"/>
    </row>
    <row r="117" spans="1:37" ht="13.5" customHeight="1" x14ac:dyDescent="0.15">
      <c r="A117" s="1855"/>
      <c r="B117" s="270">
        <v>43290</v>
      </c>
      <c r="C117" s="209" t="str">
        <f t="shared" si="15"/>
        <v>(月)</v>
      </c>
      <c r="D117" s="213" t="s">
        <v>603</v>
      </c>
      <c r="E117" s="213" t="s">
        <v>585</v>
      </c>
      <c r="F117" s="1215">
        <v>1</v>
      </c>
      <c r="G117" s="1215">
        <v>2.2000000000000002</v>
      </c>
      <c r="H117" s="1213">
        <v>30</v>
      </c>
      <c r="I117" s="1213">
        <v>27</v>
      </c>
      <c r="J117" s="1229">
        <v>0.30555555555555552</v>
      </c>
      <c r="K117" s="1215">
        <v>37.1</v>
      </c>
      <c r="L117" s="1216">
        <v>48</v>
      </c>
      <c r="M117" s="1213">
        <v>8.43</v>
      </c>
      <c r="N117" s="1217"/>
      <c r="O117" s="785">
        <v>26.3</v>
      </c>
      <c r="P117" s="1218">
        <v>74</v>
      </c>
      <c r="Q117" s="1213">
        <v>28.4</v>
      </c>
      <c r="R117" s="1218">
        <v>23.5</v>
      </c>
      <c r="S117" s="1218">
        <v>90</v>
      </c>
      <c r="T117" s="1218">
        <v>59</v>
      </c>
      <c r="U117" s="1218">
        <v>31</v>
      </c>
      <c r="V117" s="1219"/>
      <c r="W117" s="1219"/>
      <c r="X117" s="1216"/>
      <c r="Y117" s="1216"/>
      <c r="Z117" s="1215"/>
      <c r="AA117" s="1215"/>
      <c r="AB117" s="1215"/>
      <c r="AC117" s="1213"/>
      <c r="AD117" s="1217"/>
      <c r="AE117" s="1213"/>
      <c r="AF117" s="1213"/>
      <c r="AG117" s="1215"/>
      <c r="AH117" s="1215"/>
      <c r="AI117" s="1213"/>
      <c r="AJ117" s="1217"/>
      <c r="AK117" s="1217"/>
    </row>
    <row r="118" spans="1:37" ht="13.5" customHeight="1" x14ac:dyDescent="0.15">
      <c r="A118" s="1855"/>
      <c r="B118" s="270">
        <v>43291</v>
      </c>
      <c r="C118" s="209" t="str">
        <f t="shared" si="15"/>
        <v>(火)</v>
      </c>
      <c r="D118" s="213" t="s">
        <v>583</v>
      </c>
      <c r="E118" s="213" t="s">
        <v>585</v>
      </c>
      <c r="F118" s="1215">
        <v>2</v>
      </c>
      <c r="G118" s="1215">
        <v>0</v>
      </c>
      <c r="H118" s="1213">
        <v>28</v>
      </c>
      <c r="I118" s="1213">
        <v>27</v>
      </c>
      <c r="J118" s="1229">
        <v>0.3125</v>
      </c>
      <c r="K118" s="1215">
        <v>34</v>
      </c>
      <c r="L118" s="1216">
        <v>46.1</v>
      </c>
      <c r="M118" s="1213">
        <v>8.68</v>
      </c>
      <c r="N118" s="1217"/>
      <c r="O118" s="785">
        <v>26.2</v>
      </c>
      <c r="P118" s="1218">
        <v>78</v>
      </c>
      <c r="Q118" s="1213">
        <v>28.4</v>
      </c>
      <c r="R118" s="1218">
        <v>25.3</v>
      </c>
      <c r="S118" s="1218">
        <v>100</v>
      </c>
      <c r="T118" s="1218">
        <v>64</v>
      </c>
      <c r="U118" s="1218">
        <v>36</v>
      </c>
      <c r="V118" s="1219"/>
      <c r="W118" s="1219"/>
      <c r="X118" s="1216"/>
      <c r="Y118" s="1216"/>
      <c r="Z118" s="1215"/>
      <c r="AA118" s="1215"/>
      <c r="AB118" s="1215"/>
      <c r="AC118" s="1213"/>
      <c r="AD118" s="1217"/>
      <c r="AE118" s="1213"/>
      <c r="AF118" s="1213"/>
      <c r="AG118" s="1215"/>
      <c r="AH118" s="1215"/>
      <c r="AI118" s="1213"/>
      <c r="AJ118" s="1217"/>
      <c r="AK118" s="1217"/>
    </row>
    <row r="119" spans="1:37" ht="13.5" customHeight="1" x14ac:dyDescent="0.15">
      <c r="A119" s="1855"/>
      <c r="B119" s="270">
        <v>43292</v>
      </c>
      <c r="C119" s="209" t="str">
        <f t="shared" si="15"/>
        <v>(水)</v>
      </c>
      <c r="D119" s="213" t="s">
        <v>583</v>
      </c>
      <c r="E119" s="213" t="s">
        <v>595</v>
      </c>
      <c r="F119" s="1215">
        <v>2</v>
      </c>
      <c r="G119" s="1215">
        <v>0</v>
      </c>
      <c r="H119" s="1213">
        <v>27</v>
      </c>
      <c r="I119" s="1213">
        <v>28</v>
      </c>
      <c r="J119" s="1229">
        <v>0.3125</v>
      </c>
      <c r="K119" s="1215">
        <v>35.6</v>
      </c>
      <c r="L119" s="1216">
        <v>47.8</v>
      </c>
      <c r="M119" s="1213">
        <v>8.32</v>
      </c>
      <c r="N119" s="1217"/>
      <c r="O119" s="785">
        <v>26.6</v>
      </c>
      <c r="P119" s="1218">
        <v>78</v>
      </c>
      <c r="Q119" s="1213">
        <v>29.8</v>
      </c>
      <c r="R119" s="1218">
        <v>27.2</v>
      </c>
      <c r="S119" s="1218">
        <v>94</v>
      </c>
      <c r="T119" s="1218">
        <v>62</v>
      </c>
      <c r="U119" s="1218">
        <v>32</v>
      </c>
      <c r="V119" s="1219"/>
      <c r="W119" s="1219"/>
      <c r="X119" s="1216"/>
      <c r="Y119" s="1216"/>
      <c r="Z119" s="1215"/>
      <c r="AA119" s="1215"/>
      <c r="AB119" s="1215"/>
      <c r="AC119" s="1213"/>
      <c r="AD119" s="1217">
        <v>0.19</v>
      </c>
      <c r="AE119" s="1213">
        <v>21</v>
      </c>
      <c r="AF119" s="1213">
        <v>4.5999999999999996</v>
      </c>
      <c r="AG119" s="1215">
        <v>10</v>
      </c>
      <c r="AH119" s="1215">
        <v>4.0999999999999996</v>
      </c>
      <c r="AI119" s="1213">
        <v>9</v>
      </c>
      <c r="AJ119" s="1217">
        <v>2</v>
      </c>
      <c r="AK119" s="1217">
        <v>0.13</v>
      </c>
    </row>
    <row r="120" spans="1:37" ht="13.5" customHeight="1" x14ac:dyDescent="0.15">
      <c r="A120" s="1855"/>
      <c r="B120" s="270">
        <v>43293</v>
      </c>
      <c r="C120" s="209" t="str">
        <f t="shared" si="15"/>
        <v>(木)</v>
      </c>
      <c r="D120" s="213" t="s">
        <v>601</v>
      </c>
      <c r="E120" s="213" t="s">
        <v>587</v>
      </c>
      <c r="F120" s="1215">
        <v>1</v>
      </c>
      <c r="G120" s="1215">
        <v>49.7</v>
      </c>
      <c r="H120" s="1213">
        <v>25</v>
      </c>
      <c r="I120" s="1213">
        <v>27</v>
      </c>
      <c r="J120" s="1229">
        <v>0.3125</v>
      </c>
      <c r="K120" s="1215">
        <v>32.5</v>
      </c>
      <c r="L120" s="1216">
        <v>46.7</v>
      </c>
      <c r="M120" s="1213">
        <v>8.2200000000000006</v>
      </c>
      <c r="N120" s="1217"/>
      <c r="O120" s="785">
        <v>23.2</v>
      </c>
      <c r="P120" s="1218">
        <v>72</v>
      </c>
      <c r="Q120" s="1213">
        <v>25.9</v>
      </c>
      <c r="R120" s="1218">
        <v>23.3</v>
      </c>
      <c r="S120" s="1218">
        <v>89</v>
      </c>
      <c r="T120" s="1218">
        <v>56</v>
      </c>
      <c r="U120" s="1218">
        <v>33</v>
      </c>
      <c r="V120" s="1219"/>
      <c r="W120" s="1219"/>
      <c r="X120" s="1216"/>
      <c r="Y120" s="1216"/>
      <c r="Z120" s="1215"/>
      <c r="AA120" s="1215"/>
      <c r="AB120" s="1215"/>
      <c r="AC120" s="1213"/>
      <c r="AD120" s="1217"/>
      <c r="AE120" s="1213"/>
      <c r="AF120" s="1213"/>
      <c r="AG120" s="1215"/>
      <c r="AH120" s="1215"/>
      <c r="AI120" s="1213"/>
      <c r="AJ120" s="1217"/>
      <c r="AK120" s="1217"/>
    </row>
    <row r="121" spans="1:37" ht="13.5" customHeight="1" x14ac:dyDescent="0.15">
      <c r="A121" s="1855"/>
      <c r="B121" s="270">
        <v>43294</v>
      </c>
      <c r="C121" s="209" t="str">
        <f t="shared" si="15"/>
        <v>(金)</v>
      </c>
      <c r="D121" s="213" t="s">
        <v>583</v>
      </c>
      <c r="E121" s="213" t="s">
        <v>596</v>
      </c>
      <c r="F121" s="1215">
        <v>2</v>
      </c>
      <c r="G121" s="1215">
        <v>0</v>
      </c>
      <c r="H121" s="1213">
        <v>29</v>
      </c>
      <c r="I121" s="1213">
        <v>28</v>
      </c>
      <c r="J121" s="1229">
        <v>0.3125</v>
      </c>
      <c r="K121" s="1215">
        <v>37.299999999999997</v>
      </c>
      <c r="L121" s="1216">
        <v>49.9</v>
      </c>
      <c r="M121" s="1213">
        <v>8.17</v>
      </c>
      <c r="N121" s="1217"/>
      <c r="O121" s="785">
        <v>25.6</v>
      </c>
      <c r="P121" s="1218">
        <v>72</v>
      </c>
      <c r="Q121" s="1213">
        <v>24.1</v>
      </c>
      <c r="R121" s="1218">
        <v>23.7</v>
      </c>
      <c r="S121" s="1218">
        <v>85</v>
      </c>
      <c r="T121" s="1218">
        <v>58</v>
      </c>
      <c r="U121" s="1218">
        <v>27</v>
      </c>
      <c r="V121" s="1219"/>
      <c r="W121" s="1219"/>
      <c r="X121" s="1216"/>
      <c r="Y121" s="1216"/>
      <c r="Z121" s="1215"/>
      <c r="AA121" s="1215"/>
      <c r="AB121" s="1215"/>
      <c r="AC121" s="1213"/>
      <c r="AD121" s="1217"/>
      <c r="AE121" s="1213"/>
      <c r="AF121" s="1213"/>
      <c r="AG121" s="1215"/>
      <c r="AH121" s="1215"/>
      <c r="AI121" s="1213"/>
      <c r="AJ121" s="1217"/>
      <c r="AK121" s="1217"/>
    </row>
    <row r="122" spans="1:37" ht="13.5" customHeight="1" x14ac:dyDescent="0.15">
      <c r="A122" s="1855"/>
      <c r="B122" s="270">
        <v>43295</v>
      </c>
      <c r="C122" s="209" t="str">
        <f t="shared" si="15"/>
        <v>(土)</v>
      </c>
      <c r="D122" s="213" t="s">
        <v>583</v>
      </c>
      <c r="E122" s="213" t="s">
        <v>614</v>
      </c>
      <c r="F122" s="1215">
        <v>1</v>
      </c>
      <c r="G122" s="1215">
        <v>0</v>
      </c>
      <c r="H122" s="1213">
        <v>30</v>
      </c>
      <c r="I122" s="1213">
        <v>26.5</v>
      </c>
      <c r="J122" s="1229">
        <v>0.3125</v>
      </c>
      <c r="K122" s="1215">
        <v>23.6</v>
      </c>
      <c r="L122" s="1216">
        <v>37</v>
      </c>
      <c r="M122" s="1213">
        <v>8.14</v>
      </c>
      <c r="N122" s="1217"/>
      <c r="O122" s="785">
        <v>25.8</v>
      </c>
      <c r="P122" s="1218">
        <v>75</v>
      </c>
      <c r="Q122" s="1213">
        <v>28.4</v>
      </c>
      <c r="R122" s="1218">
        <v>20.9</v>
      </c>
      <c r="S122" s="1218">
        <v>87</v>
      </c>
      <c r="T122" s="1218">
        <v>57</v>
      </c>
      <c r="U122" s="1218">
        <v>30</v>
      </c>
      <c r="V122" s="1219"/>
      <c r="W122" s="1219"/>
      <c r="X122" s="1216"/>
      <c r="Y122" s="1216"/>
      <c r="Z122" s="1215"/>
      <c r="AA122" s="1215"/>
      <c r="AB122" s="1215"/>
      <c r="AC122" s="1213"/>
      <c r="AD122" s="1217"/>
      <c r="AE122" s="1213"/>
      <c r="AF122" s="1213"/>
      <c r="AG122" s="1215"/>
      <c r="AH122" s="1215"/>
      <c r="AI122" s="1213"/>
      <c r="AJ122" s="1217"/>
      <c r="AK122" s="1217"/>
    </row>
    <row r="123" spans="1:37" ht="13.5" customHeight="1" x14ac:dyDescent="0.15">
      <c r="A123" s="1855"/>
      <c r="B123" s="270">
        <v>43296</v>
      </c>
      <c r="C123" s="209" t="str">
        <f t="shared" si="15"/>
        <v>(日)</v>
      </c>
      <c r="D123" s="213" t="s">
        <v>583</v>
      </c>
      <c r="E123" s="213" t="s">
        <v>596</v>
      </c>
      <c r="F123" s="1215">
        <v>0</v>
      </c>
      <c r="G123" s="1215">
        <v>0</v>
      </c>
      <c r="H123" s="1213">
        <v>31</v>
      </c>
      <c r="I123" s="1213">
        <v>27.5</v>
      </c>
      <c r="J123" s="1229">
        <v>0.3125</v>
      </c>
      <c r="K123" s="1215">
        <v>34.700000000000003</v>
      </c>
      <c r="L123" s="1216">
        <v>46.7</v>
      </c>
      <c r="M123" s="1213">
        <v>8.5399999999999991</v>
      </c>
      <c r="N123" s="1217"/>
      <c r="O123" s="785">
        <v>25.1</v>
      </c>
      <c r="P123" s="1218">
        <v>78</v>
      </c>
      <c r="Q123" s="1213">
        <v>25.6</v>
      </c>
      <c r="R123" s="1218">
        <v>25.1</v>
      </c>
      <c r="S123" s="1218">
        <v>88</v>
      </c>
      <c r="T123" s="1218">
        <v>54</v>
      </c>
      <c r="U123" s="1218">
        <v>34</v>
      </c>
      <c r="V123" s="1219"/>
      <c r="W123" s="1219"/>
      <c r="X123" s="1216"/>
      <c r="Y123" s="1216"/>
      <c r="Z123" s="1215"/>
      <c r="AA123" s="1215"/>
      <c r="AB123" s="1215"/>
      <c r="AC123" s="1213"/>
      <c r="AD123" s="1217"/>
      <c r="AE123" s="1213"/>
      <c r="AF123" s="1213"/>
      <c r="AG123" s="1215"/>
      <c r="AH123" s="1215"/>
      <c r="AI123" s="1213"/>
      <c r="AJ123" s="1217"/>
      <c r="AK123" s="1217"/>
    </row>
    <row r="124" spans="1:37" ht="13.5" customHeight="1" x14ac:dyDescent="0.15">
      <c r="A124" s="1855"/>
      <c r="B124" s="270">
        <v>43297</v>
      </c>
      <c r="C124" s="209" t="str">
        <f t="shared" si="15"/>
        <v>(月)</v>
      </c>
      <c r="D124" s="213" t="s">
        <v>583</v>
      </c>
      <c r="E124" s="213" t="s">
        <v>592</v>
      </c>
      <c r="F124" s="1215">
        <v>2</v>
      </c>
      <c r="G124" s="1215">
        <v>0</v>
      </c>
      <c r="H124" s="1213">
        <v>30</v>
      </c>
      <c r="I124" s="1213">
        <v>30</v>
      </c>
      <c r="J124" s="1229">
        <v>0.30555555555555552</v>
      </c>
      <c r="K124" s="1215">
        <v>28.6</v>
      </c>
      <c r="L124" s="1216">
        <v>41</v>
      </c>
      <c r="M124" s="1213">
        <v>7.93</v>
      </c>
      <c r="N124" s="1217"/>
      <c r="O124" s="785">
        <v>26</v>
      </c>
      <c r="P124" s="1218">
        <v>80</v>
      </c>
      <c r="Q124" s="1213">
        <v>26.3</v>
      </c>
      <c r="R124" s="1218">
        <v>21.5</v>
      </c>
      <c r="S124" s="1218">
        <v>92</v>
      </c>
      <c r="T124" s="1218">
        <v>60</v>
      </c>
      <c r="U124" s="1218">
        <v>32</v>
      </c>
      <c r="V124" s="1219"/>
      <c r="W124" s="1219"/>
      <c r="X124" s="1216"/>
      <c r="Y124" s="1216"/>
      <c r="Z124" s="1215"/>
      <c r="AA124" s="1215"/>
      <c r="AB124" s="1215"/>
      <c r="AC124" s="1213"/>
      <c r="AD124" s="1217"/>
      <c r="AE124" s="1213"/>
      <c r="AF124" s="1213"/>
      <c r="AG124" s="1215"/>
      <c r="AH124" s="1215"/>
      <c r="AI124" s="1213"/>
      <c r="AJ124" s="1217"/>
      <c r="AK124" s="1217"/>
    </row>
    <row r="125" spans="1:37" ht="13.5" customHeight="1" x14ac:dyDescent="0.15">
      <c r="A125" s="1855"/>
      <c r="B125" s="270">
        <v>43298</v>
      </c>
      <c r="C125" s="209" t="str">
        <f t="shared" si="15"/>
        <v>(火)</v>
      </c>
      <c r="D125" s="213" t="s">
        <v>583</v>
      </c>
      <c r="E125" s="213" t="s">
        <v>585</v>
      </c>
      <c r="F125" s="1215">
        <v>4</v>
      </c>
      <c r="G125" s="1215">
        <v>0</v>
      </c>
      <c r="H125" s="1213">
        <v>30</v>
      </c>
      <c r="I125" s="1213">
        <v>29</v>
      </c>
      <c r="J125" s="1229">
        <v>0.30555555555555552</v>
      </c>
      <c r="K125" s="1215">
        <v>41.1</v>
      </c>
      <c r="L125" s="1216">
        <v>56.5</v>
      </c>
      <c r="M125" s="1213">
        <v>7.96</v>
      </c>
      <c r="N125" s="1217"/>
      <c r="O125" s="785">
        <v>24.4</v>
      </c>
      <c r="P125" s="1218">
        <v>56</v>
      </c>
      <c r="Q125" s="1213">
        <v>24.9</v>
      </c>
      <c r="R125" s="1218">
        <v>25.3</v>
      </c>
      <c r="S125" s="1218">
        <v>88</v>
      </c>
      <c r="T125" s="1218">
        <v>60</v>
      </c>
      <c r="U125" s="1218">
        <v>28</v>
      </c>
      <c r="V125" s="1219"/>
      <c r="W125" s="1219"/>
      <c r="X125" s="1216"/>
      <c r="Y125" s="1216"/>
      <c r="Z125" s="1215"/>
      <c r="AA125" s="1215"/>
      <c r="AB125" s="1215"/>
      <c r="AC125" s="1213"/>
      <c r="AD125" s="1217"/>
      <c r="AE125" s="1213"/>
      <c r="AF125" s="1213"/>
      <c r="AG125" s="1215"/>
      <c r="AH125" s="1215"/>
      <c r="AI125" s="1213"/>
      <c r="AJ125" s="1217"/>
      <c r="AK125" s="1217"/>
    </row>
    <row r="126" spans="1:37" ht="13.5" customHeight="1" x14ac:dyDescent="0.15">
      <c r="A126" s="1855"/>
      <c r="B126" s="270">
        <v>43299</v>
      </c>
      <c r="C126" s="209" t="str">
        <f t="shared" si="15"/>
        <v>(水)</v>
      </c>
      <c r="D126" s="213" t="s">
        <v>583</v>
      </c>
      <c r="E126" s="213" t="s">
        <v>592</v>
      </c>
      <c r="F126" s="1215">
        <v>1</v>
      </c>
      <c r="G126" s="1215">
        <v>0</v>
      </c>
      <c r="H126" s="1213">
        <v>30</v>
      </c>
      <c r="I126" s="1213">
        <v>30</v>
      </c>
      <c r="J126" s="1229">
        <v>0.30555555555555552</v>
      </c>
      <c r="K126" s="1215">
        <v>56.5</v>
      </c>
      <c r="L126" s="1216">
        <v>76.400000000000006</v>
      </c>
      <c r="M126" s="1213">
        <v>8.23</v>
      </c>
      <c r="N126" s="1217"/>
      <c r="O126" s="785">
        <v>24.5</v>
      </c>
      <c r="P126" s="1218">
        <v>78</v>
      </c>
      <c r="Q126" s="1213">
        <v>28</v>
      </c>
      <c r="R126" s="1218">
        <v>28.3</v>
      </c>
      <c r="S126" s="1218">
        <v>91</v>
      </c>
      <c r="T126" s="1218">
        <v>53</v>
      </c>
      <c r="U126" s="1218">
        <v>38</v>
      </c>
      <c r="V126" s="1219"/>
      <c r="W126" s="1219"/>
      <c r="X126" s="1216"/>
      <c r="Y126" s="1216"/>
      <c r="Z126" s="1215"/>
      <c r="AA126" s="1215"/>
      <c r="AB126" s="1215"/>
      <c r="AC126" s="1213"/>
      <c r="AD126" s="1217"/>
      <c r="AE126" s="1213"/>
      <c r="AF126" s="1213"/>
      <c r="AG126" s="1215"/>
      <c r="AH126" s="1215"/>
      <c r="AI126" s="1213"/>
      <c r="AJ126" s="1217"/>
      <c r="AK126" s="1217"/>
    </row>
    <row r="127" spans="1:37" ht="13.5" customHeight="1" x14ac:dyDescent="0.15">
      <c r="A127" s="1855"/>
      <c r="B127" s="270">
        <v>43300</v>
      </c>
      <c r="C127" s="209" t="str">
        <f t="shared" si="15"/>
        <v>(木)</v>
      </c>
      <c r="D127" s="213" t="s">
        <v>583</v>
      </c>
      <c r="E127" s="213" t="s">
        <v>597</v>
      </c>
      <c r="F127" s="1215">
        <v>4</v>
      </c>
      <c r="G127" s="1215">
        <v>0</v>
      </c>
      <c r="H127" s="1213">
        <v>30</v>
      </c>
      <c r="I127" s="1213">
        <v>30</v>
      </c>
      <c r="J127" s="1229">
        <v>0.30555555555555552</v>
      </c>
      <c r="K127" s="1215">
        <v>48.1</v>
      </c>
      <c r="L127" s="1216">
        <v>68.8</v>
      </c>
      <c r="M127" s="1213">
        <v>8.1300000000000008</v>
      </c>
      <c r="N127" s="1217"/>
      <c r="O127" s="785">
        <v>24.9</v>
      </c>
      <c r="P127" s="1218">
        <v>70</v>
      </c>
      <c r="Q127" s="1213">
        <v>18.5</v>
      </c>
      <c r="R127" s="1218">
        <v>31</v>
      </c>
      <c r="S127" s="1218">
        <v>92</v>
      </c>
      <c r="T127" s="1218">
        <v>59</v>
      </c>
      <c r="U127" s="1218">
        <v>33</v>
      </c>
      <c r="V127" s="1219"/>
      <c r="W127" s="1219"/>
      <c r="X127" s="1216"/>
      <c r="Y127" s="1216"/>
      <c r="Z127" s="1215"/>
      <c r="AA127" s="1215"/>
      <c r="AB127" s="1215"/>
      <c r="AC127" s="1213"/>
      <c r="AD127" s="1217"/>
      <c r="AE127" s="1213"/>
      <c r="AF127" s="1213"/>
      <c r="AG127" s="1215"/>
      <c r="AH127" s="1215"/>
      <c r="AI127" s="1213"/>
      <c r="AJ127" s="1217"/>
      <c r="AK127" s="1217"/>
    </row>
    <row r="128" spans="1:37" ht="13.5" customHeight="1" x14ac:dyDescent="0.15">
      <c r="A128" s="1855"/>
      <c r="B128" s="270">
        <v>43301</v>
      </c>
      <c r="C128" s="209" t="str">
        <f t="shared" si="15"/>
        <v>(金)</v>
      </c>
      <c r="D128" s="213" t="s">
        <v>583</v>
      </c>
      <c r="E128" s="213" t="s">
        <v>592</v>
      </c>
      <c r="F128" s="1215">
        <v>3</v>
      </c>
      <c r="G128" s="1215">
        <v>0</v>
      </c>
      <c r="H128" s="1213">
        <v>30</v>
      </c>
      <c r="I128" s="1213">
        <v>30</v>
      </c>
      <c r="J128" s="1229">
        <v>0.30555555555555552</v>
      </c>
      <c r="K128" s="1215">
        <v>40.700000000000003</v>
      </c>
      <c r="L128" s="1216">
        <v>58.1</v>
      </c>
      <c r="M128" s="1213">
        <v>7.75</v>
      </c>
      <c r="N128" s="1217"/>
      <c r="O128" s="785">
        <v>25.1</v>
      </c>
      <c r="P128" s="1218">
        <v>82</v>
      </c>
      <c r="Q128" s="1213">
        <v>28</v>
      </c>
      <c r="R128" s="1218">
        <v>29.4</v>
      </c>
      <c r="S128" s="1218">
        <v>93</v>
      </c>
      <c r="T128" s="1218">
        <v>59</v>
      </c>
      <c r="U128" s="1218">
        <v>34</v>
      </c>
      <c r="V128" s="1219"/>
      <c r="W128" s="1219"/>
      <c r="X128" s="1216"/>
      <c r="Y128" s="1216"/>
      <c r="Z128" s="1215"/>
      <c r="AA128" s="1215"/>
      <c r="AB128" s="1215"/>
      <c r="AC128" s="1213"/>
      <c r="AD128" s="1217"/>
      <c r="AE128" s="1213"/>
      <c r="AF128" s="1213"/>
      <c r="AG128" s="1215"/>
      <c r="AH128" s="1215"/>
      <c r="AI128" s="1213"/>
      <c r="AJ128" s="1217"/>
      <c r="AK128" s="1217"/>
    </row>
    <row r="129" spans="1:37" ht="13.5" customHeight="1" x14ac:dyDescent="0.15">
      <c r="A129" s="1855"/>
      <c r="B129" s="270">
        <v>43302</v>
      </c>
      <c r="C129" s="209" t="str">
        <f t="shared" si="15"/>
        <v>(土)</v>
      </c>
      <c r="D129" s="213" t="s">
        <v>583</v>
      </c>
      <c r="E129" s="213" t="s">
        <v>584</v>
      </c>
      <c r="F129" s="1215">
        <v>2</v>
      </c>
      <c r="G129" s="1215">
        <v>0</v>
      </c>
      <c r="H129" s="1213">
        <v>30</v>
      </c>
      <c r="I129" s="1213">
        <v>30</v>
      </c>
      <c r="J129" s="1229">
        <v>0.3125</v>
      </c>
      <c r="K129" s="1215">
        <v>59.6</v>
      </c>
      <c r="L129" s="1216">
        <v>78.599999999999994</v>
      </c>
      <c r="M129" s="1213">
        <v>8.26</v>
      </c>
      <c r="N129" s="1217"/>
      <c r="O129" s="785">
        <v>25.2</v>
      </c>
      <c r="P129" s="1218">
        <v>80</v>
      </c>
      <c r="Q129" s="1213">
        <v>32.700000000000003</v>
      </c>
      <c r="R129" s="1218">
        <v>32.9</v>
      </c>
      <c r="S129" s="1218">
        <v>92</v>
      </c>
      <c r="T129" s="1218">
        <v>66</v>
      </c>
      <c r="U129" s="1218">
        <v>26</v>
      </c>
      <c r="V129" s="1219"/>
      <c r="W129" s="1219"/>
      <c r="X129" s="1216"/>
      <c r="Y129" s="1216"/>
      <c r="Z129" s="1215"/>
      <c r="AA129" s="1215"/>
      <c r="AB129" s="1215"/>
      <c r="AC129" s="1213"/>
      <c r="AD129" s="1217"/>
      <c r="AE129" s="1213"/>
      <c r="AF129" s="1213"/>
      <c r="AG129" s="1215"/>
      <c r="AH129" s="1215"/>
      <c r="AI129" s="1213"/>
      <c r="AJ129" s="1217"/>
      <c r="AK129" s="1217"/>
    </row>
    <row r="130" spans="1:37" ht="13.5" customHeight="1" x14ac:dyDescent="0.15">
      <c r="A130" s="1855"/>
      <c r="B130" s="270">
        <v>43303</v>
      </c>
      <c r="C130" s="209" t="str">
        <f t="shared" si="15"/>
        <v>(日)</v>
      </c>
      <c r="D130" s="213" t="s">
        <v>583</v>
      </c>
      <c r="E130" s="213" t="s">
        <v>597</v>
      </c>
      <c r="F130" s="1215">
        <v>3</v>
      </c>
      <c r="G130" s="1215">
        <v>0</v>
      </c>
      <c r="H130" s="1213">
        <v>31</v>
      </c>
      <c r="I130" s="1213">
        <v>29</v>
      </c>
      <c r="J130" s="1229">
        <v>0.2986111111111111</v>
      </c>
      <c r="K130" s="1215">
        <v>59.6</v>
      </c>
      <c r="L130" s="1216">
        <v>78.2</v>
      </c>
      <c r="M130" s="1213">
        <v>8.07</v>
      </c>
      <c r="N130" s="1217"/>
      <c r="O130" s="785">
        <v>26.5</v>
      </c>
      <c r="P130" s="1218">
        <v>74</v>
      </c>
      <c r="Q130" s="1213">
        <v>27</v>
      </c>
      <c r="R130" s="1218">
        <v>31.3</v>
      </c>
      <c r="S130" s="1218">
        <v>82</v>
      </c>
      <c r="T130" s="1218">
        <v>54</v>
      </c>
      <c r="U130" s="1218">
        <v>28</v>
      </c>
      <c r="V130" s="1219"/>
      <c r="W130" s="1219"/>
      <c r="X130" s="1216"/>
      <c r="Y130" s="1216"/>
      <c r="Z130" s="1215"/>
      <c r="AA130" s="1215"/>
      <c r="AB130" s="1215"/>
      <c r="AC130" s="1213"/>
      <c r="AD130" s="1217"/>
      <c r="AE130" s="1213"/>
      <c r="AF130" s="1213"/>
      <c r="AG130" s="1215"/>
      <c r="AH130" s="1215"/>
      <c r="AI130" s="1213"/>
      <c r="AJ130" s="1217"/>
      <c r="AK130" s="1217"/>
    </row>
    <row r="131" spans="1:37" ht="13.5" customHeight="1" x14ac:dyDescent="0.15">
      <c r="A131" s="1855"/>
      <c r="B131" s="270">
        <v>43304</v>
      </c>
      <c r="C131" s="209" t="str">
        <f t="shared" si="15"/>
        <v>(月)</v>
      </c>
      <c r="D131" s="213" t="s">
        <v>583</v>
      </c>
      <c r="E131" s="213" t="s">
        <v>588</v>
      </c>
      <c r="F131" s="1215">
        <v>2</v>
      </c>
      <c r="G131" s="1215">
        <v>0</v>
      </c>
      <c r="H131" s="1213">
        <v>27</v>
      </c>
      <c r="I131" s="1213">
        <v>26</v>
      </c>
      <c r="J131" s="1229">
        <v>0.2986111111111111</v>
      </c>
      <c r="K131" s="1215">
        <v>44</v>
      </c>
      <c r="L131" s="1216">
        <v>63</v>
      </c>
      <c r="M131" s="1213">
        <v>7.76</v>
      </c>
      <c r="N131" s="1217"/>
      <c r="O131" s="785">
        <v>27.3</v>
      </c>
      <c r="P131" s="1218">
        <v>76</v>
      </c>
      <c r="Q131" s="1213">
        <v>29.1</v>
      </c>
      <c r="R131" s="1218">
        <v>25.3</v>
      </c>
      <c r="S131" s="1218">
        <v>84</v>
      </c>
      <c r="T131" s="1218">
        <v>56</v>
      </c>
      <c r="U131" s="1218">
        <v>28</v>
      </c>
      <c r="V131" s="1219"/>
      <c r="W131" s="1219"/>
      <c r="X131" s="1216"/>
      <c r="Y131" s="1216"/>
      <c r="Z131" s="1215"/>
      <c r="AA131" s="1215"/>
      <c r="AB131" s="1215"/>
      <c r="AC131" s="1213"/>
      <c r="AD131" s="1217"/>
      <c r="AE131" s="1213"/>
      <c r="AF131" s="1213"/>
      <c r="AG131" s="1215"/>
      <c r="AH131" s="1215"/>
      <c r="AI131" s="1213"/>
      <c r="AJ131" s="1217"/>
      <c r="AK131" s="1217"/>
    </row>
    <row r="132" spans="1:37" ht="13.5" customHeight="1" x14ac:dyDescent="0.15">
      <c r="A132" s="1855"/>
      <c r="B132" s="270">
        <v>43305</v>
      </c>
      <c r="C132" s="209" t="str">
        <f t="shared" si="15"/>
        <v>(火)</v>
      </c>
      <c r="D132" s="273" t="s">
        <v>586</v>
      </c>
      <c r="E132" s="213" t="s">
        <v>587</v>
      </c>
      <c r="F132" s="1215">
        <v>2</v>
      </c>
      <c r="G132" s="1215">
        <v>0</v>
      </c>
      <c r="H132" s="1213">
        <v>25</v>
      </c>
      <c r="I132" s="1213">
        <v>29</v>
      </c>
      <c r="J132" s="1229">
        <v>0.2986111111111111</v>
      </c>
      <c r="K132" s="1215">
        <v>59.9</v>
      </c>
      <c r="L132" s="1216">
        <v>78.400000000000006</v>
      </c>
      <c r="M132" s="1213">
        <v>7.77</v>
      </c>
      <c r="N132" s="1217"/>
      <c r="O132" s="785">
        <v>27.2</v>
      </c>
      <c r="P132" s="1218">
        <v>74</v>
      </c>
      <c r="Q132" s="1213">
        <v>27</v>
      </c>
      <c r="R132" s="1218">
        <v>31.6</v>
      </c>
      <c r="S132" s="1218">
        <v>84</v>
      </c>
      <c r="T132" s="1218">
        <v>67</v>
      </c>
      <c r="U132" s="1218">
        <v>17</v>
      </c>
      <c r="V132" s="1219"/>
      <c r="W132" s="1219"/>
      <c r="X132" s="1216"/>
      <c r="Y132" s="1216"/>
      <c r="Z132" s="1215"/>
      <c r="AA132" s="1215"/>
      <c r="AB132" s="1215"/>
      <c r="AC132" s="1213"/>
      <c r="AD132" s="1217"/>
      <c r="AE132" s="1213"/>
      <c r="AF132" s="1213"/>
      <c r="AG132" s="1215"/>
      <c r="AH132" s="1215"/>
      <c r="AI132" s="1213"/>
      <c r="AJ132" s="1217"/>
      <c r="AK132" s="1217"/>
    </row>
    <row r="133" spans="1:37" ht="13.5" customHeight="1" x14ac:dyDescent="0.15">
      <c r="A133" s="1855"/>
      <c r="B133" s="270">
        <v>43306</v>
      </c>
      <c r="C133" s="275" t="str">
        <f t="shared" si="15"/>
        <v>(水)</v>
      </c>
      <c r="D133" s="213" t="s">
        <v>599</v>
      </c>
      <c r="E133" s="276" t="s">
        <v>590</v>
      </c>
      <c r="F133" s="1215">
        <v>2</v>
      </c>
      <c r="G133" s="1215">
        <v>0</v>
      </c>
      <c r="H133" s="1213">
        <v>26</v>
      </c>
      <c r="I133" s="1213">
        <v>30</v>
      </c>
      <c r="J133" s="1229">
        <v>0.3125</v>
      </c>
      <c r="K133" s="1215">
        <v>60</v>
      </c>
      <c r="L133" s="1216">
        <v>81.5</v>
      </c>
      <c r="M133" s="1213">
        <v>7.94</v>
      </c>
      <c r="N133" s="1217"/>
      <c r="O133" s="785">
        <v>26.6</v>
      </c>
      <c r="P133" s="1218">
        <v>72</v>
      </c>
      <c r="Q133" s="1213">
        <v>25.6</v>
      </c>
      <c r="R133" s="1218">
        <v>31.7</v>
      </c>
      <c r="S133" s="1218">
        <v>88</v>
      </c>
      <c r="T133" s="1218">
        <v>58</v>
      </c>
      <c r="U133" s="1218">
        <v>30</v>
      </c>
      <c r="V133" s="1219"/>
      <c r="W133" s="1219"/>
      <c r="X133" s="1216"/>
      <c r="Y133" s="1216"/>
      <c r="Z133" s="1215"/>
      <c r="AA133" s="1215"/>
      <c r="AB133" s="1215"/>
      <c r="AC133" s="1213"/>
      <c r="AD133" s="1217"/>
      <c r="AE133" s="1213"/>
      <c r="AF133" s="1213"/>
      <c r="AG133" s="1215"/>
      <c r="AH133" s="1215"/>
      <c r="AI133" s="1213"/>
      <c r="AJ133" s="1217"/>
      <c r="AK133" s="1217"/>
    </row>
    <row r="134" spans="1:37" ht="13.5" customHeight="1" x14ac:dyDescent="0.15">
      <c r="A134" s="1855"/>
      <c r="B134" s="270">
        <v>43307</v>
      </c>
      <c r="C134" s="209" t="str">
        <f t="shared" si="15"/>
        <v>(木)</v>
      </c>
      <c r="D134" s="213" t="s">
        <v>583</v>
      </c>
      <c r="E134" s="276" t="s">
        <v>588</v>
      </c>
      <c r="F134" s="1215">
        <v>1</v>
      </c>
      <c r="G134" s="1215">
        <v>0</v>
      </c>
      <c r="H134" s="1213">
        <v>25</v>
      </c>
      <c r="I134" s="1213">
        <v>27.5</v>
      </c>
      <c r="J134" s="1229">
        <v>0.3125</v>
      </c>
      <c r="K134" s="1215">
        <v>66.599999999999994</v>
      </c>
      <c r="L134" s="1216">
        <v>89.3</v>
      </c>
      <c r="M134" s="1213">
        <v>8.35</v>
      </c>
      <c r="N134" s="1217"/>
      <c r="O134" s="785">
        <v>25.7</v>
      </c>
      <c r="P134" s="1218">
        <v>76</v>
      </c>
      <c r="Q134" s="1213">
        <v>27.7</v>
      </c>
      <c r="R134" s="1218">
        <v>31.6</v>
      </c>
      <c r="S134" s="1218">
        <v>88</v>
      </c>
      <c r="T134" s="1218">
        <v>62</v>
      </c>
      <c r="U134" s="1218">
        <v>26</v>
      </c>
      <c r="V134" s="1219">
        <v>2.71</v>
      </c>
      <c r="W134" s="1219">
        <v>0.61</v>
      </c>
      <c r="X134" s="1216">
        <v>260</v>
      </c>
      <c r="Y134" s="1216">
        <v>176</v>
      </c>
      <c r="Z134" s="1215">
        <v>86</v>
      </c>
      <c r="AA134" s="1215">
        <v>1.29</v>
      </c>
      <c r="AB134" s="1219">
        <v>0.26</v>
      </c>
      <c r="AC134" s="1213">
        <v>14.4</v>
      </c>
      <c r="AD134" s="1217"/>
      <c r="AE134" s="1213"/>
      <c r="AF134" s="1213"/>
      <c r="AG134" s="1215"/>
      <c r="AH134" s="1215"/>
      <c r="AI134" s="1213"/>
      <c r="AJ134" s="1217"/>
      <c r="AK134" s="1217"/>
    </row>
    <row r="135" spans="1:37" ht="13.5" customHeight="1" x14ac:dyDescent="0.15">
      <c r="A135" s="1855"/>
      <c r="B135" s="270">
        <v>43308</v>
      </c>
      <c r="C135" s="209" t="str">
        <f t="shared" si="15"/>
        <v>(金)</v>
      </c>
      <c r="D135" s="213" t="s">
        <v>599</v>
      </c>
      <c r="E135" s="213" t="s">
        <v>614</v>
      </c>
      <c r="F135" s="1215">
        <v>2</v>
      </c>
      <c r="G135" s="1215">
        <v>0</v>
      </c>
      <c r="H135" s="1213">
        <v>25</v>
      </c>
      <c r="I135" s="1213">
        <v>27</v>
      </c>
      <c r="J135" s="1229">
        <v>0.3125</v>
      </c>
      <c r="K135" s="1215">
        <v>71.400000000000006</v>
      </c>
      <c r="L135" s="1216">
        <v>95.4</v>
      </c>
      <c r="M135" s="1213">
        <v>8.32</v>
      </c>
      <c r="N135" s="1217"/>
      <c r="O135" s="785">
        <v>26.8</v>
      </c>
      <c r="P135" s="1218">
        <v>78</v>
      </c>
      <c r="Q135" s="1213">
        <v>28.4</v>
      </c>
      <c r="R135" s="1218">
        <v>32.9</v>
      </c>
      <c r="S135" s="1218">
        <v>96</v>
      </c>
      <c r="T135" s="1218">
        <v>76</v>
      </c>
      <c r="U135" s="1218">
        <v>20</v>
      </c>
      <c r="V135" s="1219"/>
      <c r="W135" s="1219"/>
      <c r="X135" s="1216"/>
      <c r="Y135" s="1216"/>
      <c r="Z135" s="1215"/>
      <c r="AA135" s="1215"/>
      <c r="AB135" s="1219"/>
      <c r="AC135" s="1213"/>
      <c r="AD135" s="1217"/>
      <c r="AE135" s="1213"/>
      <c r="AF135" s="1213"/>
      <c r="AG135" s="1215"/>
      <c r="AH135" s="1215"/>
      <c r="AI135" s="1213"/>
      <c r="AJ135" s="1217"/>
      <c r="AK135" s="1217"/>
    </row>
    <row r="136" spans="1:37" ht="13.5" customHeight="1" x14ac:dyDescent="0.15">
      <c r="A136" s="1855"/>
      <c r="B136" s="270">
        <v>43309</v>
      </c>
      <c r="C136" s="209" t="str">
        <f t="shared" si="15"/>
        <v>(土)</v>
      </c>
      <c r="D136" s="213" t="s">
        <v>606</v>
      </c>
      <c r="E136" s="213" t="s">
        <v>587</v>
      </c>
      <c r="F136" s="1215">
        <v>4</v>
      </c>
      <c r="G136" s="1215">
        <v>51.7</v>
      </c>
      <c r="H136" s="1213">
        <v>23</v>
      </c>
      <c r="I136" s="1213">
        <v>24</v>
      </c>
      <c r="J136" s="1229">
        <v>0.3125</v>
      </c>
      <c r="K136" s="1215">
        <v>73.7</v>
      </c>
      <c r="L136" s="1216">
        <v>100.7</v>
      </c>
      <c r="M136" s="1213">
        <v>7.9</v>
      </c>
      <c r="N136" s="1217"/>
      <c r="O136" s="785">
        <v>25.2</v>
      </c>
      <c r="P136" s="1218">
        <v>80</v>
      </c>
      <c r="Q136" s="1213">
        <v>28.4</v>
      </c>
      <c r="R136" s="1218">
        <v>41.1</v>
      </c>
      <c r="S136" s="1218">
        <v>100</v>
      </c>
      <c r="T136" s="1218">
        <v>60</v>
      </c>
      <c r="U136" s="1218">
        <v>40</v>
      </c>
      <c r="V136" s="1219"/>
      <c r="W136" s="1219"/>
      <c r="X136" s="1216"/>
      <c r="Y136" s="1216"/>
      <c r="Z136" s="1215"/>
      <c r="AA136" s="1215"/>
      <c r="AB136" s="1219"/>
      <c r="AC136" s="1213"/>
      <c r="AD136" s="1217"/>
      <c r="AE136" s="1213"/>
      <c r="AF136" s="1213"/>
      <c r="AG136" s="1215"/>
      <c r="AH136" s="1215"/>
      <c r="AI136" s="1213"/>
      <c r="AJ136" s="1217"/>
      <c r="AK136" s="1217"/>
    </row>
    <row r="137" spans="1:37" ht="13.5" customHeight="1" x14ac:dyDescent="0.15">
      <c r="A137" s="1855"/>
      <c r="B137" s="270">
        <v>43310</v>
      </c>
      <c r="C137" s="209" t="str">
        <f t="shared" si="15"/>
        <v>(日)</v>
      </c>
      <c r="D137" s="213" t="s">
        <v>603</v>
      </c>
      <c r="E137" s="213" t="s">
        <v>590</v>
      </c>
      <c r="F137" s="1215">
        <v>5</v>
      </c>
      <c r="G137" s="1215">
        <v>0.1</v>
      </c>
      <c r="H137" s="1213">
        <v>29</v>
      </c>
      <c r="I137" s="1213">
        <v>25</v>
      </c>
      <c r="J137" s="1229">
        <v>0.3125</v>
      </c>
      <c r="K137" s="1215">
        <v>43</v>
      </c>
      <c r="L137" s="1216">
        <v>58.9</v>
      </c>
      <c r="M137" s="1213">
        <v>7.74</v>
      </c>
      <c r="N137" s="1217"/>
      <c r="O137" s="785">
        <v>25.2</v>
      </c>
      <c r="P137" s="1218">
        <v>58</v>
      </c>
      <c r="Q137" s="1213">
        <v>25.6</v>
      </c>
      <c r="R137" s="1218">
        <v>31.6</v>
      </c>
      <c r="S137" s="1218">
        <v>90</v>
      </c>
      <c r="T137" s="1218">
        <v>60</v>
      </c>
      <c r="U137" s="1218">
        <v>30</v>
      </c>
      <c r="V137" s="1219"/>
      <c r="W137" s="1219"/>
      <c r="X137" s="1216"/>
      <c r="Y137" s="1216"/>
      <c r="Z137" s="1215"/>
      <c r="AA137" s="1215"/>
      <c r="AB137" s="1219"/>
      <c r="AC137" s="1213"/>
      <c r="AD137" s="1217"/>
      <c r="AE137" s="1213"/>
      <c r="AF137" s="1213"/>
      <c r="AG137" s="1215"/>
      <c r="AH137" s="1215"/>
      <c r="AI137" s="1213"/>
      <c r="AJ137" s="1217"/>
      <c r="AK137" s="1217"/>
    </row>
    <row r="138" spans="1:37" ht="13.5" customHeight="1" x14ac:dyDescent="0.15">
      <c r="A138" s="1855"/>
      <c r="B138" s="270">
        <v>43311</v>
      </c>
      <c r="C138" s="214" t="str">
        <f t="shared" si="15"/>
        <v>(月)</v>
      </c>
      <c r="D138" s="273" t="s">
        <v>591</v>
      </c>
      <c r="E138" s="213" t="s">
        <v>588</v>
      </c>
      <c r="F138" s="1215">
        <v>2</v>
      </c>
      <c r="G138" s="1215">
        <v>4.0999999999999996</v>
      </c>
      <c r="H138" s="1213">
        <v>29</v>
      </c>
      <c r="I138" s="1213">
        <v>28</v>
      </c>
      <c r="J138" s="1229">
        <v>0.3125</v>
      </c>
      <c r="K138" s="1215">
        <v>31.3</v>
      </c>
      <c r="L138" s="1216">
        <v>49</v>
      </c>
      <c r="M138" s="1213">
        <v>8.06</v>
      </c>
      <c r="N138" s="1217"/>
      <c r="O138" s="785">
        <v>25.4</v>
      </c>
      <c r="P138" s="1218">
        <v>72</v>
      </c>
      <c r="Q138" s="1213">
        <v>26.3</v>
      </c>
      <c r="R138" s="1218">
        <v>25.9</v>
      </c>
      <c r="S138" s="1218">
        <v>88</v>
      </c>
      <c r="T138" s="1218">
        <v>60</v>
      </c>
      <c r="U138" s="1218">
        <v>28</v>
      </c>
      <c r="V138" s="1219"/>
      <c r="W138" s="1219"/>
      <c r="X138" s="1216"/>
      <c r="Y138" s="1216"/>
      <c r="Z138" s="1215"/>
      <c r="AA138" s="1215"/>
      <c r="AB138" s="1219"/>
      <c r="AC138" s="1213"/>
      <c r="AD138" s="1217"/>
      <c r="AE138" s="1213"/>
      <c r="AF138" s="1213"/>
      <c r="AG138" s="1215"/>
      <c r="AH138" s="1215"/>
      <c r="AI138" s="1213"/>
      <c r="AJ138" s="1217"/>
      <c r="AK138" s="1217"/>
    </row>
    <row r="139" spans="1:37" ht="13.5" customHeight="1" x14ac:dyDescent="0.15">
      <c r="A139" s="1855"/>
      <c r="B139" s="277">
        <v>43312</v>
      </c>
      <c r="C139" s="214" t="str">
        <f t="shared" si="15"/>
        <v>(火)</v>
      </c>
      <c r="D139" s="273" t="s">
        <v>583</v>
      </c>
      <c r="E139" s="273" t="s">
        <v>587</v>
      </c>
      <c r="F139" s="1234">
        <v>1</v>
      </c>
      <c r="G139" s="1234">
        <v>0</v>
      </c>
      <c r="H139" s="1236">
        <v>28</v>
      </c>
      <c r="I139" s="1236">
        <v>28.5</v>
      </c>
      <c r="J139" s="1233">
        <v>0.29166666666666669</v>
      </c>
      <c r="K139" s="1234">
        <v>32.799999999999997</v>
      </c>
      <c r="L139" s="1235">
        <v>49.6</v>
      </c>
      <c r="M139" s="1236">
        <v>7.72</v>
      </c>
      <c r="N139" s="1237"/>
      <c r="O139" s="791">
        <v>26.1</v>
      </c>
      <c r="P139" s="1238">
        <v>86</v>
      </c>
      <c r="Q139" s="1236">
        <v>25.2</v>
      </c>
      <c r="R139" s="1238">
        <v>26.9</v>
      </c>
      <c r="S139" s="1238">
        <v>96</v>
      </c>
      <c r="T139" s="1238">
        <v>62</v>
      </c>
      <c r="U139" s="1238">
        <v>34</v>
      </c>
      <c r="V139" s="1239"/>
      <c r="W139" s="1239"/>
      <c r="X139" s="1235"/>
      <c r="Y139" s="1235"/>
      <c r="Z139" s="1234"/>
      <c r="AA139" s="1234"/>
      <c r="AB139" s="1239"/>
      <c r="AC139" s="1236"/>
      <c r="AD139" s="1237"/>
      <c r="AE139" s="1236"/>
      <c r="AF139" s="1236"/>
      <c r="AG139" s="1234"/>
      <c r="AH139" s="1234"/>
      <c r="AI139" s="1236"/>
      <c r="AJ139" s="1237"/>
      <c r="AK139" s="1237"/>
    </row>
    <row r="140" spans="1:37" s="738" customFormat="1" ht="13.5" customHeight="1" x14ac:dyDescent="0.15">
      <c r="A140" s="1855"/>
      <c r="B140" s="1846" t="s">
        <v>410</v>
      </c>
      <c r="C140" s="1846"/>
      <c r="D140" s="625"/>
      <c r="E140" s="626"/>
      <c r="F140" s="771">
        <f>MAX(F109:F139)</f>
        <v>6</v>
      </c>
      <c r="G140" s="771">
        <f>MAX(G109:G139)</f>
        <v>51.7</v>
      </c>
      <c r="H140" s="771">
        <f>MAX(H109:H139)</f>
        <v>31</v>
      </c>
      <c r="I140" s="772">
        <f>MAX(I109:I139)</f>
        <v>30</v>
      </c>
      <c r="J140" s="773"/>
      <c r="K140" s="771">
        <f>MAX(K109:K139)</f>
        <v>73.7</v>
      </c>
      <c r="L140" s="771">
        <f>MAX(L109:L139)</f>
        <v>100.7</v>
      </c>
      <c r="M140" s="774">
        <f>MAX(M109:M139)</f>
        <v>8.94</v>
      </c>
      <c r="N140" s="774"/>
      <c r="O140" s="771">
        <f t="shared" ref="O140:AK140" si="16">MAX(O109:O139)</f>
        <v>28</v>
      </c>
      <c r="P140" s="775">
        <f t="shared" si="16"/>
        <v>86</v>
      </c>
      <c r="Q140" s="771">
        <f t="shared" si="16"/>
        <v>32.700000000000003</v>
      </c>
      <c r="R140" s="771">
        <f t="shared" si="16"/>
        <v>41.1</v>
      </c>
      <c r="S140" s="775">
        <f t="shared" si="16"/>
        <v>100</v>
      </c>
      <c r="T140" s="775">
        <f t="shared" si="16"/>
        <v>76</v>
      </c>
      <c r="U140" s="775">
        <f t="shared" si="16"/>
        <v>40</v>
      </c>
      <c r="V140" s="776">
        <f t="shared" si="16"/>
        <v>2.71</v>
      </c>
      <c r="W140" s="1519">
        <f t="shared" ref="W140" si="17">MAX(W109:W139)</f>
        <v>0.61</v>
      </c>
      <c r="X140" s="778">
        <f t="shared" si="16"/>
        <v>260</v>
      </c>
      <c r="Y140" s="778">
        <f t="shared" si="16"/>
        <v>176</v>
      </c>
      <c r="Z140" s="772">
        <f t="shared" si="16"/>
        <v>86</v>
      </c>
      <c r="AA140" s="771">
        <f t="shared" si="16"/>
        <v>1.29</v>
      </c>
      <c r="AB140" s="1642">
        <f t="shared" si="16"/>
        <v>0.26</v>
      </c>
      <c r="AC140" s="779">
        <f t="shared" si="16"/>
        <v>14.4</v>
      </c>
      <c r="AD140" s="774">
        <f t="shared" si="16"/>
        <v>0.19</v>
      </c>
      <c r="AE140" s="772">
        <f t="shared" si="16"/>
        <v>21</v>
      </c>
      <c r="AF140" s="772">
        <f t="shared" si="16"/>
        <v>4.5999999999999996</v>
      </c>
      <c r="AG140" s="772">
        <f t="shared" si="16"/>
        <v>10</v>
      </c>
      <c r="AH140" s="772">
        <f t="shared" si="16"/>
        <v>4.0999999999999996</v>
      </c>
      <c r="AI140" s="772">
        <f t="shared" si="16"/>
        <v>9</v>
      </c>
      <c r="AJ140" s="774">
        <f t="shared" si="16"/>
        <v>2</v>
      </c>
      <c r="AK140" s="1054">
        <f t="shared" si="16"/>
        <v>0.13</v>
      </c>
    </row>
    <row r="141" spans="1:37" s="738" customFormat="1" ht="13.5" customHeight="1" x14ac:dyDescent="0.15">
      <c r="A141" s="1855"/>
      <c r="B141" s="1847" t="s">
        <v>411</v>
      </c>
      <c r="C141" s="1846"/>
      <c r="D141" s="625"/>
      <c r="E141" s="626"/>
      <c r="F141" s="771">
        <f>MIN(F109:F139)</f>
        <v>0</v>
      </c>
      <c r="G141" s="771">
        <f>MIN(G109:G139)</f>
        <v>0</v>
      </c>
      <c r="H141" s="771">
        <f>MIN(H109:H139)</f>
        <v>22</v>
      </c>
      <c r="I141" s="772">
        <f>MIN(I109:I139)</f>
        <v>24</v>
      </c>
      <c r="J141" s="773"/>
      <c r="K141" s="771">
        <f>MIN(K109:K139)</f>
        <v>23.6</v>
      </c>
      <c r="L141" s="771">
        <f>MIN(L109:L139)</f>
        <v>37</v>
      </c>
      <c r="M141" s="774">
        <f>MIN(M109:M139)</f>
        <v>7.71</v>
      </c>
      <c r="N141" s="774"/>
      <c r="O141" s="771">
        <f t="shared" ref="O141:V141" si="18">MIN(O109:O139)</f>
        <v>23.2</v>
      </c>
      <c r="P141" s="775">
        <f t="shared" si="18"/>
        <v>56</v>
      </c>
      <c r="Q141" s="771">
        <f t="shared" si="18"/>
        <v>18.5</v>
      </c>
      <c r="R141" s="771">
        <f t="shared" si="18"/>
        <v>20.9</v>
      </c>
      <c r="S141" s="775">
        <f t="shared" si="18"/>
        <v>82</v>
      </c>
      <c r="T141" s="775">
        <f t="shared" si="18"/>
        <v>53</v>
      </c>
      <c r="U141" s="775">
        <f t="shared" si="18"/>
        <v>17</v>
      </c>
      <c r="V141" s="1520">
        <f t="shared" si="18"/>
        <v>2.71</v>
      </c>
      <c r="W141" s="1519">
        <f t="shared" ref="W141" si="19">MIN(W109:W139)</f>
        <v>0.61</v>
      </c>
      <c r="X141" s="778">
        <f t="shared" ref="X141:AK141" si="20">MIN(X109:X139)</f>
        <v>260</v>
      </c>
      <c r="Y141" s="778">
        <f t="shared" si="20"/>
        <v>176</v>
      </c>
      <c r="Z141" s="772">
        <f t="shared" si="20"/>
        <v>86</v>
      </c>
      <c r="AA141" s="771">
        <f t="shared" si="20"/>
        <v>1.29</v>
      </c>
      <c r="AB141" s="1642">
        <f t="shared" si="20"/>
        <v>0.26</v>
      </c>
      <c r="AC141" s="779">
        <f t="shared" si="20"/>
        <v>14.4</v>
      </c>
      <c r="AD141" s="1306">
        <f t="shared" si="20"/>
        <v>0.19</v>
      </c>
      <c r="AE141" s="772">
        <f t="shared" si="20"/>
        <v>21</v>
      </c>
      <c r="AF141" s="772">
        <f t="shared" si="20"/>
        <v>4.5999999999999996</v>
      </c>
      <c r="AG141" s="772">
        <f t="shared" si="20"/>
        <v>10</v>
      </c>
      <c r="AH141" s="772">
        <f t="shared" si="20"/>
        <v>4.0999999999999996</v>
      </c>
      <c r="AI141" s="772">
        <f t="shared" si="20"/>
        <v>9</v>
      </c>
      <c r="AJ141" s="774">
        <f t="shared" si="20"/>
        <v>2</v>
      </c>
      <c r="AK141" s="1054">
        <f t="shared" si="20"/>
        <v>0.13</v>
      </c>
    </row>
    <row r="142" spans="1:37" s="738" customFormat="1" ht="13.5" customHeight="1" x14ac:dyDescent="0.15">
      <c r="A142" s="1855"/>
      <c r="B142" s="1846" t="s">
        <v>412</v>
      </c>
      <c r="C142" s="1846"/>
      <c r="D142" s="625"/>
      <c r="E142" s="626"/>
      <c r="F142" s="773"/>
      <c r="G142" s="771">
        <f>IF(COUNT(G109:G139)=0,0,AVERAGE(G109:G139))</f>
        <v>4.645161290322581</v>
      </c>
      <c r="H142" s="771">
        <f>IF(COUNT(H109:H139)=0,0,AVERAGE(H109:H139))</f>
        <v>27.93548387096774</v>
      </c>
      <c r="I142" s="772">
        <f>IF(COUNT(I109:I139)=0,0,AVERAGE(I109:I139))</f>
        <v>27.548387096774192</v>
      </c>
      <c r="J142" s="773"/>
      <c r="K142" s="771">
        <f>IF(COUNT(K109:K139)=0,0,AVERAGE(K109:K139))</f>
        <v>45.229032258064521</v>
      </c>
      <c r="L142" s="771">
        <f>IF(COUNT(L109:L139)=0,0,AVERAGE(L109:L139))</f>
        <v>62.361290322580643</v>
      </c>
      <c r="M142" s="774">
        <f>IF(COUNT(M109:M139)=0,0,AVERAGE(M109:M139))</f>
        <v>8.1664516129032254</v>
      </c>
      <c r="N142" s="773"/>
      <c r="O142" s="771">
        <f t="shared" ref="O142:U142" si="21">IF(COUNT(O109:O139)=0,0,AVERAGE(O109:O139))</f>
        <v>25.780645161290327</v>
      </c>
      <c r="P142" s="775">
        <f t="shared" si="21"/>
        <v>74.612903225806448</v>
      </c>
      <c r="Q142" s="771">
        <f t="shared" si="21"/>
        <v>26.909677419354843</v>
      </c>
      <c r="R142" s="771">
        <f t="shared" si="21"/>
        <v>28.309677419354838</v>
      </c>
      <c r="S142" s="775">
        <f t="shared" si="21"/>
        <v>90.741935483870961</v>
      </c>
      <c r="T142" s="775">
        <f t="shared" si="21"/>
        <v>59.967741935483872</v>
      </c>
      <c r="U142" s="775">
        <f t="shared" si="21"/>
        <v>30.774193548387096</v>
      </c>
      <c r="V142" s="773"/>
      <c r="W142" s="782"/>
      <c r="X142" s="778">
        <f t="shared" ref="X142:AJ142" si="22">IF(COUNT(X109:X139)=0,0,AVERAGE(X109:X139))</f>
        <v>260</v>
      </c>
      <c r="Y142" s="778">
        <f t="shared" si="22"/>
        <v>176</v>
      </c>
      <c r="Z142" s="772">
        <f t="shared" si="22"/>
        <v>86</v>
      </c>
      <c r="AA142" s="771">
        <f t="shared" si="22"/>
        <v>1.29</v>
      </c>
      <c r="AB142" s="1642">
        <f t="shared" si="22"/>
        <v>0.26</v>
      </c>
      <c r="AC142" s="779">
        <f t="shared" si="22"/>
        <v>14.4</v>
      </c>
      <c r="AD142" s="781">
        <f t="shared" si="22"/>
        <v>0.19</v>
      </c>
      <c r="AE142" s="772">
        <f t="shared" si="22"/>
        <v>21</v>
      </c>
      <c r="AF142" s="772">
        <f t="shared" si="22"/>
        <v>4.5999999999999996</v>
      </c>
      <c r="AG142" s="772">
        <f t="shared" si="22"/>
        <v>10</v>
      </c>
      <c r="AH142" s="772">
        <f t="shared" si="22"/>
        <v>4.0999999999999996</v>
      </c>
      <c r="AI142" s="772">
        <f t="shared" si="22"/>
        <v>9</v>
      </c>
      <c r="AJ142" s="774">
        <f t="shared" si="22"/>
        <v>2</v>
      </c>
      <c r="AK142" s="1055"/>
    </row>
    <row r="143" spans="1:37" s="738" customFormat="1" ht="13.5" customHeight="1" x14ac:dyDescent="0.15">
      <c r="A143" s="1855"/>
      <c r="B143" s="1848" t="s">
        <v>413</v>
      </c>
      <c r="C143" s="1848"/>
      <c r="D143" s="627"/>
      <c r="E143" s="627"/>
      <c r="F143" s="808"/>
      <c r="G143" s="771">
        <f>SUM(G109:G139)</f>
        <v>144</v>
      </c>
      <c r="H143" s="809"/>
      <c r="I143" s="809"/>
      <c r="J143" s="809"/>
      <c r="K143" s="809"/>
      <c r="L143" s="809"/>
      <c r="M143" s="809"/>
      <c r="N143" s="809"/>
      <c r="O143" s="809"/>
      <c r="P143" s="809"/>
      <c r="Q143" s="809"/>
      <c r="R143" s="809"/>
      <c r="S143" s="809"/>
      <c r="T143" s="809"/>
      <c r="U143" s="809"/>
      <c r="V143" s="809"/>
      <c r="W143" s="782"/>
      <c r="X143" s="809"/>
      <c r="Y143" s="809"/>
      <c r="Z143" s="809"/>
      <c r="AA143" s="809"/>
      <c r="AB143" s="809"/>
      <c r="AC143" s="810"/>
      <c r="AD143" s="810"/>
      <c r="AE143" s="809"/>
      <c r="AF143" s="809"/>
      <c r="AG143" s="809"/>
      <c r="AH143" s="809"/>
      <c r="AI143" s="809"/>
      <c r="AJ143" s="1521"/>
      <c r="AK143" s="1055"/>
    </row>
    <row r="144" spans="1:37" ht="13.5" customHeight="1" x14ac:dyDescent="0.15">
      <c r="A144" s="1870" t="s">
        <v>321</v>
      </c>
      <c r="B144" s="272">
        <v>43313</v>
      </c>
      <c r="C144" s="375" t="str">
        <f>IF(B144="","",IF(WEEKDAY(B144)=1,"(日)",IF(WEEKDAY(B144)=2,"(月)",IF(WEEKDAY(B144)=3,"(火)",IF(WEEKDAY(B144)=4,"(水)",IF(WEEKDAY(B144)=5,"(木)",IF(WEEKDAY(B144)=6,"(金)","(土)")))))))</f>
        <v>(水)</v>
      </c>
      <c r="D144" s="274" t="s">
        <v>583</v>
      </c>
      <c r="E144" s="274" t="s">
        <v>597</v>
      </c>
      <c r="F144" s="1222">
        <v>1</v>
      </c>
      <c r="G144" s="1222">
        <v>0</v>
      </c>
      <c r="H144" s="1224">
        <v>30</v>
      </c>
      <c r="I144" s="1224">
        <v>28</v>
      </c>
      <c r="J144" s="1221">
        <v>0.3125</v>
      </c>
      <c r="K144" s="1222">
        <v>27.6</v>
      </c>
      <c r="L144" s="1223">
        <v>42.2</v>
      </c>
      <c r="M144" s="1224">
        <v>8.0500000000000007</v>
      </c>
      <c r="N144" s="1225"/>
      <c r="O144" s="795">
        <v>26.5</v>
      </c>
      <c r="P144" s="1301">
        <v>77</v>
      </c>
      <c r="Q144" s="1224">
        <v>28</v>
      </c>
      <c r="R144" s="1301">
        <v>23.1</v>
      </c>
      <c r="S144" s="1301">
        <v>94</v>
      </c>
      <c r="T144" s="1301">
        <v>60</v>
      </c>
      <c r="U144" s="1301">
        <v>34</v>
      </c>
      <c r="V144" s="1302"/>
      <c r="W144" s="1302"/>
      <c r="X144" s="1223"/>
      <c r="Y144" s="1223"/>
      <c r="Z144" s="1222"/>
      <c r="AA144" s="1222"/>
      <c r="AB144" s="1222"/>
      <c r="AC144" s="1224"/>
      <c r="AD144" s="1225"/>
      <c r="AE144" s="1224"/>
      <c r="AF144" s="1224"/>
      <c r="AG144" s="1222"/>
      <c r="AH144" s="1222"/>
      <c r="AI144" s="1224"/>
      <c r="AJ144" s="1225"/>
      <c r="AK144" s="1225"/>
    </row>
    <row r="145" spans="1:37" ht="13.5" customHeight="1" x14ac:dyDescent="0.15">
      <c r="A145" s="1870"/>
      <c r="B145" s="270">
        <v>43314</v>
      </c>
      <c r="C145" s="209" t="str">
        <f t="shared" ref="C145:C174" si="23">IF(B145="","",IF(WEEKDAY(B145)=1,"(日)",IF(WEEKDAY(B145)=2,"(月)",IF(WEEKDAY(B145)=3,"(火)",IF(WEEKDAY(B145)=4,"(水)",IF(WEEKDAY(B145)=5,"(木)",IF(WEEKDAY(B145)=6,"(金)","(土)")))))))</f>
        <v>(木)</v>
      </c>
      <c r="D145" s="213" t="s">
        <v>583</v>
      </c>
      <c r="E145" s="213" t="s">
        <v>596</v>
      </c>
      <c r="F145" s="1215">
        <v>0</v>
      </c>
      <c r="G145" s="1215">
        <v>0</v>
      </c>
      <c r="H145" s="1213">
        <v>32</v>
      </c>
      <c r="I145" s="1213">
        <v>30</v>
      </c>
      <c r="J145" s="1229">
        <v>0.3125</v>
      </c>
      <c r="K145" s="1215">
        <v>22.9</v>
      </c>
      <c r="L145" s="1216">
        <v>38.5</v>
      </c>
      <c r="M145" s="1213">
        <v>8.42</v>
      </c>
      <c r="N145" s="1217"/>
      <c r="O145" s="785">
        <v>26.2</v>
      </c>
      <c r="P145" s="1218">
        <v>80</v>
      </c>
      <c r="Q145" s="1213">
        <v>29.5</v>
      </c>
      <c r="R145" s="1218">
        <v>21.2</v>
      </c>
      <c r="S145" s="1218">
        <v>91</v>
      </c>
      <c r="T145" s="1218">
        <v>60</v>
      </c>
      <c r="U145" s="1218">
        <v>31</v>
      </c>
      <c r="V145" s="1219"/>
      <c r="W145" s="1219"/>
      <c r="X145" s="1216"/>
      <c r="Y145" s="1216"/>
      <c r="Z145" s="1215"/>
      <c r="AA145" s="1215"/>
      <c r="AB145" s="1215"/>
      <c r="AC145" s="1213"/>
      <c r="AD145" s="1217"/>
      <c r="AE145" s="1213"/>
      <c r="AF145" s="1213"/>
      <c r="AG145" s="1215"/>
      <c r="AH145" s="1215"/>
      <c r="AI145" s="1213"/>
      <c r="AJ145" s="1217"/>
      <c r="AK145" s="1217"/>
    </row>
    <row r="146" spans="1:37" ht="13.5" customHeight="1" x14ac:dyDescent="0.15">
      <c r="A146" s="1870"/>
      <c r="B146" s="270">
        <v>43315</v>
      </c>
      <c r="C146" s="209" t="str">
        <f t="shared" si="23"/>
        <v>(金)</v>
      </c>
      <c r="D146" s="213" t="s">
        <v>583</v>
      </c>
      <c r="E146" s="213" t="s">
        <v>614</v>
      </c>
      <c r="F146" s="1215">
        <v>0</v>
      </c>
      <c r="G146" s="1215">
        <v>0</v>
      </c>
      <c r="H146" s="1224">
        <v>29.5</v>
      </c>
      <c r="I146" s="1224">
        <v>29.5</v>
      </c>
      <c r="J146" s="1221">
        <v>0.3125</v>
      </c>
      <c r="K146" s="1215">
        <v>34.799999999999997</v>
      </c>
      <c r="L146" s="1216">
        <v>55</v>
      </c>
      <c r="M146" s="1213">
        <v>8.6</v>
      </c>
      <c r="N146" s="1217"/>
      <c r="O146" s="785">
        <v>23.8</v>
      </c>
      <c r="P146" s="1218">
        <v>72</v>
      </c>
      <c r="Q146" s="1213">
        <v>26.3</v>
      </c>
      <c r="R146" s="1218">
        <v>30</v>
      </c>
      <c r="S146" s="1218">
        <v>81</v>
      </c>
      <c r="T146" s="1218">
        <v>51</v>
      </c>
      <c r="U146" s="1218">
        <v>30</v>
      </c>
      <c r="V146" s="1219"/>
      <c r="W146" s="1219"/>
      <c r="X146" s="1216"/>
      <c r="Y146" s="1216"/>
      <c r="Z146" s="1215"/>
      <c r="AA146" s="1215"/>
      <c r="AB146" s="1215"/>
      <c r="AC146" s="1213"/>
      <c r="AD146" s="1217"/>
      <c r="AE146" s="1213"/>
      <c r="AF146" s="1213"/>
      <c r="AG146" s="1215"/>
      <c r="AH146" s="1215"/>
      <c r="AI146" s="1213"/>
      <c r="AJ146" s="1217"/>
      <c r="AK146" s="1217"/>
    </row>
    <row r="147" spans="1:37" ht="13.5" customHeight="1" x14ac:dyDescent="0.15">
      <c r="A147" s="1870"/>
      <c r="B147" s="270">
        <v>43316</v>
      </c>
      <c r="C147" s="209" t="str">
        <f t="shared" si="23"/>
        <v>(土)</v>
      </c>
      <c r="D147" s="213" t="s">
        <v>583</v>
      </c>
      <c r="E147" s="213" t="s">
        <v>588</v>
      </c>
      <c r="F147" s="1215">
        <v>1</v>
      </c>
      <c r="G147" s="1215">
        <v>0</v>
      </c>
      <c r="H147" s="1213">
        <v>30</v>
      </c>
      <c r="I147" s="1213">
        <v>29</v>
      </c>
      <c r="J147" s="1221">
        <v>0.3125</v>
      </c>
      <c r="K147" s="1215">
        <v>44.9</v>
      </c>
      <c r="L147" s="1216">
        <v>77.400000000000006</v>
      </c>
      <c r="M147" s="1213">
        <v>8.92</v>
      </c>
      <c r="N147" s="1217"/>
      <c r="O147" s="785">
        <v>24</v>
      </c>
      <c r="P147" s="1218">
        <v>76</v>
      </c>
      <c r="Q147" s="1213">
        <v>30.5</v>
      </c>
      <c r="R147" s="1218">
        <v>30</v>
      </c>
      <c r="S147" s="1218">
        <v>78</v>
      </c>
      <c r="T147" s="1218">
        <v>50</v>
      </c>
      <c r="U147" s="1218">
        <v>28</v>
      </c>
      <c r="V147" s="1219"/>
      <c r="W147" s="1219"/>
      <c r="X147" s="1216"/>
      <c r="Y147" s="1216"/>
      <c r="Z147" s="1215"/>
      <c r="AA147" s="1215"/>
      <c r="AB147" s="1215"/>
      <c r="AC147" s="1213"/>
      <c r="AD147" s="1217"/>
      <c r="AE147" s="1213"/>
      <c r="AF147" s="1213"/>
      <c r="AG147" s="1215"/>
      <c r="AH147" s="1215"/>
      <c r="AI147" s="1213"/>
      <c r="AJ147" s="1217"/>
      <c r="AK147" s="1217"/>
    </row>
    <row r="148" spans="1:37" ht="13.5" customHeight="1" x14ac:dyDescent="0.15">
      <c r="A148" s="1870"/>
      <c r="B148" s="270">
        <v>43317</v>
      </c>
      <c r="C148" s="209" t="str">
        <f t="shared" si="23"/>
        <v>(日)</v>
      </c>
      <c r="D148" s="213" t="s">
        <v>583</v>
      </c>
      <c r="E148" s="213" t="s">
        <v>585</v>
      </c>
      <c r="F148" s="1215">
        <v>3</v>
      </c>
      <c r="G148" s="1215">
        <v>0</v>
      </c>
      <c r="H148" s="1213">
        <v>30</v>
      </c>
      <c r="I148" s="1213">
        <v>30</v>
      </c>
      <c r="J148" s="1229">
        <v>0.30555555555555552</v>
      </c>
      <c r="K148" s="1215">
        <v>39.299999999999997</v>
      </c>
      <c r="L148" s="1216">
        <v>75.8</v>
      </c>
      <c r="M148" s="1213">
        <v>8.52</v>
      </c>
      <c r="N148" s="1217"/>
      <c r="O148" s="785">
        <v>24.7</v>
      </c>
      <c r="P148" s="1218">
        <v>67</v>
      </c>
      <c r="Q148" s="1213">
        <v>28.4</v>
      </c>
      <c r="R148" s="1218">
        <v>32.9</v>
      </c>
      <c r="S148" s="1218">
        <v>80</v>
      </c>
      <c r="T148" s="1218">
        <v>50</v>
      </c>
      <c r="U148" s="1218">
        <v>30</v>
      </c>
      <c r="V148" s="1219"/>
      <c r="W148" s="1219"/>
      <c r="X148" s="1216"/>
      <c r="Y148" s="1216"/>
      <c r="Z148" s="1215"/>
      <c r="AA148" s="1215"/>
      <c r="AB148" s="1215"/>
      <c r="AC148" s="1213"/>
      <c r="AD148" s="1217"/>
      <c r="AE148" s="1213"/>
      <c r="AF148" s="1213"/>
      <c r="AG148" s="1215"/>
      <c r="AH148" s="1215"/>
      <c r="AI148" s="1213"/>
      <c r="AJ148" s="1217"/>
      <c r="AK148" s="1217"/>
    </row>
    <row r="149" spans="1:37" ht="13.5" customHeight="1" x14ac:dyDescent="0.15">
      <c r="A149" s="1870"/>
      <c r="B149" s="270">
        <v>43318</v>
      </c>
      <c r="C149" s="209" t="str">
        <f t="shared" si="23"/>
        <v>(月)</v>
      </c>
      <c r="D149" s="213" t="s">
        <v>589</v>
      </c>
      <c r="E149" s="213" t="s">
        <v>590</v>
      </c>
      <c r="F149" s="1215">
        <v>4</v>
      </c>
      <c r="G149" s="1215">
        <v>0.1</v>
      </c>
      <c r="H149" s="1213">
        <v>27</v>
      </c>
      <c r="I149" s="1213">
        <v>28.5</v>
      </c>
      <c r="J149" s="1620">
        <v>0.3125</v>
      </c>
      <c r="K149" s="1215">
        <v>33.5</v>
      </c>
      <c r="L149" s="1216">
        <v>58.2</v>
      </c>
      <c r="M149" s="1213">
        <v>7.96</v>
      </c>
      <c r="N149" s="1217"/>
      <c r="O149" s="785">
        <v>24.2</v>
      </c>
      <c r="P149" s="1218">
        <v>77</v>
      </c>
      <c r="Q149" s="1213">
        <v>26.6</v>
      </c>
      <c r="R149" s="1218">
        <v>29.7</v>
      </c>
      <c r="S149" s="1218">
        <v>94</v>
      </c>
      <c r="T149" s="1218">
        <v>57</v>
      </c>
      <c r="U149" s="1218">
        <v>37</v>
      </c>
      <c r="V149" s="1219"/>
      <c r="W149" s="1219"/>
      <c r="X149" s="1216"/>
      <c r="Y149" s="1216"/>
      <c r="Z149" s="1215"/>
      <c r="AA149" s="1215"/>
      <c r="AB149" s="1215"/>
      <c r="AC149" s="1213"/>
      <c r="AD149" s="1217"/>
      <c r="AE149" s="1213"/>
      <c r="AF149" s="1213"/>
      <c r="AG149" s="1215"/>
      <c r="AH149" s="1215"/>
      <c r="AI149" s="1213"/>
      <c r="AJ149" s="1217"/>
      <c r="AK149" s="1217"/>
    </row>
    <row r="150" spans="1:37" ht="13.5" customHeight="1" x14ac:dyDescent="0.15">
      <c r="A150" s="1870"/>
      <c r="B150" s="270">
        <v>43319</v>
      </c>
      <c r="C150" s="209" t="str">
        <f t="shared" si="23"/>
        <v>(火)</v>
      </c>
      <c r="D150" s="213" t="s">
        <v>606</v>
      </c>
      <c r="E150" s="213" t="s">
        <v>587</v>
      </c>
      <c r="F150" s="1215">
        <v>6</v>
      </c>
      <c r="G150" s="1215">
        <v>5.7</v>
      </c>
      <c r="H150" s="1213">
        <v>23</v>
      </c>
      <c r="I150" s="1213">
        <v>25</v>
      </c>
      <c r="J150" s="1229">
        <v>0.30555555555555552</v>
      </c>
      <c r="K150" s="1215">
        <v>67.3</v>
      </c>
      <c r="L150" s="1216">
        <v>112.4</v>
      </c>
      <c r="M150" s="1213">
        <v>7.8</v>
      </c>
      <c r="N150" s="1217"/>
      <c r="O150" s="785">
        <v>23.2</v>
      </c>
      <c r="P150" s="1218">
        <v>69</v>
      </c>
      <c r="Q150" s="1213">
        <v>29.1</v>
      </c>
      <c r="R150" s="1218">
        <v>36.700000000000003</v>
      </c>
      <c r="S150" s="1218">
        <v>82</v>
      </c>
      <c r="T150" s="1218">
        <v>54</v>
      </c>
      <c r="U150" s="1218">
        <v>28</v>
      </c>
      <c r="V150" s="1219"/>
      <c r="W150" s="1219"/>
      <c r="X150" s="1216"/>
      <c r="Y150" s="1216"/>
      <c r="Z150" s="1215"/>
      <c r="AA150" s="1215"/>
      <c r="AB150" s="1215"/>
      <c r="AC150" s="1213"/>
      <c r="AD150" s="1217"/>
      <c r="AE150" s="1213"/>
      <c r="AF150" s="1213"/>
      <c r="AG150" s="1215"/>
      <c r="AH150" s="1215"/>
      <c r="AI150" s="1213"/>
      <c r="AJ150" s="1217"/>
      <c r="AK150" s="1217"/>
    </row>
    <row r="151" spans="1:37" ht="13.5" customHeight="1" x14ac:dyDescent="0.15">
      <c r="A151" s="1870"/>
      <c r="B151" s="270">
        <v>43320</v>
      </c>
      <c r="C151" s="209" t="str">
        <f>IF(B151="","",IF(WEEKDAY(B151)=1,"(日)",IF(WEEKDAY(B151)=2,"(月)",IF(WEEKDAY(B151)=3,"(火)",IF(WEEKDAY(B151)=4,"(水)",IF(WEEKDAY(B151)=5,"(木)",IF(WEEKDAY(B151)=6,"(金)","(土)")))))))</f>
        <v>(水)</v>
      </c>
      <c r="D151" s="213" t="s">
        <v>606</v>
      </c>
      <c r="E151" s="213" t="s">
        <v>588</v>
      </c>
      <c r="F151" s="1215">
        <v>10</v>
      </c>
      <c r="G151" s="1215">
        <v>20.100000000000001</v>
      </c>
      <c r="H151" s="1213">
        <v>23</v>
      </c>
      <c r="I151" s="1213">
        <v>23</v>
      </c>
      <c r="J151" s="1221">
        <v>0.30555555555555552</v>
      </c>
      <c r="K151" s="1215">
        <v>49.5</v>
      </c>
      <c r="L151" s="1216">
        <v>88.5</v>
      </c>
      <c r="M151" s="1213">
        <v>7.73</v>
      </c>
      <c r="N151" s="1217"/>
      <c r="O151" s="785">
        <v>28.4</v>
      </c>
      <c r="P151" s="1218">
        <v>87</v>
      </c>
      <c r="Q151" s="1213">
        <v>34.4</v>
      </c>
      <c r="R151" s="1218">
        <v>33.200000000000003</v>
      </c>
      <c r="S151" s="1218">
        <v>108</v>
      </c>
      <c r="T151" s="1218">
        <v>80</v>
      </c>
      <c r="U151" s="1218">
        <v>28</v>
      </c>
      <c r="V151" s="1219"/>
      <c r="W151" s="1219"/>
      <c r="X151" s="1216"/>
      <c r="Y151" s="1216"/>
      <c r="Z151" s="1215"/>
      <c r="AA151" s="1215"/>
      <c r="AB151" s="1215"/>
      <c r="AC151" s="1213"/>
      <c r="AD151" s="1217">
        <v>0.47</v>
      </c>
      <c r="AE151" s="1213">
        <v>19</v>
      </c>
      <c r="AF151" s="1213">
        <v>16</v>
      </c>
      <c r="AG151" s="1215">
        <v>17</v>
      </c>
      <c r="AH151" s="1215">
        <v>5.7</v>
      </c>
      <c r="AI151" s="1213">
        <v>6</v>
      </c>
      <c r="AJ151" s="1217">
        <v>2.5</v>
      </c>
      <c r="AK151" s="1217">
        <v>0.28000000000000003</v>
      </c>
    </row>
    <row r="152" spans="1:37" ht="13.5" customHeight="1" x14ac:dyDescent="0.15">
      <c r="A152" s="1870"/>
      <c r="B152" s="282">
        <v>43321</v>
      </c>
      <c r="C152" s="209" t="str">
        <f t="shared" si="23"/>
        <v>(木)</v>
      </c>
      <c r="D152" s="213" t="s">
        <v>601</v>
      </c>
      <c r="E152" s="213" t="s">
        <v>596</v>
      </c>
      <c r="F152" s="1215">
        <v>7</v>
      </c>
      <c r="G152" s="1215">
        <v>10</v>
      </c>
      <c r="H152" s="1213">
        <v>24</v>
      </c>
      <c r="I152" s="1213">
        <v>24</v>
      </c>
      <c r="J152" s="1620">
        <v>0.30555555555555552</v>
      </c>
      <c r="K152" s="1215">
        <v>105</v>
      </c>
      <c r="L152" s="1216">
        <v>170</v>
      </c>
      <c r="M152" s="1213">
        <v>7.77</v>
      </c>
      <c r="N152" s="1217"/>
      <c r="O152" s="785">
        <v>25.1</v>
      </c>
      <c r="P152" s="1218">
        <v>72</v>
      </c>
      <c r="Q152" s="1213">
        <v>28.8</v>
      </c>
      <c r="R152" s="1218">
        <v>52.1</v>
      </c>
      <c r="S152" s="1218">
        <v>90</v>
      </c>
      <c r="T152" s="1218">
        <v>61</v>
      </c>
      <c r="U152" s="1218">
        <v>29</v>
      </c>
      <c r="V152" s="1219"/>
      <c r="W152" s="1219"/>
      <c r="X152" s="1216"/>
      <c r="Y152" s="1216"/>
      <c r="Z152" s="1215"/>
      <c r="AA152" s="1215"/>
      <c r="AB152" s="1215"/>
      <c r="AC152" s="1213"/>
      <c r="AD152" s="785"/>
      <c r="AE152" s="785"/>
      <c r="AF152" s="785"/>
      <c r="AG152" s="785"/>
      <c r="AH152" s="785"/>
      <c r="AI152" s="785"/>
      <c r="AJ152" s="785"/>
      <c r="AK152" s="786"/>
    </row>
    <row r="153" spans="1:37" ht="13.5" customHeight="1" x14ac:dyDescent="0.15">
      <c r="A153" s="1870"/>
      <c r="B153" s="270">
        <v>43322</v>
      </c>
      <c r="C153" s="209" t="str">
        <f t="shared" si="23"/>
        <v>(金)</v>
      </c>
      <c r="D153" s="213" t="s">
        <v>583</v>
      </c>
      <c r="E153" s="213" t="s">
        <v>592</v>
      </c>
      <c r="F153" s="1215">
        <v>2</v>
      </c>
      <c r="G153" s="1215">
        <v>0</v>
      </c>
      <c r="H153" s="1213">
        <v>31</v>
      </c>
      <c r="I153" s="1213">
        <v>28</v>
      </c>
      <c r="J153" s="1229">
        <v>0.30555555555555552</v>
      </c>
      <c r="K153" s="1215">
        <v>36.799999999999997</v>
      </c>
      <c r="L153" s="1216">
        <v>54.4</v>
      </c>
      <c r="M153" s="1213">
        <v>7.81</v>
      </c>
      <c r="N153" s="1217"/>
      <c r="O153" s="785">
        <v>27.4</v>
      </c>
      <c r="P153" s="1218">
        <v>80</v>
      </c>
      <c r="Q153" s="1213">
        <v>29.1</v>
      </c>
      <c r="R153" s="1218">
        <v>25.8</v>
      </c>
      <c r="S153" s="1218">
        <v>92</v>
      </c>
      <c r="T153" s="1218">
        <v>61</v>
      </c>
      <c r="U153" s="1218">
        <v>31</v>
      </c>
      <c r="V153" s="1219"/>
      <c r="W153" s="1219"/>
      <c r="X153" s="1216"/>
      <c r="Y153" s="1216"/>
      <c r="Z153" s="1215"/>
      <c r="AA153" s="1215"/>
      <c r="AB153" s="1215"/>
      <c r="AC153" s="1213"/>
      <c r="AD153" s="785"/>
      <c r="AE153" s="785"/>
      <c r="AF153" s="785"/>
      <c r="AG153" s="785"/>
      <c r="AH153" s="785"/>
      <c r="AI153" s="785"/>
      <c r="AJ153" s="785"/>
      <c r="AK153" s="786"/>
    </row>
    <row r="154" spans="1:37" ht="13.5" customHeight="1" x14ac:dyDescent="0.15">
      <c r="A154" s="1870"/>
      <c r="B154" s="270">
        <v>43323</v>
      </c>
      <c r="C154" s="209" t="str">
        <f t="shared" si="23"/>
        <v>(土)</v>
      </c>
      <c r="D154" s="213" t="s">
        <v>591</v>
      </c>
      <c r="E154" s="213" t="s">
        <v>588</v>
      </c>
      <c r="F154" s="1215">
        <v>2</v>
      </c>
      <c r="G154" s="1215">
        <v>18</v>
      </c>
      <c r="H154" s="1213">
        <v>28</v>
      </c>
      <c r="I154" s="1213">
        <v>27.5</v>
      </c>
      <c r="J154" s="1620">
        <v>0.3125</v>
      </c>
      <c r="K154" s="1215">
        <v>38.6</v>
      </c>
      <c r="L154" s="1216">
        <v>48.6</v>
      </c>
      <c r="M154" s="1213">
        <v>7.93</v>
      </c>
      <c r="N154" s="1217"/>
      <c r="O154" s="785">
        <v>27.6</v>
      </c>
      <c r="P154" s="1218">
        <v>68</v>
      </c>
      <c r="Q154" s="1213">
        <v>28.4</v>
      </c>
      <c r="R154" s="1218">
        <v>23.7</v>
      </c>
      <c r="S154" s="1218">
        <v>92</v>
      </c>
      <c r="T154" s="1218">
        <v>58</v>
      </c>
      <c r="U154" s="1218">
        <v>34</v>
      </c>
      <c r="V154" s="1219"/>
      <c r="W154" s="1219"/>
      <c r="X154" s="1216"/>
      <c r="Y154" s="1216"/>
      <c r="Z154" s="1215"/>
      <c r="AA154" s="1215"/>
      <c r="AB154" s="1215"/>
      <c r="AC154" s="1213"/>
      <c r="AD154" s="785"/>
      <c r="AE154" s="785"/>
      <c r="AF154" s="785"/>
      <c r="AG154" s="785"/>
      <c r="AH154" s="785"/>
      <c r="AI154" s="785"/>
      <c r="AJ154" s="785"/>
      <c r="AK154" s="786"/>
    </row>
    <row r="155" spans="1:37" ht="13.5" customHeight="1" x14ac:dyDescent="0.15">
      <c r="A155" s="1870"/>
      <c r="B155" s="270">
        <v>43324</v>
      </c>
      <c r="C155" s="209" t="str">
        <f t="shared" si="23"/>
        <v>(日)</v>
      </c>
      <c r="D155" s="213" t="s">
        <v>599</v>
      </c>
      <c r="E155" s="213" t="s">
        <v>588</v>
      </c>
      <c r="F155" s="1215">
        <v>4</v>
      </c>
      <c r="G155" s="1215">
        <v>0</v>
      </c>
      <c r="H155" s="1213">
        <v>25</v>
      </c>
      <c r="I155" s="1213">
        <v>27</v>
      </c>
      <c r="J155" s="1229">
        <v>0.30555555555555552</v>
      </c>
      <c r="K155" s="1215">
        <v>43</v>
      </c>
      <c r="L155" s="1216">
        <v>58.8</v>
      </c>
      <c r="M155" s="1213">
        <v>8.5299999999999994</v>
      </c>
      <c r="N155" s="1217"/>
      <c r="O155" s="785">
        <v>26.3</v>
      </c>
      <c r="P155" s="1218">
        <v>70</v>
      </c>
      <c r="Q155" s="1213">
        <v>26.3</v>
      </c>
      <c r="R155" s="1218">
        <v>27.5</v>
      </c>
      <c r="S155" s="1218">
        <v>86</v>
      </c>
      <c r="T155" s="1218">
        <v>56</v>
      </c>
      <c r="U155" s="1218">
        <v>30</v>
      </c>
      <c r="V155" s="1219"/>
      <c r="W155" s="1219"/>
      <c r="X155" s="1216"/>
      <c r="Y155" s="1216"/>
      <c r="Z155" s="1215"/>
      <c r="AA155" s="1215"/>
      <c r="AB155" s="1215"/>
      <c r="AC155" s="1213"/>
      <c r="AD155" s="785"/>
      <c r="AE155" s="785"/>
      <c r="AF155" s="785"/>
      <c r="AG155" s="785"/>
      <c r="AH155" s="785"/>
      <c r="AI155" s="785"/>
      <c r="AJ155" s="785"/>
      <c r="AK155" s="786"/>
    </row>
    <row r="156" spans="1:37" ht="13.5" customHeight="1" x14ac:dyDescent="0.15">
      <c r="A156" s="1870"/>
      <c r="B156" s="270">
        <v>43325</v>
      </c>
      <c r="C156" s="209" t="str">
        <f t="shared" si="23"/>
        <v>(月)</v>
      </c>
      <c r="D156" s="213" t="s">
        <v>583</v>
      </c>
      <c r="E156" s="213" t="s">
        <v>584</v>
      </c>
      <c r="F156" s="1215">
        <v>1</v>
      </c>
      <c r="G156" s="1215">
        <v>0</v>
      </c>
      <c r="H156" s="1213">
        <v>28</v>
      </c>
      <c r="I156" s="1213">
        <v>29</v>
      </c>
      <c r="J156" s="1229">
        <v>0.3125</v>
      </c>
      <c r="K156" s="1215">
        <v>45.2</v>
      </c>
      <c r="L156" s="1216">
        <v>61.4</v>
      </c>
      <c r="M156" s="1213">
        <v>8.44</v>
      </c>
      <c r="N156" s="1217"/>
      <c r="O156" s="785">
        <v>26.6</v>
      </c>
      <c r="P156" s="1218">
        <v>78</v>
      </c>
      <c r="Q156" s="1213">
        <v>32</v>
      </c>
      <c r="R156" s="1218">
        <v>28.4</v>
      </c>
      <c r="S156" s="1218">
        <v>88</v>
      </c>
      <c r="T156" s="1218">
        <v>60</v>
      </c>
      <c r="U156" s="1218">
        <v>28</v>
      </c>
      <c r="V156" s="1219"/>
      <c r="W156" s="1219"/>
      <c r="X156" s="1216"/>
      <c r="Y156" s="1216"/>
      <c r="Z156" s="1215"/>
      <c r="AA156" s="1215"/>
      <c r="AB156" s="1215"/>
      <c r="AC156" s="1213"/>
      <c r="AD156" s="785"/>
      <c r="AE156" s="785"/>
      <c r="AF156" s="785"/>
      <c r="AG156" s="785"/>
      <c r="AH156" s="785"/>
      <c r="AI156" s="785"/>
      <c r="AJ156" s="785"/>
      <c r="AK156" s="786"/>
    </row>
    <row r="157" spans="1:37" ht="13.5" customHeight="1" x14ac:dyDescent="0.15">
      <c r="A157" s="1870"/>
      <c r="B157" s="270">
        <v>43326</v>
      </c>
      <c r="C157" s="209" t="str">
        <f t="shared" si="23"/>
        <v>(火)</v>
      </c>
      <c r="D157" s="213" t="s">
        <v>583</v>
      </c>
      <c r="E157" s="213" t="s">
        <v>585</v>
      </c>
      <c r="F157" s="1215">
        <v>5</v>
      </c>
      <c r="G157" s="1215">
        <v>0</v>
      </c>
      <c r="H157" s="1213">
        <v>30</v>
      </c>
      <c r="I157" s="1213">
        <v>27</v>
      </c>
      <c r="J157" s="1229">
        <v>0.2986111111111111</v>
      </c>
      <c r="K157" s="1215">
        <v>40.9</v>
      </c>
      <c r="L157" s="1216">
        <v>53.5</v>
      </c>
      <c r="M157" s="1213">
        <v>7.72</v>
      </c>
      <c r="N157" s="1217"/>
      <c r="O157" s="785">
        <v>28</v>
      </c>
      <c r="P157" s="1218">
        <v>80</v>
      </c>
      <c r="Q157" s="1213">
        <v>29.1</v>
      </c>
      <c r="R157" s="1218">
        <v>22.8</v>
      </c>
      <c r="S157" s="1218">
        <v>94</v>
      </c>
      <c r="T157" s="1218">
        <v>60</v>
      </c>
      <c r="U157" s="1218">
        <v>34</v>
      </c>
      <c r="V157" s="1219"/>
      <c r="W157" s="1219"/>
      <c r="X157" s="1216"/>
      <c r="Y157" s="1216"/>
      <c r="Z157" s="1215"/>
      <c r="AA157" s="1215"/>
      <c r="AB157" s="1215"/>
      <c r="AC157" s="1213"/>
      <c r="AD157" s="785"/>
      <c r="AE157" s="785"/>
      <c r="AF157" s="785"/>
      <c r="AG157" s="785"/>
      <c r="AH157" s="785"/>
      <c r="AI157" s="785"/>
      <c r="AJ157" s="785"/>
      <c r="AK157" s="786"/>
    </row>
    <row r="158" spans="1:37" ht="13.5" customHeight="1" x14ac:dyDescent="0.15">
      <c r="A158" s="1870"/>
      <c r="B158" s="270">
        <v>43327</v>
      </c>
      <c r="C158" s="209" t="str">
        <f t="shared" si="23"/>
        <v>(水)</v>
      </c>
      <c r="D158" s="213" t="s">
        <v>583</v>
      </c>
      <c r="E158" s="213" t="s">
        <v>594</v>
      </c>
      <c r="F158" s="1215">
        <v>2</v>
      </c>
      <c r="G158" s="1215">
        <v>0</v>
      </c>
      <c r="H158" s="1213">
        <v>30</v>
      </c>
      <c r="I158" s="1213">
        <v>29</v>
      </c>
      <c r="J158" s="1229">
        <v>0.3125</v>
      </c>
      <c r="K158" s="1215">
        <v>43.7</v>
      </c>
      <c r="L158" s="1216">
        <v>60.5</v>
      </c>
      <c r="M158" s="1213">
        <v>8.16</v>
      </c>
      <c r="N158" s="1217"/>
      <c r="O158" s="785">
        <v>26.6</v>
      </c>
      <c r="P158" s="1218">
        <v>82</v>
      </c>
      <c r="Q158" s="1213">
        <v>29.8</v>
      </c>
      <c r="R158" s="1218">
        <v>26.5</v>
      </c>
      <c r="S158" s="1218">
        <v>94</v>
      </c>
      <c r="T158" s="1218">
        <v>64</v>
      </c>
      <c r="U158" s="1218">
        <v>30</v>
      </c>
      <c r="V158" s="1219"/>
      <c r="W158" s="1219"/>
      <c r="X158" s="1216"/>
      <c r="Y158" s="1216"/>
      <c r="Z158" s="1215"/>
      <c r="AA158" s="1215"/>
      <c r="AB158" s="1215"/>
      <c r="AC158" s="1213"/>
      <c r="AD158" s="785"/>
      <c r="AE158" s="785"/>
      <c r="AF158" s="785"/>
      <c r="AG158" s="785"/>
      <c r="AH158" s="785"/>
      <c r="AI158" s="785"/>
      <c r="AJ158" s="785"/>
      <c r="AK158" s="786"/>
    </row>
    <row r="159" spans="1:37" ht="13.5" customHeight="1" x14ac:dyDescent="0.15">
      <c r="A159" s="1870"/>
      <c r="B159" s="270">
        <v>43328</v>
      </c>
      <c r="C159" s="209" t="str">
        <f t="shared" si="23"/>
        <v>(木)</v>
      </c>
      <c r="D159" s="213" t="s">
        <v>583</v>
      </c>
      <c r="E159" s="213" t="s">
        <v>592</v>
      </c>
      <c r="F159" s="1215">
        <v>3</v>
      </c>
      <c r="G159" s="1215">
        <v>0</v>
      </c>
      <c r="H159" s="1213">
        <v>30</v>
      </c>
      <c r="I159" s="1213">
        <v>27.5</v>
      </c>
      <c r="J159" s="1229">
        <v>0.3125</v>
      </c>
      <c r="K159" s="1215">
        <v>40.799999999999997</v>
      </c>
      <c r="L159" s="1216">
        <v>56.6</v>
      </c>
      <c r="M159" s="1213">
        <v>8.06</v>
      </c>
      <c r="N159" s="1217"/>
      <c r="O159" s="785">
        <v>25.5</v>
      </c>
      <c r="P159" s="1218">
        <v>84</v>
      </c>
      <c r="Q159" s="1213">
        <v>33.4</v>
      </c>
      <c r="R159" s="1218">
        <v>27.5</v>
      </c>
      <c r="S159" s="1218">
        <v>94</v>
      </c>
      <c r="T159" s="1218">
        <v>61</v>
      </c>
      <c r="U159" s="1218">
        <v>33</v>
      </c>
      <c r="V159" s="1219"/>
      <c r="W159" s="1219"/>
      <c r="X159" s="1216"/>
      <c r="Y159" s="1216"/>
      <c r="Z159" s="1215"/>
      <c r="AA159" s="1215"/>
      <c r="AB159" s="1215"/>
      <c r="AC159" s="1213"/>
      <c r="AD159" s="785"/>
      <c r="AE159" s="785"/>
      <c r="AF159" s="785"/>
      <c r="AG159" s="785"/>
      <c r="AH159" s="785"/>
      <c r="AI159" s="785"/>
      <c r="AJ159" s="785"/>
      <c r="AK159" s="786"/>
    </row>
    <row r="160" spans="1:37" ht="13.5" customHeight="1" x14ac:dyDescent="0.15">
      <c r="A160" s="1870"/>
      <c r="B160" s="270">
        <v>43329</v>
      </c>
      <c r="C160" s="209" t="str">
        <f t="shared" si="23"/>
        <v>(金)</v>
      </c>
      <c r="D160" s="213" t="s">
        <v>583</v>
      </c>
      <c r="E160" s="213" t="s">
        <v>588</v>
      </c>
      <c r="F160" s="1215">
        <v>3</v>
      </c>
      <c r="G160" s="1215">
        <v>0</v>
      </c>
      <c r="H160" s="1213">
        <v>27</v>
      </c>
      <c r="I160" s="1213">
        <v>27</v>
      </c>
      <c r="J160" s="1229">
        <v>0.3125</v>
      </c>
      <c r="K160" s="1215">
        <v>43.6</v>
      </c>
      <c r="L160" s="1216">
        <v>58.2</v>
      </c>
      <c r="M160" s="1213">
        <v>8.1199999999999992</v>
      </c>
      <c r="N160" s="1217"/>
      <c r="O160" s="785">
        <v>27.5</v>
      </c>
      <c r="P160" s="1218">
        <v>82</v>
      </c>
      <c r="Q160" s="1213">
        <v>30.5</v>
      </c>
      <c r="R160" s="1218">
        <v>28.4</v>
      </c>
      <c r="S160" s="1218">
        <v>100</v>
      </c>
      <c r="T160" s="1218">
        <v>66</v>
      </c>
      <c r="U160" s="1218">
        <v>34</v>
      </c>
      <c r="V160" s="1219"/>
      <c r="W160" s="1219"/>
      <c r="X160" s="1216"/>
      <c r="Y160" s="1216"/>
      <c r="Z160" s="1215"/>
      <c r="AA160" s="1215"/>
      <c r="AB160" s="1215"/>
      <c r="AC160" s="1213"/>
      <c r="AD160" s="785"/>
      <c r="AE160" s="785"/>
      <c r="AF160" s="785"/>
      <c r="AG160" s="785"/>
      <c r="AH160" s="785"/>
      <c r="AI160" s="785"/>
      <c r="AJ160" s="785"/>
      <c r="AK160" s="786"/>
    </row>
    <row r="161" spans="1:37" ht="13.5" customHeight="1" x14ac:dyDescent="0.15">
      <c r="A161" s="1870"/>
      <c r="B161" s="270">
        <v>43330</v>
      </c>
      <c r="C161" s="209" t="str">
        <f t="shared" si="23"/>
        <v>(土)</v>
      </c>
      <c r="D161" s="213" t="s">
        <v>583</v>
      </c>
      <c r="E161" s="213" t="s">
        <v>587</v>
      </c>
      <c r="F161" s="1215">
        <v>2</v>
      </c>
      <c r="G161" s="1215">
        <v>0</v>
      </c>
      <c r="H161" s="1213">
        <v>22</v>
      </c>
      <c r="I161" s="1213">
        <v>25</v>
      </c>
      <c r="J161" s="1229">
        <v>0.3125</v>
      </c>
      <c r="K161" s="1215">
        <v>48.5</v>
      </c>
      <c r="L161" s="1216">
        <v>65</v>
      </c>
      <c r="M161" s="1213">
        <v>8.6199999999999992</v>
      </c>
      <c r="N161" s="1217"/>
      <c r="O161" s="785">
        <v>27.9</v>
      </c>
      <c r="P161" s="1218">
        <v>78</v>
      </c>
      <c r="Q161" s="1213">
        <v>31.2</v>
      </c>
      <c r="R161" s="1218">
        <v>28.4</v>
      </c>
      <c r="S161" s="1218">
        <v>98</v>
      </c>
      <c r="T161" s="1218">
        <v>66</v>
      </c>
      <c r="U161" s="1218">
        <v>32</v>
      </c>
      <c r="V161" s="1219"/>
      <c r="W161" s="1219"/>
      <c r="X161" s="1216"/>
      <c r="Y161" s="1216"/>
      <c r="Z161" s="1215"/>
      <c r="AA161" s="1215"/>
      <c r="AB161" s="1215"/>
      <c r="AC161" s="1213"/>
      <c r="AD161" s="785"/>
      <c r="AE161" s="785"/>
      <c r="AF161" s="785"/>
      <c r="AG161" s="785"/>
      <c r="AH161" s="785"/>
      <c r="AI161" s="785"/>
      <c r="AJ161" s="785"/>
      <c r="AK161" s="786"/>
    </row>
    <row r="162" spans="1:37" ht="13.5" customHeight="1" x14ac:dyDescent="0.15">
      <c r="A162" s="1870"/>
      <c r="B162" s="270">
        <v>43331</v>
      </c>
      <c r="C162" s="209" t="str">
        <f t="shared" si="23"/>
        <v>(日)</v>
      </c>
      <c r="D162" s="213" t="s">
        <v>583</v>
      </c>
      <c r="E162" s="213" t="s">
        <v>588</v>
      </c>
      <c r="F162" s="1215">
        <v>1</v>
      </c>
      <c r="G162" s="1215">
        <v>0</v>
      </c>
      <c r="H162" s="1213">
        <v>24</v>
      </c>
      <c r="I162" s="1213">
        <v>26</v>
      </c>
      <c r="J162" s="1229">
        <v>0.3125</v>
      </c>
      <c r="K162" s="1215">
        <v>57.1</v>
      </c>
      <c r="L162" s="1216">
        <v>67.2</v>
      </c>
      <c r="M162" s="1213">
        <v>9.06</v>
      </c>
      <c r="N162" s="1217"/>
      <c r="O162" s="785">
        <v>27.5</v>
      </c>
      <c r="P162" s="1218">
        <v>80</v>
      </c>
      <c r="Q162" s="1213">
        <v>30.5</v>
      </c>
      <c r="R162" s="1218">
        <v>30</v>
      </c>
      <c r="S162" s="1218">
        <v>100</v>
      </c>
      <c r="T162" s="1218">
        <v>64</v>
      </c>
      <c r="U162" s="1218">
        <v>36</v>
      </c>
      <c r="V162" s="1219"/>
      <c r="W162" s="1219"/>
      <c r="X162" s="1216"/>
      <c r="Y162" s="1216"/>
      <c r="Z162" s="1215"/>
      <c r="AA162" s="1215"/>
      <c r="AB162" s="1219"/>
      <c r="AC162" s="1213"/>
      <c r="AD162" s="785"/>
      <c r="AE162" s="785"/>
      <c r="AF162" s="785"/>
      <c r="AG162" s="785"/>
      <c r="AH162" s="785"/>
      <c r="AI162" s="785"/>
      <c r="AJ162" s="785"/>
      <c r="AK162" s="786"/>
    </row>
    <row r="163" spans="1:37" ht="13.5" customHeight="1" x14ac:dyDescent="0.15">
      <c r="A163" s="1870"/>
      <c r="B163" s="270">
        <v>43332</v>
      </c>
      <c r="C163" s="209" t="str">
        <f t="shared" si="23"/>
        <v>(月)</v>
      </c>
      <c r="D163" s="213" t="s">
        <v>613</v>
      </c>
      <c r="E163" s="213" t="s">
        <v>588</v>
      </c>
      <c r="F163" s="1215">
        <v>2</v>
      </c>
      <c r="G163" s="1215">
        <v>0.2</v>
      </c>
      <c r="H163" s="1213">
        <v>24</v>
      </c>
      <c r="I163" s="1213">
        <v>25</v>
      </c>
      <c r="J163" s="1229">
        <v>0.3125</v>
      </c>
      <c r="K163" s="1215">
        <v>46.8</v>
      </c>
      <c r="L163" s="1216">
        <v>57.8</v>
      </c>
      <c r="M163" s="1213">
        <v>8.8000000000000007</v>
      </c>
      <c r="N163" s="1217"/>
      <c r="O163" s="785">
        <v>26.5</v>
      </c>
      <c r="P163" s="1218">
        <v>78</v>
      </c>
      <c r="Q163" s="1213">
        <v>27.7</v>
      </c>
      <c r="R163" s="1218">
        <v>30.7</v>
      </c>
      <c r="S163" s="1218">
        <v>92</v>
      </c>
      <c r="T163" s="1218">
        <v>58</v>
      </c>
      <c r="U163" s="1218">
        <v>34</v>
      </c>
      <c r="V163" s="1219"/>
      <c r="W163" s="1219"/>
      <c r="X163" s="1216"/>
      <c r="Y163" s="1216"/>
      <c r="Z163" s="1215"/>
      <c r="AA163" s="1215"/>
      <c r="AB163" s="1219"/>
      <c r="AC163" s="1213"/>
      <c r="AD163" s="785"/>
      <c r="AE163" s="785"/>
      <c r="AF163" s="785"/>
      <c r="AG163" s="785"/>
      <c r="AH163" s="785"/>
      <c r="AI163" s="785"/>
      <c r="AJ163" s="785"/>
      <c r="AK163" s="786"/>
    </row>
    <row r="164" spans="1:37" ht="13.5" customHeight="1" x14ac:dyDescent="0.15">
      <c r="A164" s="1870"/>
      <c r="B164" s="270">
        <v>43333</v>
      </c>
      <c r="C164" s="209" t="str">
        <f t="shared" si="23"/>
        <v>(火)</v>
      </c>
      <c r="D164" s="213" t="s">
        <v>603</v>
      </c>
      <c r="E164" s="213" t="s">
        <v>654</v>
      </c>
      <c r="F164" s="1215">
        <v>0</v>
      </c>
      <c r="G164" s="1215">
        <v>1</v>
      </c>
      <c r="H164" s="1213">
        <v>28</v>
      </c>
      <c r="I164" s="1213">
        <v>27</v>
      </c>
      <c r="J164" s="1229">
        <v>0.3125</v>
      </c>
      <c r="K164" s="1215">
        <v>48.5</v>
      </c>
      <c r="L164" s="1216">
        <v>58.2</v>
      </c>
      <c r="M164" s="1213">
        <v>8.7899999999999991</v>
      </c>
      <c r="N164" s="1217"/>
      <c r="O164" s="785">
        <v>25.6</v>
      </c>
      <c r="P164" s="1218">
        <v>79</v>
      </c>
      <c r="Q164" s="1213">
        <v>28.8</v>
      </c>
      <c r="R164" s="1218">
        <v>34.799999999999997</v>
      </c>
      <c r="S164" s="1218">
        <v>90</v>
      </c>
      <c r="T164" s="1218">
        <v>62</v>
      </c>
      <c r="U164" s="1218">
        <v>28</v>
      </c>
      <c r="V164" s="1219"/>
      <c r="W164" s="1219"/>
      <c r="X164" s="1216"/>
      <c r="Y164" s="1216"/>
      <c r="Z164" s="1215"/>
      <c r="AA164" s="1215"/>
      <c r="AB164" s="1219"/>
      <c r="AC164" s="1213"/>
      <c r="AD164" s="785"/>
      <c r="AE164" s="785"/>
      <c r="AF164" s="785"/>
      <c r="AG164" s="785"/>
      <c r="AH164" s="785"/>
      <c r="AI164" s="785"/>
      <c r="AJ164" s="785"/>
      <c r="AK164" s="786"/>
    </row>
    <row r="165" spans="1:37" ht="13.5" customHeight="1" x14ac:dyDescent="0.15">
      <c r="A165" s="1870"/>
      <c r="B165" s="270">
        <v>43334</v>
      </c>
      <c r="C165" s="209" t="str">
        <f t="shared" si="23"/>
        <v>(水)</v>
      </c>
      <c r="D165" s="213" t="s">
        <v>583</v>
      </c>
      <c r="E165" s="213" t="s">
        <v>584</v>
      </c>
      <c r="F165" s="1215">
        <v>3</v>
      </c>
      <c r="G165" s="1215">
        <v>0</v>
      </c>
      <c r="H165" s="1213">
        <v>30</v>
      </c>
      <c r="I165" s="1213">
        <v>26</v>
      </c>
      <c r="J165" s="1229">
        <v>0.3125</v>
      </c>
      <c r="K165" s="1215">
        <v>53.1</v>
      </c>
      <c r="L165" s="1216">
        <v>66.5</v>
      </c>
      <c r="M165" s="1213">
        <v>8.18</v>
      </c>
      <c r="N165" s="1217"/>
      <c r="O165" s="785">
        <v>28.3</v>
      </c>
      <c r="P165" s="1218">
        <v>80</v>
      </c>
      <c r="Q165" s="1213">
        <v>29.1</v>
      </c>
      <c r="R165" s="1218">
        <v>29.1</v>
      </c>
      <c r="S165" s="1218">
        <v>94</v>
      </c>
      <c r="T165" s="1218">
        <v>62</v>
      </c>
      <c r="U165" s="1218">
        <v>32</v>
      </c>
      <c r="V165" s="1219"/>
      <c r="W165" s="1219"/>
      <c r="X165" s="1216"/>
      <c r="Y165" s="1216"/>
      <c r="Z165" s="1215"/>
      <c r="AA165" s="1215"/>
      <c r="AB165" s="1219"/>
      <c r="AC165" s="1213"/>
      <c r="AD165" s="785"/>
      <c r="AE165" s="785"/>
      <c r="AF165" s="785"/>
      <c r="AG165" s="785"/>
      <c r="AH165" s="785"/>
      <c r="AI165" s="785"/>
      <c r="AJ165" s="785"/>
      <c r="AK165" s="786"/>
    </row>
    <row r="166" spans="1:37" ht="13.5" customHeight="1" x14ac:dyDescent="0.15">
      <c r="A166" s="1870"/>
      <c r="B166" s="270">
        <v>43335</v>
      </c>
      <c r="C166" s="209" t="str">
        <f t="shared" si="23"/>
        <v>(木)</v>
      </c>
      <c r="D166" s="213" t="s">
        <v>593</v>
      </c>
      <c r="E166" s="213" t="s">
        <v>585</v>
      </c>
      <c r="F166" s="1215">
        <v>2</v>
      </c>
      <c r="G166" s="1215">
        <v>0.8</v>
      </c>
      <c r="H166" s="1213">
        <v>31</v>
      </c>
      <c r="I166" s="1213">
        <v>28</v>
      </c>
      <c r="J166" s="1229">
        <v>0.30555555555555552</v>
      </c>
      <c r="K166" s="1215">
        <v>40.5</v>
      </c>
      <c r="L166" s="1216">
        <v>51</v>
      </c>
      <c r="M166" s="1213">
        <v>8.26</v>
      </c>
      <c r="N166" s="1217"/>
      <c r="O166" s="785">
        <v>26.8</v>
      </c>
      <c r="P166" s="1218">
        <v>82</v>
      </c>
      <c r="Q166" s="1213">
        <v>32</v>
      </c>
      <c r="R166" s="1218">
        <v>28.8</v>
      </c>
      <c r="S166" s="1218">
        <v>94</v>
      </c>
      <c r="T166" s="1218">
        <v>63</v>
      </c>
      <c r="U166" s="1218">
        <v>31</v>
      </c>
      <c r="V166" s="1219"/>
      <c r="W166" s="1219"/>
      <c r="X166" s="1216"/>
      <c r="Y166" s="1216"/>
      <c r="Z166" s="1215"/>
      <c r="AA166" s="1215"/>
      <c r="AB166" s="1219"/>
      <c r="AC166" s="1213"/>
      <c r="AD166" s="785"/>
      <c r="AE166" s="785"/>
      <c r="AF166" s="785"/>
      <c r="AG166" s="785"/>
      <c r="AH166" s="785"/>
      <c r="AI166" s="785"/>
      <c r="AJ166" s="785"/>
      <c r="AK166" s="786"/>
    </row>
    <row r="167" spans="1:37" ht="13.5" customHeight="1" x14ac:dyDescent="0.15">
      <c r="A167" s="1870"/>
      <c r="B167" s="270">
        <v>43336</v>
      </c>
      <c r="C167" s="209" t="str">
        <f t="shared" si="23"/>
        <v>(金)</v>
      </c>
      <c r="D167" s="213" t="s">
        <v>601</v>
      </c>
      <c r="E167" s="213" t="s">
        <v>592</v>
      </c>
      <c r="F167" s="1215">
        <v>3</v>
      </c>
      <c r="G167" s="1215">
        <v>12.5</v>
      </c>
      <c r="H167" s="1213">
        <v>28</v>
      </c>
      <c r="I167" s="1213">
        <v>26.5</v>
      </c>
      <c r="J167" s="1229">
        <v>0.30555555555555552</v>
      </c>
      <c r="K167" s="1215">
        <v>41</v>
      </c>
      <c r="L167" s="1216">
        <v>53.6</v>
      </c>
      <c r="M167" s="1213">
        <v>8.06</v>
      </c>
      <c r="N167" s="1217"/>
      <c r="O167" s="785">
        <v>28.2</v>
      </c>
      <c r="P167" s="1218">
        <v>82</v>
      </c>
      <c r="Q167" s="1213">
        <v>29.1</v>
      </c>
      <c r="R167" s="1218">
        <v>29.1</v>
      </c>
      <c r="S167" s="1218">
        <v>96</v>
      </c>
      <c r="T167" s="1218">
        <v>64</v>
      </c>
      <c r="U167" s="1218">
        <v>32</v>
      </c>
      <c r="V167" s="1219"/>
      <c r="W167" s="1219"/>
      <c r="X167" s="1216"/>
      <c r="Y167" s="1216"/>
      <c r="Z167" s="1215"/>
      <c r="AA167" s="1215"/>
      <c r="AB167" s="1219"/>
      <c r="AC167" s="1213"/>
      <c r="AD167" s="785"/>
      <c r="AE167" s="785"/>
      <c r="AF167" s="785"/>
      <c r="AG167" s="785"/>
      <c r="AH167" s="785"/>
      <c r="AI167" s="785"/>
      <c r="AJ167" s="785"/>
      <c r="AK167" s="786"/>
    </row>
    <row r="168" spans="1:37" ht="13.5" customHeight="1" x14ac:dyDescent="0.15">
      <c r="A168" s="1870"/>
      <c r="B168" s="270">
        <v>43337</v>
      </c>
      <c r="C168" s="275" t="str">
        <f t="shared" si="23"/>
        <v>(土)</v>
      </c>
      <c r="D168" s="213" t="s">
        <v>655</v>
      </c>
      <c r="E168" s="213" t="s">
        <v>592</v>
      </c>
      <c r="F168" s="1215">
        <v>2</v>
      </c>
      <c r="G168" s="1215">
        <v>0</v>
      </c>
      <c r="H168" s="1213">
        <v>31</v>
      </c>
      <c r="I168" s="1213">
        <v>26.5</v>
      </c>
      <c r="J168" s="1229">
        <v>0.3125</v>
      </c>
      <c r="K168" s="1215">
        <v>64.400000000000006</v>
      </c>
      <c r="L168" s="1216">
        <v>84.6</v>
      </c>
      <c r="M168" s="1213">
        <v>7.71</v>
      </c>
      <c r="N168" s="1217"/>
      <c r="O168" s="785">
        <v>28.2</v>
      </c>
      <c r="P168" s="1218">
        <v>82</v>
      </c>
      <c r="Q168" s="1213">
        <v>28.4</v>
      </c>
      <c r="R168" s="1218">
        <v>31.3</v>
      </c>
      <c r="S168" s="1218">
        <v>94</v>
      </c>
      <c r="T168" s="1218">
        <v>60</v>
      </c>
      <c r="U168" s="1218">
        <v>34</v>
      </c>
      <c r="V168" s="1219"/>
      <c r="W168" s="1219"/>
      <c r="X168" s="1216"/>
      <c r="Y168" s="1216"/>
      <c r="Z168" s="1215"/>
      <c r="AA168" s="1215"/>
      <c r="AB168" s="1219"/>
      <c r="AC168" s="1213"/>
      <c r="AD168" s="785"/>
      <c r="AE168" s="785"/>
      <c r="AF168" s="785"/>
      <c r="AG168" s="785"/>
      <c r="AH168" s="785"/>
      <c r="AI168" s="785"/>
      <c r="AJ168" s="785"/>
      <c r="AK168" s="786"/>
    </row>
    <row r="169" spans="1:37" ht="13.5" customHeight="1" x14ac:dyDescent="0.15">
      <c r="A169" s="1870"/>
      <c r="B169" s="270">
        <v>43338</v>
      </c>
      <c r="C169" s="209" t="str">
        <f t="shared" si="23"/>
        <v>(日)</v>
      </c>
      <c r="D169" s="213" t="s">
        <v>583</v>
      </c>
      <c r="E169" s="213" t="s">
        <v>597</v>
      </c>
      <c r="F169" s="1215">
        <v>1</v>
      </c>
      <c r="G169" s="1215">
        <v>0</v>
      </c>
      <c r="H169" s="1213">
        <v>30</v>
      </c>
      <c r="I169" s="1213">
        <v>27</v>
      </c>
      <c r="J169" s="1229">
        <v>0.3125</v>
      </c>
      <c r="K169" s="1215">
        <v>47.5</v>
      </c>
      <c r="L169" s="1216">
        <v>60.4</v>
      </c>
      <c r="M169" s="1213">
        <v>7.93</v>
      </c>
      <c r="N169" s="1217"/>
      <c r="O169" s="785">
        <v>28.7</v>
      </c>
      <c r="P169" s="1218">
        <v>84</v>
      </c>
      <c r="Q169" s="1213">
        <v>30.5</v>
      </c>
      <c r="R169" s="1218">
        <v>26.5</v>
      </c>
      <c r="S169" s="1218">
        <v>96</v>
      </c>
      <c r="T169" s="1218">
        <v>55</v>
      </c>
      <c r="U169" s="1218">
        <v>41</v>
      </c>
      <c r="V169" s="1219"/>
      <c r="W169" s="1219"/>
      <c r="X169" s="1216"/>
      <c r="Y169" s="1216"/>
      <c r="Z169" s="1215"/>
      <c r="AA169" s="1215"/>
      <c r="AB169" s="1219"/>
      <c r="AC169" s="1213"/>
      <c r="AD169" s="785"/>
      <c r="AE169" s="785"/>
      <c r="AF169" s="785"/>
      <c r="AG169" s="785"/>
      <c r="AH169" s="785"/>
      <c r="AI169" s="785"/>
      <c r="AJ169" s="785"/>
      <c r="AK169" s="786"/>
    </row>
    <row r="170" spans="1:37" ht="13.5" customHeight="1" x14ac:dyDescent="0.15">
      <c r="A170" s="1870"/>
      <c r="B170" s="270">
        <v>43339</v>
      </c>
      <c r="C170" s="209" t="str">
        <f t="shared" si="23"/>
        <v>(月)</v>
      </c>
      <c r="D170" s="213" t="s">
        <v>610</v>
      </c>
      <c r="E170" s="213" t="s">
        <v>588</v>
      </c>
      <c r="F170" s="1215">
        <v>1</v>
      </c>
      <c r="G170" s="1215">
        <v>0.1</v>
      </c>
      <c r="H170" s="1213">
        <v>32</v>
      </c>
      <c r="I170" s="1213">
        <v>30</v>
      </c>
      <c r="J170" s="1229">
        <v>0.30555555555555552</v>
      </c>
      <c r="K170" s="1215">
        <v>38.799999999999997</v>
      </c>
      <c r="L170" s="1216">
        <v>47.7</v>
      </c>
      <c r="M170" s="1213">
        <v>8.48</v>
      </c>
      <c r="N170" s="1217"/>
      <c r="O170" s="785">
        <v>26</v>
      </c>
      <c r="P170" s="1218">
        <v>84</v>
      </c>
      <c r="Q170" s="1213">
        <v>28.4</v>
      </c>
      <c r="R170" s="1218">
        <v>27.8</v>
      </c>
      <c r="S170" s="1218">
        <v>96</v>
      </c>
      <c r="T170" s="1218">
        <v>61</v>
      </c>
      <c r="U170" s="1218">
        <v>35</v>
      </c>
      <c r="V170" s="1219"/>
      <c r="W170" s="1219"/>
      <c r="X170" s="1216"/>
      <c r="Y170" s="1216"/>
      <c r="Z170" s="1215"/>
      <c r="AA170" s="1215"/>
      <c r="AB170" s="1219"/>
      <c r="AC170" s="1213"/>
      <c r="AD170" s="785"/>
      <c r="AE170" s="785"/>
      <c r="AF170" s="785"/>
      <c r="AG170" s="785"/>
      <c r="AH170" s="785"/>
      <c r="AI170" s="785"/>
      <c r="AJ170" s="785"/>
      <c r="AK170" s="786"/>
    </row>
    <row r="171" spans="1:37" ht="13.5" customHeight="1" x14ac:dyDescent="0.15">
      <c r="A171" s="1870"/>
      <c r="B171" s="270">
        <v>43340</v>
      </c>
      <c r="C171" s="209" t="str">
        <f t="shared" si="23"/>
        <v>(火)</v>
      </c>
      <c r="D171" s="213" t="s">
        <v>599</v>
      </c>
      <c r="E171" s="213" t="s">
        <v>602</v>
      </c>
      <c r="F171" s="1215">
        <v>2</v>
      </c>
      <c r="G171" s="1215">
        <v>0</v>
      </c>
      <c r="H171" s="1213">
        <v>23</v>
      </c>
      <c r="I171" s="1213">
        <v>27</v>
      </c>
      <c r="J171" s="1229">
        <v>0.30555555555555552</v>
      </c>
      <c r="K171" s="1215">
        <v>42.8</v>
      </c>
      <c r="L171" s="1216">
        <v>49.7</v>
      </c>
      <c r="M171" s="1213">
        <v>8.5399999999999991</v>
      </c>
      <c r="N171" s="1217"/>
      <c r="O171" s="785">
        <v>26.2</v>
      </c>
      <c r="P171" s="1218">
        <v>78</v>
      </c>
      <c r="Q171" s="1213">
        <v>31.2</v>
      </c>
      <c r="R171" s="1218">
        <v>30.2</v>
      </c>
      <c r="S171" s="1218">
        <v>100</v>
      </c>
      <c r="T171" s="1218">
        <v>60</v>
      </c>
      <c r="U171" s="1218">
        <v>40</v>
      </c>
      <c r="V171" s="1219"/>
      <c r="W171" s="1219"/>
      <c r="X171" s="1216"/>
      <c r="Y171" s="1216"/>
      <c r="Z171" s="1215"/>
      <c r="AA171" s="1215"/>
      <c r="AB171" s="1219"/>
      <c r="AC171" s="1213"/>
      <c r="AD171" s="785"/>
      <c r="AE171" s="785"/>
      <c r="AF171" s="785"/>
      <c r="AG171" s="785"/>
      <c r="AH171" s="785"/>
      <c r="AI171" s="785"/>
      <c r="AJ171" s="785"/>
      <c r="AK171" s="786"/>
    </row>
    <row r="172" spans="1:37" ht="13.5" customHeight="1" x14ac:dyDescent="0.15">
      <c r="A172" s="1870"/>
      <c r="B172" s="270">
        <v>43341</v>
      </c>
      <c r="C172" s="209" t="str">
        <f t="shared" si="23"/>
        <v>(水)</v>
      </c>
      <c r="D172" s="213" t="s">
        <v>599</v>
      </c>
      <c r="E172" s="213" t="s">
        <v>614</v>
      </c>
      <c r="F172" s="1215">
        <v>2</v>
      </c>
      <c r="G172" s="1215">
        <v>0</v>
      </c>
      <c r="H172" s="1213">
        <v>25</v>
      </c>
      <c r="I172" s="1213">
        <v>26.5</v>
      </c>
      <c r="J172" s="1229">
        <v>0.30555555555555552</v>
      </c>
      <c r="K172" s="1215">
        <v>46.4</v>
      </c>
      <c r="L172" s="1216">
        <v>59.2</v>
      </c>
      <c r="M172" s="1213">
        <v>8.59</v>
      </c>
      <c r="N172" s="1217"/>
      <c r="O172" s="785">
        <v>27.3</v>
      </c>
      <c r="P172" s="1218">
        <v>80</v>
      </c>
      <c r="Q172" s="1213">
        <v>24.9</v>
      </c>
      <c r="R172" s="1218">
        <v>31.4</v>
      </c>
      <c r="S172" s="1218">
        <v>97</v>
      </c>
      <c r="T172" s="1218">
        <v>61</v>
      </c>
      <c r="U172" s="1218">
        <v>36</v>
      </c>
      <c r="V172" s="1219">
        <v>1.66</v>
      </c>
      <c r="W172" s="1621">
        <v>0</v>
      </c>
      <c r="X172" s="1216">
        <v>230</v>
      </c>
      <c r="Y172" s="1216">
        <v>173</v>
      </c>
      <c r="Z172" s="1215">
        <v>55</v>
      </c>
      <c r="AA172" s="1215">
        <v>1.19</v>
      </c>
      <c r="AB172" s="1219">
        <v>0.51</v>
      </c>
      <c r="AC172" s="1213">
        <v>11.2</v>
      </c>
      <c r="AD172" s="785"/>
      <c r="AE172" s="785"/>
      <c r="AF172" s="785"/>
      <c r="AG172" s="785"/>
      <c r="AH172" s="785"/>
      <c r="AI172" s="785"/>
      <c r="AJ172" s="785"/>
      <c r="AK172" s="786"/>
    </row>
    <row r="173" spans="1:37" ht="13.5" customHeight="1" x14ac:dyDescent="0.15">
      <c r="A173" s="1870"/>
      <c r="B173" s="270">
        <v>43342</v>
      </c>
      <c r="C173" s="214" t="str">
        <f t="shared" si="23"/>
        <v>(木)</v>
      </c>
      <c r="D173" s="213" t="s">
        <v>583</v>
      </c>
      <c r="E173" s="213" t="s">
        <v>587</v>
      </c>
      <c r="F173" s="1215">
        <v>1</v>
      </c>
      <c r="G173" s="1215">
        <v>0</v>
      </c>
      <c r="H173" s="1213">
        <v>26</v>
      </c>
      <c r="I173" s="1213">
        <v>28</v>
      </c>
      <c r="J173" s="1229">
        <v>0.2986111111111111</v>
      </c>
      <c r="K173" s="1215">
        <v>39.700000000000003</v>
      </c>
      <c r="L173" s="1216">
        <v>47.1</v>
      </c>
      <c r="M173" s="1213">
        <v>8.4499999999999993</v>
      </c>
      <c r="N173" s="1217"/>
      <c r="O173" s="785">
        <v>27.6</v>
      </c>
      <c r="P173" s="1218">
        <v>82</v>
      </c>
      <c r="Q173" s="1213">
        <v>29.1</v>
      </c>
      <c r="R173" s="1218">
        <v>27.7</v>
      </c>
      <c r="S173" s="1218">
        <v>97</v>
      </c>
      <c r="T173" s="1218">
        <v>63</v>
      </c>
      <c r="U173" s="1218">
        <v>34</v>
      </c>
      <c r="V173" s="1219"/>
      <c r="W173" s="1219"/>
      <c r="X173" s="1216"/>
      <c r="Y173" s="1216"/>
      <c r="Z173" s="1215"/>
      <c r="AA173" s="1215"/>
      <c r="AB173" s="1219"/>
      <c r="AC173" s="1213"/>
      <c r="AD173" s="785"/>
      <c r="AE173" s="785"/>
      <c r="AF173" s="785"/>
      <c r="AG173" s="785"/>
      <c r="AH173" s="785"/>
      <c r="AI173" s="785"/>
      <c r="AJ173" s="785"/>
      <c r="AK173" s="786"/>
    </row>
    <row r="174" spans="1:37" ht="13.5" customHeight="1" x14ac:dyDescent="0.15">
      <c r="A174" s="1870"/>
      <c r="B174" s="277">
        <v>43343</v>
      </c>
      <c r="C174" s="214" t="str">
        <f t="shared" si="23"/>
        <v>(金)</v>
      </c>
      <c r="D174" s="273" t="s">
        <v>593</v>
      </c>
      <c r="E174" s="273" t="s">
        <v>597</v>
      </c>
      <c r="F174" s="1234">
        <v>2</v>
      </c>
      <c r="G174" s="1234">
        <v>1.1000000000000001</v>
      </c>
      <c r="H174" s="1236">
        <v>30</v>
      </c>
      <c r="I174" s="1236">
        <v>29</v>
      </c>
      <c r="J174" s="1233">
        <v>0.3125</v>
      </c>
      <c r="K174" s="1234">
        <v>38.1</v>
      </c>
      <c r="L174" s="1235">
        <v>46.2</v>
      </c>
      <c r="M174" s="1236">
        <v>8.14</v>
      </c>
      <c r="N174" s="1237"/>
      <c r="O174" s="791">
        <v>28.4</v>
      </c>
      <c r="P174" s="1238">
        <v>84</v>
      </c>
      <c r="Q174" s="1236">
        <v>31.2</v>
      </c>
      <c r="R174" s="1238">
        <v>28.8</v>
      </c>
      <c r="S174" s="1238">
        <v>90</v>
      </c>
      <c r="T174" s="1238">
        <v>60</v>
      </c>
      <c r="U174" s="1238">
        <v>30</v>
      </c>
      <c r="V174" s="1239"/>
      <c r="W174" s="1239"/>
      <c r="X174" s="1235"/>
      <c r="Y174" s="1235"/>
      <c r="Z174" s="1234"/>
      <c r="AA174" s="1234"/>
      <c r="AB174" s="1239"/>
      <c r="AC174" s="1236"/>
      <c r="AD174" s="791"/>
      <c r="AE174" s="791"/>
      <c r="AF174" s="791"/>
      <c r="AG174" s="791"/>
      <c r="AH174" s="791"/>
      <c r="AI174" s="791"/>
      <c r="AJ174" s="791"/>
      <c r="AK174" s="792"/>
    </row>
    <row r="175" spans="1:37" s="738" customFormat="1" ht="13.5" customHeight="1" x14ac:dyDescent="0.15">
      <c r="A175" s="1870"/>
      <c r="B175" s="1846" t="s">
        <v>410</v>
      </c>
      <c r="C175" s="1846"/>
      <c r="D175" s="625"/>
      <c r="E175" s="626"/>
      <c r="F175" s="771">
        <f>MAX(F144:F174)</f>
        <v>10</v>
      </c>
      <c r="G175" s="771">
        <f>MAX(G144:G174)</f>
        <v>20.100000000000001</v>
      </c>
      <c r="H175" s="771">
        <f>MAX(H144:H174)</f>
        <v>32</v>
      </c>
      <c r="I175" s="772">
        <f>MAX(I144:I174)</f>
        <v>30</v>
      </c>
      <c r="J175" s="773"/>
      <c r="K175" s="771">
        <f>MAX(K144:K174)</f>
        <v>105</v>
      </c>
      <c r="L175" s="771">
        <f>MAX(L144:L174)</f>
        <v>170</v>
      </c>
      <c r="M175" s="774">
        <f>MAX(M144:M174)</f>
        <v>9.06</v>
      </c>
      <c r="N175" s="774"/>
      <c r="O175" s="771">
        <f t="shared" ref="O175:AK175" si="24">MAX(O144:O174)</f>
        <v>28.7</v>
      </c>
      <c r="P175" s="775">
        <f t="shared" si="24"/>
        <v>87</v>
      </c>
      <c r="Q175" s="771">
        <f t="shared" si="24"/>
        <v>34.4</v>
      </c>
      <c r="R175" s="771">
        <f t="shared" si="24"/>
        <v>52.1</v>
      </c>
      <c r="S175" s="775">
        <f t="shared" si="24"/>
        <v>108</v>
      </c>
      <c r="T175" s="775">
        <f t="shared" si="24"/>
        <v>80</v>
      </c>
      <c r="U175" s="775">
        <f t="shared" si="24"/>
        <v>41</v>
      </c>
      <c r="V175" s="776">
        <f t="shared" si="24"/>
        <v>1.66</v>
      </c>
      <c r="W175" s="1519">
        <f t="shared" si="24"/>
        <v>0</v>
      </c>
      <c r="X175" s="778">
        <f t="shared" si="24"/>
        <v>230</v>
      </c>
      <c r="Y175" s="778">
        <f t="shared" si="24"/>
        <v>173</v>
      </c>
      <c r="Z175" s="772">
        <f t="shared" si="24"/>
        <v>55</v>
      </c>
      <c r="AA175" s="771">
        <f t="shared" si="24"/>
        <v>1.19</v>
      </c>
      <c r="AB175" s="1642">
        <f t="shared" si="24"/>
        <v>0.51</v>
      </c>
      <c r="AC175" s="779">
        <f t="shared" si="24"/>
        <v>11.2</v>
      </c>
      <c r="AD175" s="774">
        <f t="shared" si="24"/>
        <v>0.47</v>
      </c>
      <c r="AE175" s="772">
        <f t="shared" si="24"/>
        <v>19</v>
      </c>
      <c r="AF175" s="772">
        <f t="shared" si="24"/>
        <v>16</v>
      </c>
      <c r="AG175" s="772">
        <f t="shared" si="24"/>
        <v>17</v>
      </c>
      <c r="AH175" s="772">
        <f t="shared" si="24"/>
        <v>5.7</v>
      </c>
      <c r="AI175" s="772">
        <f t="shared" si="24"/>
        <v>6</v>
      </c>
      <c r="AJ175" s="774">
        <f t="shared" si="24"/>
        <v>2.5</v>
      </c>
      <c r="AK175" s="1054">
        <f t="shared" si="24"/>
        <v>0.28000000000000003</v>
      </c>
    </row>
    <row r="176" spans="1:37" s="738" customFormat="1" ht="13.5" customHeight="1" x14ac:dyDescent="0.15">
      <c r="A176" s="1870"/>
      <c r="B176" s="1847" t="s">
        <v>411</v>
      </c>
      <c r="C176" s="1846"/>
      <c r="D176" s="625"/>
      <c r="E176" s="626"/>
      <c r="F176" s="771">
        <f>MIN(F144:F174)</f>
        <v>0</v>
      </c>
      <c r="G176" s="771">
        <f>MIN(G144:G174)</f>
        <v>0</v>
      </c>
      <c r="H176" s="771">
        <f>MIN(H144:H174)</f>
        <v>22</v>
      </c>
      <c r="I176" s="772">
        <f>MIN(I144:I174)</f>
        <v>23</v>
      </c>
      <c r="J176" s="773"/>
      <c r="K176" s="771">
        <f>MIN(K144:K174)</f>
        <v>22.9</v>
      </c>
      <c r="L176" s="771">
        <f>MIN(L144:L174)</f>
        <v>38.5</v>
      </c>
      <c r="M176" s="774">
        <f>MIN(M144:M174)</f>
        <v>7.71</v>
      </c>
      <c r="N176" s="774"/>
      <c r="O176" s="771">
        <f t="shared" ref="O176:AK176" si="25">MIN(O144:O174)</f>
        <v>23.2</v>
      </c>
      <c r="P176" s="775">
        <f t="shared" si="25"/>
        <v>67</v>
      </c>
      <c r="Q176" s="771">
        <f t="shared" si="25"/>
        <v>24.9</v>
      </c>
      <c r="R176" s="771">
        <f t="shared" si="25"/>
        <v>21.2</v>
      </c>
      <c r="S176" s="775">
        <f t="shared" si="25"/>
        <v>78</v>
      </c>
      <c r="T176" s="775">
        <f t="shared" si="25"/>
        <v>50</v>
      </c>
      <c r="U176" s="775">
        <f t="shared" si="25"/>
        <v>28</v>
      </c>
      <c r="V176" s="1520">
        <f t="shared" si="25"/>
        <v>1.66</v>
      </c>
      <c r="W176" s="1519">
        <f t="shared" si="25"/>
        <v>0</v>
      </c>
      <c r="X176" s="778">
        <f t="shared" si="25"/>
        <v>230</v>
      </c>
      <c r="Y176" s="778">
        <f t="shared" si="25"/>
        <v>173</v>
      </c>
      <c r="Z176" s="772">
        <f t="shared" si="25"/>
        <v>55</v>
      </c>
      <c r="AA176" s="771">
        <f t="shared" si="25"/>
        <v>1.19</v>
      </c>
      <c r="AB176" s="1642">
        <f t="shared" si="25"/>
        <v>0.51</v>
      </c>
      <c r="AC176" s="779">
        <f t="shared" si="25"/>
        <v>11.2</v>
      </c>
      <c r="AD176" s="1306">
        <f t="shared" si="25"/>
        <v>0.47</v>
      </c>
      <c r="AE176" s="772">
        <f t="shared" si="25"/>
        <v>19</v>
      </c>
      <c r="AF176" s="772">
        <f t="shared" si="25"/>
        <v>16</v>
      </c>
      <c r="AG176" s="772">
        <f t="shared" si="25"/>
        <v>17</v>
      </c>
      <c r="AH176" s="772">
        <f t="shared" si="25"/>
        <v>5.7</v>
      </c>
      <c r="AI176" s="772">
        <f t="shared" si="25"/>
        <v>6</v>
      </c>
      <c r="AJ176" s="774">
        <f t="shared" si="25"/>
        <v>2.5</v>
      </c>
      <c r="AK176" s="1054">
        <f t="shared" si="25"/>
        <v>0.28000000000000003</v>
      </c>
    </row>
    <row r="177" spans="1:39" s="738" customFormat="1" ht="13.5" customHeight="1" x14ac:dyDescent="0.15">
      <c r="A177" s="1870"/>
      <c r="B177" s="1846" t="s">
        <v>412</v>
      </c>
      <c r="C177" s="1846"/>
      <c r="D177" s="625"/>
      <c r="E177" s="626"/>
      <c r="F177" s="773"/>
      <c r="G177" s="771">
        <f>IF(COUNT(G144:G174)=0,0,AVERAGE(G144:G174))</f>
        <v>2.2451612903225806</v>
      </c>
      <c r="H177" s="771">
        <f>IF(COUNT(H144:H174)=0,0,AVERAGE(H144:H174))</f>
        <v>27.79032258064516</v>
      </c>
      <c r="I177" s="772">
        <f>IF(COUNT(I144:I174)=0,0,AVERAGE(I144:I174))</f>
        <v>27.306451612903224</v>
      </c>
      <c r="J177" s="773"/>
      <c r="K177" s="771">
        <f>IF(COUNT(K144:K174)=0,0,AVERAGE(K144:K174))</f>
        <v>45.503225806451617</v>
      </c>
      <c r="L177" s="771">
        <f>IF(COUNT(L144:L174)=0,0,AVERAGE(L144:L174))</f>
        <v>64.00645161290322</v>
      </c>
      <c r="M177" s="774">
        <f>IF(COUNT(M144:M174)=0,0,AVERAGE(M144:M174))</f>
        <v>8.2629032258064505</v>
      </c>
      <c r="N177" s="773"/>
      <c r="O177" s="771">
        <f t="shared" ref="O177:U177" si="26">IF(COUNT(O144:O174)=0,0,AVERAGE(O144:O174))</f>
        <v>26.606451612903228</v>
      </c>
      <c r="P177" s="775">
        <f t="shared" si="26"/>
        <v>78.516129032258064</v>
      </c>
      <c r="Q177" s="771">
        <f t="shared" si="26"/>
        <v>29.429032258064517</v>
      </c>
      <c r="R177" s="771">
        <f t="shared" si="26"/>
        <v>29.487096774193546</v>
      </c>
      <c r="S177" s="775">
        <f t="shared" si="26"/>
        <v>92.645161290322577</v>
      </c>
      <c r="T177" s="775">
        <f t="shared" si="26"/>
        <v>60.258064516129032</v>
      </c>
      <c r="U177" s="775">
        <f t="shared" si="26"/>
        <v>32.387096774193552</v>
      </c>
      <c r="V177" s="773"/>
      <c r="W177" s="782"/>
      <c r="X177" s="778">
        <f t="shared" ref="X177:AJ177" si="27">IF(COUNT(X144:X174)=0,0,AVERAGE(X144:X174))</f>
        <v>230</v>
      </c>
      <c r="Y177" s="778">
        <f t="shared" si="27"/>
        <v>173</v>
      </c>
      <c r="Z177" s="772">
        <f t="shared" si="27"/>
        <v>55</v>
      </c>
      <c r="AA177" s="771">
        <f t="shared" si="27"/>
        <v>1.19</v>
      </c>
      <c r="AB177" s="1642">
        <f t="shared" si="27"/>
        <v>0.51</v>
      </c>
      <c r="AC177" s="779">
        <f t="shared" si="27"/>
        <v>11.2</v>
      </c>
      <c r="AD177" s="781">
        <f t="shared" si="27"/>
        <v>0.47</v>
      </c>
      <c r="AE177" s="772">
        <f t="shared" si="27"/>
        <v>19</v>
      </c>
      <c r="AF177" s="772">
        <f t="shared" si="27"/>
        <v>16</v>
      </c>
      <c r="AG177" s="772">
        <f t="shared" si="27"/>
        <v>17</v>
      </c>
      <c r="AH177" s="772">
        <f t="shared" si="27"/>
        <v>5.7</v>
      </c>
      <c r="AI177" s="772">
        <f t="shared" si="27"/>
        <v>6</v>
      </c>
      <c r="AJ177" s="774">
        <f t="shared" si="27"/>
        <v>2.5</v>
      </c>
      <c r="AK177" s="1055"/>
    </row>
    <row r="178" spans="1:39" s="738" customFormat="1" ht="13.5" customHeight="1" x14ac:dyDescent="0.15">
      <c r="A178" s="1870"/>
      <c r="B178" s="1848" t="s">
        <v>413</v>
      </c>
      <c r="C178" s="1848"/>
      <c r="D178" s="627"/>
      <c r="E178" s="627"/>
      <c r="F178" s="808"/>
      <c r="G178" s="771">
        <f>SUM(G144:G174)</f>
        <v>69.599999999999994</v>
      </c>
      <c r="H178" s="809"/>
      <c r="I178" s="809"/>
      <c r="J178" s="809"/>
      <c r="K178" s="809"/>
      <c r="L178" s="809"/>
      <c r="M178" s="809"/>
      <c r="N178" s="809"/>
      <c r="O178" s="809"/>
      <c r="P178" s="809"/>
      <c r="Q178" s="809"/>
      <c r="R178" s="809"/>
      <c r="S178" s="809"/>
      <c r="T178" s="809"/>
      <c r="U178" s="809"/>
      <c r="V178" s="809"/>
      <c r="W178" s="782"/>
      <c r="X178" s="809"/>
      <c r="Y178" s="809"/>
      <c r="Z178" s="809"/>
      <c r="AA178" s="809"/>
      <c r="AB178" s="809"/>
      <c r="AC178" s="810"/>
      <c r="AD178" s="810"/>
      <c r="AE178" s="809"/>
      <c r="AF178" s="809"/>
      <c r="AG178" s="809"/>
      <c r="AH178" s="809"/>
      <c r="AI178" s="809"/>
      <c r="AJ178" s="1521"/>
      <c r="AK178" s="1055"/>
    </row>
    <row r="179" spans="1:39" ht="13.5" customHeight="1" x14ac:dyDescent="0.15">
      <c r="A179" s="1870" t="s">
        <v>322</v>
      </c>
      <c r="B179" s="272">
        <v>43344</v>
      </c>
      <c r="C179" s="375" t="str">
        <f>IF(B179="","",IF(WEEKDAY(B179)=1,"(日)",IF(WEEKDAY(B179)=2,"(月)",IF(WEEKDAY(B179)=3,"(火)",IF(WEEKDAY(B179)=4,"(水)",IF(WEEKDAY(B179)=5,"(木)",IF(WEEKDAY(B179)=6,"(金)","(土)")))))))</f>
        <v>(土)</v>
      </c>
      <c r="D179" s="1208" t="s">
        <v>613</v>
      </c>
      <c r="E179" s="274" t="s">
        <v>587</v>
      </c>
      <c r="F179" s="1222">
        <v>1</v>
      </c>
      <c r="G179" s="1222">
        <v>1</v>
      </c>
      <c r="H179" s="1224">
        <v>25</v>
      </c>
      <c r="I179" s="1224">
        <v>27</v>
      </c>
      <c r="J179" s="1221">
        <v>0.2986111111111111</v>
      </c>
      <c r="K179" s="1222">
        <v>41.9</v>
      </c>
      <c r="L179" s="1223">
        <v>53.7</v>
      </c>
      <c r="M179" s="1224">
        <v>8.0299999999999994</v>
      </c>
      <c r="N179" s="1225"/>
      <c r="O179" s="1226">
        <v>30.1</v>
      </c>
      <c r="P179" s="1227">
        <v>66</v>
      </c>
      <c r="Q179" s="1226">
        <v>31.2</v>
      </c>
      <c r="R179" s="1226">
        <v>28.8</v>
      </c>
      <c r="S179" s="1227">
        <v>98</v>
      </c>
      <c r="T179" s="1227">
        <v>62</v>
      </c>
      <c r="U179" s="1227">
        <v>36</v>
      </c>
      <c r="V179" s="1302"/>
      <c r="W179" s="1302"/>
      <c r="X179" s="1301"/>
      <c r="Y179" s="1222"/>
      <c r="Z179" s="1222"/>
      <c r="AA179" s="1302"/>
      <c r="AB179" s="1302"/>
      <c r="AC179" s="1224"/>
      <c r="AD179" s="1225"/>
      <c r="AE179" s="1224"/>
      <c r="AF179" s="1224"/>
      <c r="AG179" s="1222"/>
      <c r="AH179" s="1222"/>
      <c r="AI179" s="1224"/>
      <c r="AJ179" s="1225"/>
      <c r="AK179" s="1225"/>
    </row>
    <row r="180" spans="1:39" ht="13.5" customHeight="1" x14ac:dyDescent="0.15">
      <c r="A180" s="1870"/>
      <c r="B180" s="270">
        <v>43345</v>
      </c>
      <c r="C180" s="209" t="str">
        <f t="shared" ref="C180:C208" si="28">IF(B180="","",IF(WEEKDAY(B180)=1,"(日)",IF(WEEKDAY(B180)=2,"(月)",IF(WEEKDAY(B180)=3,"(火)",IF(WEEKDAY(B180)=4,"(水)",IF(WEEKDAY(B180)=5,"(木)",IF(WEEKDAY(B180)=6,"(金)","(土)")))))))</f>
        <v>(日)</v>
      </c>
      <c r="D180" s="210" t="s">
        <v>591</v>
      </c>
      <c r="E180" s="213" t="s">
        <v>597</v>
      </c>
      <c r="F180" s="1215">
        <v>1</v>
      </c>
      <c r="G180" s="1215">
        <v>1.6</v>
      </c>
      <c r="H180" s="1213">
        <v>23</v>
      </c>
      <c r="I180" s="1213">
        <v>25</v>
      </c>
      <c r="J180" s="1229">
        <v>0.3263888888888889</v>
      </c>
      <c r="K180" s="1215">
        <v>43.4</v>
      </c>
      <c r="L180" s="1216">
        <v>58.7</v>
      </c>
      <c r="M180" s="1213">
        <v>8.23</v>
      </c>
      <c r="N180" s="1217"/>
      <c r="O180" s="1213">
        <v>30.9</v>
      </c>
      <c r="P180" s="1218">
        <v>68</v>
      </c>
      <c r="Q180" s="1213">
        <v>32.700000000000003</v>
      </c>
      <c r="R180" s="1213">
        <v>29.4</v>
      </c>
      <c r="S180" s="1218">
        <v>96</v>
      </c>
      <c r="T180" s="1218">
        <v>62</v>
      </c>
      <c r="U180" s="1218">
        <v>34</v>
      </c>
      <c r="V180" s="1219"/>
      <c r="W180" s="1219"/>
      <c r="X180" s="1218"/>
      <c r="Y180" s="1215"/>
      <c r="Z180" s="1215"/>
      <c r="AA180" s="1219"/>
      <c r="AB180" s="1219"/>
      <c r="AC180" s="1213"/>
      <c r="AD180" s="1217"/>
      <c r="AE180" s="1213"/>
      <c r="AF180" s="1213"/>
      <c r="AG180" s="1215"/>
      <c r="AH180" s="1215"/>
      <c r="AI180" s="1213"/>
      <c r="AJ180" s="1217"/>
      <c r="AK180" s="1217"/>
    </row>
    <row r="181" spans="1:39" ht="13.5" customHeight="1" x14ac:dyDescent="0.15">
      <c r="A181" s="1870"/>
      <c r="B181" s="270">
        <v>43346</v>
      </c>
      <c r="C181" s="209" t="str">
        <f t="shared" si="28"/>
        <v>(月)</v>
      </c>
      <c r="D181" s="213" t="s">
        <v>599</v>
      </c>
      <c r="E181" s="213" t="s">
        <v>612</v>
      </c>
      <c r="F181" s="1215">
        <v>3</v>
      </c>
      <c r="G181" s="1215">
        <v>0</v>
      </c>
      <c r="H181" s="1213">
        <v>24</v>
      </c>
      <c r="I181" s="1213">
        <v>25</v>
      </c>
      <c r="J181" s="1229">
        <v>0.30555555555555552</v>
      </c>
      <c r="K181" s="1215">
        <v>39.299999999999997</v>
      </c>
      <c r="L181" s="1216">
        <v>51.8</v>
      </c>
      <c r="M181" s="1213">
        <v>7.78</v>
      </c>
      <c r="N181" s="1217"/>
      <c r="O181" s="1213">
        <v>31.5</v>
      </c>
      <c r="P181" s="1218">
        <v>82</v>
      </c>
      <c r="Q181" s="1213">
        <v>29.8</v>
      </c>
      <c r="R181" s="1213">
        <v>26.9</v>
      </c>
      <c r="S181" s="1218">
        <v>96</v>
      </c>
      <c r="T181" s="1218">
        <v>64</v>
      </c>
      <c r="U181" s="1218">
        <v>32</v>
      </c>
      <c r="V181" s="1219"/>
      <c r="W181" s="1219"/>
      <c r="X181" s="1218"/>
      <c r="Y181" s="1215"/>
      <c r="Z181" s="1215"/>
      <c r="AA181" s="1219"/>
      <c r="AB181" s="1219"/>
      <c r="AC181" s="1213"/>
      <c r="AD181" s="1217"/>
      <c r="AE181" s="1213"/>
      <c r="AF181" s="1213"/>
      <c r="AG181" s="1215"/>
      <c r="AH181" s="1215"/>
      <c r="AI181" s="1213"/>
      <c r="AJ181" s="1217"/>
      <c r="AK181" s="1217"/>
    </row>
    <row r="182" spans="1:39" ht="13.5" customHeight="1" x14ac:dyDescent="0.15">
      <c r="A182" s="1870"/>
      <c r="B182" s="270">
        <v>43347</v>
      </c>
      <c r="C182" s="209" t="str">
        <f t="shared" si="28"/>
        <v>(火)</v>
      </c>
      <c r="D182" s="213" t="s">
        <v>601</v>
      </c>
      <c r="E182" s="213" t="s">
        <v>597</v>
      </c>
      <c r="F182" s="1215">
        <v>0</v>
      </c>
      <c r="G182" s="1215">
        <v>1.4</v>
      </c>
      <c r="H182" s="1373">
        <v>25</v>
      </c>
      <c r="I182" s="1213">
        <v>25.5</v>
      </c>
      <c r="J182" s="1229">
        <v>0.3125</v>
      </c>
      <c r="K182" s="1215">
        <v>42.5</v>
      </c>
      <c r="L182" s="1216">
        <v>57.9</v>
      </c>
      <c r="M182" s="1213">
        <v>8.5299999999999994</v>
      </c>
      <c r="N182" s="1217"/>
      <c r="O182" s="1213">
        <v>29.7</v>
      </c>
      <c r="P182" s="1218">
        <v>84</v>
      </c>
      <c r="Q182" s="1213">
        <v>33.4</v>
      </c>
      <c r="R182" s="1213">
        <v>30</v>
      </c>
      <c r="S182" s="1218">
        <v>100</v>
      </c>
      <c r="T182" s="1218">
        <v>64</v>
      </c>
      <c r="U182" s="1218">
        <v>36</v>
      </c>
      <c r="V182" s="1219"/>
      <c r="W182" s="1219"/>
      <c r="X182" s="1218"/>
      <c r="Y182" s="1215"/>
      <c r="Z182" s="1215"/>
      <c r="AA182" s="1219"/>
      <c r="AB182" s="1219"/>
      <c r="AC182" s="1213"/>
      <c r="AD182" s="1217"/>
      <c r="AE182" s="1213"/>
      <c r="AF182" s="1213"/>
      <c r="AG182" s="1215"/>
      <c r="AH182" s="1215"/>
      <c r="AI182" s="1213"/>
      <c r="AJ182" s="1217"/>
      <c r="AK182" s="1217"/>
    </row>
    <row r="183" spans="1:39" ht="13.5" customHeight="1" x14ac:dyDescent="0.15">
      <c r="A183" s="1870"/>
      <c r="B183" s="270">
        <v>43348</v>
      </c>
      <c r="C183" s="209" t="str">
        <f t="shared" si="28"/>
        <v>(水)</v>
      </c>
      <c r="D183" s="213" t="s">
        <v>603</v>
      </c>
      <c r="E183" s="213" t="s">
        <v>584</v>
      </c>
      <c r="F183" s="1215">
        <v>2</v>
      </c>
      <c r="G183" s="1215">
        <v>24</v>
      </c>
      <c r="H183" s="1213">
        <v>24</v>
      </c>
      <c r="I183" s="1213">
        <v>25</v>
      </c>
      <c r="J183" s="1229">
        <v>0.30555555555555552</v>
      </c>
      <c r="K183" s="1215">
        <v>38.200000000000003</v>
      </c>
      <c r="L183" s="1216">
        <v>51.1</v>
      </c>
      <c r="M183" s="1213">
        <v>7.97</v>
      </c>
      <c r="N183" s="1217"/>
      <c r="O183" s="1213">
        <v>29.6</v>
      </c>
      <c r="P183" s="1218">
        <v>82</v>
      </c>
      <c r="Q183" s="1213">
        <v>31.2</v>
      </c>
      <c r="R183" s="1213">
        <v>26.9</v>
      </c>
      <c r="S183" s="1218">
        <v>100</v>
      </c>
      <c r="T183" s="1218">
        <v>68</v>
      </c>
      <c r="U183" s="1218">
        <v>32</v>
      </c>
      <c r="V183" s="1219"/>
      <c r="W183" s="1219"/>
      <c r="X183" s="1218"/>
      <c r="Y183" s="1215"/>
      <c r="Z183" s="1215"/>
      <c r="AA183" s="1219"/>
      <c r="AB183" s="1219"/>
      <c r="AC183" s="1213"/>
      <c r="AD183" s="1217">
        <v>0.26</v>
      </c>
      <c r="AE183" s="1213">
        <v>23</v>
      </c>
      <c r="AF183" s="1213">
        <v>1.5</v>
      </c>
      <c r="AG183" s="1215">
        <v>14</v>
      </c>
      <c r="AH183" s="1215">
        <v>5.3</v>
      </c>
      <c r="AI183" s="1213">
        <v>8.5</v>
      </c>
      <c r="AJ183" s="1217">
        <v>1.8</v>
      </c>
      <c r="AK183" s="1217">
        <v>0.27</v>
      </c>
    </row>
    <row r="184" spans="1:39" ht="13.5" customHeight="1" x14ac:dyDescent="0.15">
      <c r="A184" s="1870"/>
      <c r="B184" s="270">
        <v>43349</v>
      </c>
      <c r="C184" s="209" t="str">
        <f t="shared" si="28"/>
        <v>(木)</v>
      </c>
      <c r="D184" s="213" t="s">
        <v>583</v>
      </c>
      <c r="E184" s="213" t="s">
        <v>612</v>
      </c>
      <c r="F184" s="1215">
        <v>4</v>
      </c>
      <c r="G184" s="1215">
        <v>0</v>
      </c>
      <c r="H184" s="1213">
        <v>29</v>
      </c>
      <c r="I184" s="1213">
        <v>26</v>
      </c>
      <c r="J184" s="1229">
        <v>0.3125</v>
      </c>
      <c r="K184" s="1215">
        <v>37.9</v>
      </c>
      <c r="L184" s="1216">
        <v>52.3</v>
      </c>
      <c r="M184" s="1213">
        <v>8.09</v>
      </c>
      <c r="N184" s="1217"/>
      <c r="O184" s="1213">
        <v>26.9</v>
      </c>
      <c r="P184" s="1218">
        <v>76</v>
      </c>
      <c r="Q184" s="1213">
        <v>30.5</v>
      </c>
      <c r="R184" s="1213">
        <v>26.5</v>
      </c>
      <c r="S184" s="1218">
        <v>96</v>
      </c>
      <c r="T184" s="1218">
        <v>73</v>
      </c>
      <c r="U184" s="1218">
        <v>23</v>
      </c>
      <c r="V184" s="1219"/>
      <c r="W184" s="1219"/>
      <c r="X184" s="1218"/>
      <c r="Y184" s="1215"/>
      <c r="Z184" s="1215"/>
      <c r="AA184" s="1219"/>
      <c r="AB184" s="1219"/>
      <c r="AC184" s="1213"/>
      <c r="AD184" s="1217"/>
      <c r="AE184" s="1213"/>
      <c r="AF184" s="1213"/>
      <c r="AG184" s="1215"/>
      <c r="AH184" s="1215"/>
      <c r="AI184" s="1213"/>
      <c r="AJ184" s="1217"/>
      <c r="AK184" s="1217"/>
    </row>
    <row r="185" spans="1:39" ht="13.5" customHeight="1" x14ac:dyDescent="0.15">
      <c r="A185" s="1870"/>
      <c r="B185" s="270">
        <v>43350</v>
      </c>
      <c r="C185" s="209" t="str">
        <f t="shared" si="28"/>
        <v>(金)</v>
      </c>
      <c r="D185" s="213" t="s">
        <v>591</v>
      </c>
      <c r="E185" s="213" t="s">
        <v>584</v>
      </c>
      <c r="F185" s="1215">
        <v>3</v>
      </c>
      <c r="G185" s="1215">
        <v>0.1</v>
      </c>
      <c r="H185" s="1213">
        <v>26</v>
      </c>
      <c r="I185" s="1213">
        <v>26</v>
      </c>
      <c r="J185" s="1229">
        <v>0.3125</v>
      </c>
      <c r="K185" s="1215">
        <v>44.8</v>
      </c>
      <c r="L185" s="1216">
        <v>61.3</v>
      </c>
      <c r="M185" s="1213">
        <v>8.48</v>
      </c>
      <c r="N185" s="1217"/>
      <c r="O185" s="1213">
        <v>26.7</v>
      </c>
      <c r="P185" s="1218">
        <v>74</v>
      </c>
      <c r="Q185" s="1213">
        <v>32</v>
      </c>
      <c r="R185" s="1213">
        <v>27.2</v>
      </c>
      <c r="S185" s="1218">
        <v>94</v>
      </c>
      <c r="T185" s="1218">
        <v>62</v>
      </c>
      <c r="U185" s="1218">
        <v>32</v>
      </c>
      <c r="V185" s="1219"/>
      <c r="W185" s="1219"/>
      <c r="X185" s="1218"/>
      <c r="Y185" s="1215"/>
      <c r="Z185" s="1215"/>
      <c r="AA185" s="1219"/>
      <c r="AB185" s="1219"/>
      <c r="AC185" s="1213"/>
      <c r="AD185" s="1217"/>
      <c r="AE185" s="1213"/>
      <c r="AF185" s="1213"/>
      <c r="AG185" s="1215"/>
      <c r="AH185" s="1215"/>
      <c r="AI185" s="1213"/>
      <c r="AJ185" s="1217"/>
      <c r="AK185" s="1217"/>
      <c r="AM185" s="1536"/>
    </row>
    <row r="186" spans="1:39" ht="13.5" customHeight="1" x14ac:dyDescent="0.15">
      <c r="A186" s="1870"/>
      <c r="B186" s="270">
        <v>43351</v>
      </c>
      <c r="C186" s="209" t="str">
        <f>IF(B186="","",IF(WEEKDAY(B186)=1,"(日)",IF(WEEKDAY(B186)=2,"(月)",IF(WEEKDAY(B186)=3,"(火)",IF(WEEKDAY(B186)=4,"(水)",IF(WEEKDAY(B186)=5,"(木)",IF(WEEKDAY(B186)=6,"(金)","(土)")))))))</f>
        <v>(土)</v>
      </c>
      <c r="D186" s="213" t="s">
        <v>583</v>
      </c>
      <c r="E186" s="213" t="s">
        <v>585</v>
      </c>
      <c r="F186" s="1215">
        <v>1</v>
      </c>
      <c r="G186" s="1215">
        <v>0</v>
      </c>
      <c r="H186" s="1213">
        <v>29</v>
      </c>
      <c r="I186" s="1213">
        <v>26</v>
      </c>
      <c r="J186" s="1229">
        <v>0.30555555555555552</v>
      </c>
      <c r="K186" s="1215">
        <v>45</v>
      </c>
      <c r="L186" s="1216">
        <v>58.3</v>
      </c>
      <c r="M186" s="1213">
        <v>8.8000000000000007</v>
      </c>
      <c r="N186" s="1217"/>
      <c r="O186" s="1213">
        <v>31.4</v>
      </c>
      <c r="P186" s="1218">
        <v>88</v>
      </c>
      <c r="Q186" s="1213">
        <v>36.200000000000003</v>
      </c>
      <c r="R186" s="1213">
        <v>31.3</v>
      </c>
      <c r="S186" s="1218">
        <v>94</v>
      </c>
      <c r="T186" s="1218">
        <v>62</v>
      </c>
      <c r="U186" s="1218">
        <v>32</v>
      </c>
      <c r="V186" s="1219"/>
      <c r="W186" s="1219"/>
      <c r="X186" s="1218"/>
      <c r="Y186" s="1215"/>
      <c r="Z186" s="1215"/>
      <c r="AA186" s="1219"/>
      <c r="AB186" s="1219"/>
      <c r="AC186" s="1213"/>
      <c r="AD186" s="1217"/>
      <c r="AE186" s="1213"/>
      <c r="AF186" s="1213"/>
      <c r="AG186" s="1215"/>
      <c r="AH186" s="1215"/>
      <c r="AI186" s="1213"/>
      <c r="AJ186" s="1217"/>
      <c r="AK186" s="1217"/>
    </row>
    <row r="187" spans="1:39" ht="13.5" customHeight="1" x14ac:dyDescent="0.15">
      <c r="A187" s="1870"/>
      <c r="B187" s="270">
        <v>43352</v>
      </c>
      <c r="C187" s="209" t="str">
        <f t="shared" si="28"/>
        <v>(日)</v>
      </c>
      <c r="D187" s="213" t="s">
        <v>583</v>
      </c>
      <c r="E187" s="213" t="s">
        <v>584</v>
      </c>
      <c r="F187" s="1215">
        <v>3</v>
      </c>
      <c r="G187" s="1215">
        <v>0</v>
      </c>
      <c r="H187" s="1213">
        <v>30</v>
      </c>
      <c r="I187" s="1213">
        <v>26</v>
      </c>
      <c r="J187" s="1229">
        <v>0.3125</v>
      </c>
      <c r="K187" s="1215">
        <v>39.5</v>
      </c>
      <c r="L187" s="1216">
        <v>52.8</v>
      </c>
      <c r="M187" s="1213">
        <v>8.86</v>
      </c>
      <c r="N187" s="1217"/>
      <c r="O187" s="1213">
        <v>29.1</v>
      </c>
      <c r="P187" s="1218">
        <v>81</v>
      </c>
      <c r="Q187" s="1213">
        <v>32</v>
      </c>
      <c r="R187" s="1213">
        <v>29.7</v>
      </c>
      <c r="S187" s="1218">
        <v>100</v>
      </c>
      <c r="T187" s="1218">
        <v>64</v>
      </c>
      <c r="U187" s="1218">
        <v>36</v>
      </c>
      <c r="V187" s="1219"/>
      <c r="W187" s="1219"/>
      <c r="X187" s="1218"/>
      <c r="Y187" s="1215"/>
      <c r="Z187" s="1215"/>
      <c r="AA187" s="1219"/>
      <c r="AB187" s="1219"/>
      <c r="AC187" s="1213"/>
      <c r="AD187" s="1217"/>
      <c r="AE187" s="1213"/>
      <c r="AF187" s="1213"/>
      <c r="AG187" s="1215"/>
      <c r="AH187" s="1215"/>
      <c r="AI187" s="1213"/>
      <c r="AJ187" s="1217"/>
      <c r="AK187" s="1217"/>
    </row>
    <row r="188" spans="1:39" ht="13.5" customHeight="1" x14ac:dyDescent="0.15">
      <c r="A188" s="1870"/>
      <c r="B188" s="270">
        <v>43353</v>
      </c>
      <c r="C188" s="209" t="str">
        <f t="shared" si="28"/>
        <v>(月)</v>
      </c>
      <c r="D188" s="213" t="s">
        <v>589</v>
      </c>
      <c r="E188" s="213" t="s">
        <v>600</v>
      </c>
      <c r="F188" s="1215">
        <v>2</v>
      </c>
      <c r="G188" s="1215">
        <v>14.5</v>
      </c>
      <c r="H188" s="1213">
        <v>27</v>
      </c>
      <c r="I188" s="1213">
        <v>26.5</v>
      </c>
      <c r="J188" s="1229">
        <v>0.30208333333333331</v>
      </c>
      <c r="K188" s="1215">
        <v>30.8</v>
      </c>
      <c r="L188" s="1216">
        <v>45.3</v>
      </c>
      <c r="M188" s="1213">
        <v>8.93</v>
      </c>
      <c r="N188" s="1217"/>
      <c r="O188" s="1213">
        <v>26.9</v>
      </c>
      <c r="P188" s="1218">
        <v>75</v>
      </c>
      <c r="Q188" s="1213">
        <v>30.9</v>
      </c>
      <c r="R188" s="1213">
        <v>30</v>
      </c>
      <c r="S188" s="1218">
        <v>94</v>
      </c>
      <c r="T188" s="1218">
        <v>60</v>
      </c>
      <c r="U188" s="1218">
        <v>34</v>
      </c>
      <c r="V188" s="1219"/>
      <c r="W188" s="1219"/>
      <c r="X188" s="1218"/>
      <c r="Y188" s="1215"/>
      <c r="Z188" s="1215"/>
      <c r="AA188" s="1219"/>
      <c r="AB188" s="1219"/>
      <c r="AC188" s="1213"/>
      <c r="AD188" s="1217"/>
      <c r="AE188" s="1213"/>
      <c r="AF188" s="1213"/>
      <c r="AG188" s="1215"/>
      <c r="AH188" s="1215"/>
      <c r="AI188" s="1213"/>
      <c r="AJ188" s="1217"/>
      <c r="AK188" s="1217"/>
    </row>
    <row r="189" spans="1:39" ht="13.5" customHeight="1" x14ac:dyDescent="0.15">
      <c r="A189" s="1870"/>
      <c r="B189" s="270">
        <v>43354</v>
      </c>
      <c r="C189" s="209" t="str">
        <f t="shared" si="28"/>
        <v>(火)</v>
      </c>
      <c r="D189" s="213" t="s">
        <v>601</v>
      </c>
      <c r="E189" s="213" t="s">
        <v>587</v>
      </c>
      <c r="F189" s="1215">
        <v>6</v>
      </c>
      <c r="G189" s="1215">
        <v>23.1</v>
      </c>
      <c r="H189" s="1213">
        <v>21</v>
      </c>
      <c r="I189" s="1213">
        <v>24</v>
      </c>
      <c r="J189" s="1229">
        <v>0.30555555555555552</v>
      </c>
      <c r="K189" s="1215">
        <v>54.7</v>
      </c>
      <c r="L189" s="1216">
        <v>41.2</v>
      </c>
      <c r="M189" s="1213">
        <v>8.85</v>
      </c>
      <c r="N189" s="1217"/>
      <c r="O189" s="1213">
        <v>23</v>
      </c>
      <c r="P189" s="1218">
        <v>70</v>
      </c>
      <c r="Q189" s="1213">
        <v>30.5</v>
      </c>
      <c r="R189" s="1213">
        <v>30.8</v>
      </c>
      <c r="S189" s="1218">
        <v>92</v>
      </c>
      <c r="T189" s="1218">
        <v>58</v>
      </c>
      <c r="U189" s="1218">
        <v>34</v>
      </c>
      <c r="V189" s="1219"/>
      <c r="W189" s="1219"/>
      <c r="X189" s="1218"/>
      <c r="Y189" s="1215"/>
      <c r="Z189" s="1215"/>
      <c r="AA189" s="1219"/>
      <c r="AB189" s="1219"/>
      <c r="AC189" s="1213"/>
      <c r="AD189" s="1217"/>
      <c r="AE189" s="1213"/>
      <c r="AF189" s="1213"/>
      <c r="AG189" s="1215"/>
      <c r="AH189" s="1215"/>
      <c r="AI189" s="1213"/>
      <c r="AJ189" s="1217"/>
      <c r="AK189" s="1217"/>
    </row>
    <row r="190" spans="1:39" ht="13.5" customHeight="1" x14ac:dyDescent="0.15">
      <c r="A190" s="1870"/>
      <c r="B190" s="270">
        <v>43355</v>
      </c>
      <c r="C190" s="209" t="str">
        <f t="shared" si="28"/>
        <v>(水)</v>
      </c>
      <c r="D190" s="213" t="s">
        <v>593</v>
      </c>
      <c r="E190" s="213" t="s">
        <v>588</v>
      </c>
      <c r="F190" s="1215">
        <v>5</v>
      </c>
      <c r="G190" s="1215">
        <v>0.1</v>
      </c>
      <c r="H190" s="1213">
        <v>20</v>
      </c>
      <c r="I190" s="1213">
        <v>22.5</v>
      </c>
      <c r="J190" s="1229">
        <v>0.30208333333333331</v>
      </c>
      <c r="K190" s="1215">
        <v>35.9</v>
      </c>
      <c r="L190" s="1216">
        <v>49.1</v>
      </c>
      <c r="M190" s="1213">
        <v>8.5299999999999994</v>
      </c>
      <c r="N190" s="1217"/>
      <c r="O190" s="1213">
        <v>23.2</v>
      </c>
      <c r="P190" s="1218">
        <v>64</v>
      </c>
      <c r="Q190" s="1213">
        <v>30.5</v>
      </c>
      <c r="R190" s="1213">
        <v>28.3</v>
      </c>
      <c r="S190" s="1218">
        <v>80</v>
      </c>
      <c r="T190" s="1218">
        <v>52</v>
      </c>
      <c r="U190" s="1218">
        <v>28</v>
      </c>
      <c r="V190" s="1219"/>
      <c r="W190" s="1219"/>
      <c r="X190" s="1218"/>
      <c r="Y190" s="1215"/>
      <c r="Z190" s="1215"/>
      <c r="AA190" s="1219"/>
      <c r="AB190" s="1219"/>
      <c r="AC190" s="1213"/>
      <c r="AD190" s="1217"/>
      <c r="AE190" s="1213"/>
      <c r="AF190" s="1213"/>
      <c r="AG190" s="1215"/>
      <c r="AH190" s="1215"/>
      <c r="AI190" s="1213"/>
      <c r="AJ190" s="1217"/>
      <c r="AK190" s="1217"/>
    </row>
    <row r="191" spans="1:39" ht="13.5" customHeight="1" x14ac:dyDescent="0.15">
      <c r="A191" s="1870"/>
      <c r="B191" s="270">
        <v>43356</v>
      </c>
      <c r="C191" s="209" t="str">
        <f t="shared" si="28"/>
        <v>(木)</v>
      </c>
      <c r="D191" s="213" t="s">
        <v>591</v>
      </c>
      <c r="E191" s="213" t="s">
        <v>588</v>
      </c>
      <c r="F191" s="1215">
        <v>2</v>
      </c>
      <c r="G191" s="1215">
        <v>0.1</v>
      </c>
      <c r="H191" s="1213">
        <v>21</v>
      </c>
      <c r="I191" s="1213">
        <v>21.5</v>
      </c>
      <c r="J191" s="1229">
        <v>0.30555555555555552</v>
      </c>
      <c r="K191" s="1215">
        <v>37.9</v>
      </c>
      <c r="L191" s="1216">
        <v>49.9</v>
      </c>
      <c r="M191" s="1213">
        <v>9.08</v>
      </c>
      <c r="N191" s="1217"/>
      <c r="O191" s="1213">
        <v>28.3</v>
      </c>
      <c r="P191" s="1218">
        <v>74</v>
      </c>
      <c r="Q191" s="1213">
        <v>34.799999999999997</v>
      </c>
      <c r="R191" s="1213">
        <v>29.7</v>
      </c>
      <c r="S191" s="1218">
        <v>86</v>
      </c>
      <c r="T191" s="1218">
        <v>60</v>
      </c>
      <c r="U191" s="1218">
        <v>26</v>
      </c>
      <c r="V191" s="1219"/>
      <c r="W191" s="1219"/>
      <c r="X191" s="1218"/>
      <c r="Y191" s="1215"/>
      <c r="Z191" s="1215"/>
      <c r="AA191" s="1219"/>
      <c r="AB191" s="1219"/>
      <c r="AC191" s="1213"/>
      <c r="AD191" s="1217"/>
      <c r="AE191" s="1213"/>
      <c r="AF191" s="1213"/>
      <c r="AG191" s="1215"/>
      <c r="AH191" s="1215"/>
      <c r="AI191" s="1213"/>
      <c r="AJ191" s="1217"/>
      <c r="AK191" s="1217"/>
    </row>
    <row r="192" spans="1:39" ht="13.5" customHeight="1" x14ac:dyDescent="0.15">
      <c r="A192" s="1870"/>
      <c r="B192" s="270">
        <v>43357</v>
      </c>
      <c r="C192" s="209" t="str">
        <f t="shared" si="28"/>
        <v>(金)</v>
      </c>
      <c r="D192" s="213" t="s">
        <v>601</v>
      </c>
      <c r="E192" s="213" t="s">
        <v>590</v>
      </c>
      <c r="F192" s="1215">
        <v>1</v>
      </c>
      <c r="G192" s="1215">
        <v>6.8</v>
      </c>
      <c r="H192" s="1213">
        <v>21</v>
      </c>
      <c r="I192" s="1213">
        <v>23</v>
      </c>
      <c r="J192" s="1229">
        <v>0.3125</v>
      </c>
      <c r="K192" s="1215">
        <v>34.9</v>
      </c>
      <c r="L192" s="1216">
        <v>50.8</v>
      </c>
      <c r="M192" s="1213">
        <v>9.15</v>
      </c>
      <c r="N192" s="1217"/>
      <c r="O192" s="1213">
        <v>26.7</v>
      </c>
      <c r="P192" s="1218">
        <v>62</v>
      </c>
      <c r="Q192" s="1213">
        <v>27.7</v>
      </c>
      <c r="R192" s="1213">
        <v>28.8</v>
      </c>
      <c r="S192" s="1218">
        <v>86</v>
      </c>
      <c r="T192" s="1218">
        <v>56</v>
      </c>
      <c r="U192" s="1218">
        <v>30</v>
      </c>
      <c r="V192" s="1219"/>
      <c r="W192" s="1219"/>
      <c r="X192" s="1218"/>
      <c r="Y192" s="1215"/>
      <c r="Z192" s="1215"/>
      <c r="AA192" s="1219"/>
      <c r="AB192" s="1219"/>
      <c r="AC192" s="1213"/>
      <c r="AD192" s="1217"/>
      <c r="AE192" s="1213"/>
      <c r="AF192" s="1213"/>
      <c r="AG192" s="1215"/>
      <c r="AH192" s="1215"/>
      <c r="AI192" s="1213"/>
      <c r="AJ192" s="1217"/>
      <c r="AK192" s="1217"/>
    </row>
    <row r="193" spans="1:37" ht="13.5" customHeight="1" x14ac:dyDescent="0.15">
      <c r="A193" s="1870"/>
      <c r="B193" s="270">
        <v>43358</v>
      </c>
      <c r="C193" s="209" t="str">
        <f t="shared" si="28"/>
        <v>(土)</v>
      </c>
      <c r="D193" s="213" t="s">
        <v>601</v>
      </c>
      <c r="E193" s="213" t="s">
        <v>587</v>
      </c>
      <c r="F193" s="1215">
        <v>2</v>
      </c>
      <c r="G193" s="1215">
        <v>9.4</v>
      </c>
      <c r="H193" s="1213">
        <v>21</v>
      </c>
      <c r="I193" s="1213">
        <v>22.5</v>
      </c>
      <c r="J193" s="1229">
        <v>0.3125</v>
      </c>
      <c r="K193" s="1215">
        <v>35.9</v>
      </c>
      <c r="L193" s="1216">
        <v>50.8</v>
      </c>
      <c r="M193" s="1213">
        <v>9.32</v>
      </c>
      <c r="N193" s="1217"/>
      <c r="O193" s="1213">
        <v>24.9</v>
      </c>
      <c r="P193" s="1218">
        <v>69</v>
      </c>
      <c r="Q193" s="1213">
        <v>30.5</v>
      </c>
      <c r="R193" s="1213">
        <v>28.8</v>
      </c>
      <c r="S193" s="1218">
        <v>86</v>
      </c>
      <c r="T193" s="1218">
        <v>56</v>
      </c>
      <c r="U193" s="1218">
        <v>30</v>
      </c>
      <c r="V193" s="1219"/>
      <c r="W193" s="1219"/>
      <c r="X193" s="1218"/>
      <c r="Y193" s="1215"/>
      <c r="Z193" s="1215"/>
      <c r="AA193" s="1219"/>
      <c r="AB193" s="1219"/>
      <c r="AC193" s="1213"/>
      <c r="AD193" s="1217"/>
      <c r="AE193" s="1213"/>
      <c r="AF193" s="1213"/>
      <c r="AG193" s="1215"/>
      <c r="AH193" s="1215"/>
      <c r="AI193" s="1213"/>
      <c r="AJ193" s="1217"/>
      <c r="AK193" s="1217"/>
    </row>
    <row r="194" spans="1:37" ht="13.5" customHeight="1" x14ac:dyDescent="0.15">
      <c r="A194" s="1870"/>
      <c r="B194" s="270">
        <v>43359</v>
      </c>
      <c r="C194" s="209" t="str">
        <f t="shared" si="28"/>
        <v>(日)</v>
      </c>
      <c r="D194" s="213" t="s">
        <v>583</v>
      </c>
      <c r="E194" s="213" t="s">
        <v>588</v>
      </c>
      <c r="F194" s="1215">
        <v>0</v>
      </c>
      <c r="G194" s="1215">
        <v>0</v>
      </c>
      <c r="H194" s="1213">
        <v>19</v>
      </c>
      <c r="I194" s="1213">
        <v>22.5</v>
      </c>
      <c r="J194" s="1229">
        <v>0.30555555555555552</v>
      </c>
      <c r="K194" s="1215">
        <v>36.9</v>
      </c>
      <c r="L194" s="1216">
        <v>47.4</v>
      </c>
      <c r="M194" s="1213">
        <v>9.14</v>
      </c>
      <c r="N194" s="1217"/>
      <c r="O194" s="1213">
        <v>25.5</v>
      </c>
      <c r="P194" s="1218">
        <v>68</v>
      </c>
      <c r="Q194" s="1213">
        <v>32</v>
      </c>
      <c r="R194" s="1213">
        <v>29.1</v>
      </c>
      <c r="S194" s="1218">
        <v>89</v>
      </c>
      <c r="T194" s="1218">
        <v>55</v>
      </c>
      <c r="U194" s="1218">
        <v>34</v>
      </c>
      <c r="V194" s="1219"/>
      <c r="W194" s="1219"/>
      <c r="X194" s="1218"/>
      <c r="Y194" s="1215"/>
      <c r="Z194" s="1215"/>
      <c r="AA194" s="1219"/>
      <c r="AB194" s="1219"/>
      <c r="AC194" s="1213"/>
      <c r="AD194" s="1217"/>
      <c r="AE194" s="1213"/>
      <c r="AF194" s="1213"/>
      <c r="AG194" s="1215"/>
      <c r="AH194" s="1215"/>
      <c r="AI194" s="1213"/>
      <c r="AJ194" s="1217"/>
      <c r="AK194" s="1217"/>
    </row>
    <row r="195" spans="1:37" ht="13.5" customHeight="1" x14ac:dyDescent="0.15">
      <c r="A195" s="1870"/>
      <c r="B195" s="270">
        <v>43360</v>
      </c>
      <c r="C195" s="209" t="str">
        <f t="shared" si="28"/>
        <v>(月)</v>
      </c>
      <c r="D195" s="213" t="s">
        <v>610</v>
      </c>
      <c r="E195" s="213" t="s">
        <v>587</v>
      </c>
      <c r="F195" s="1215">
        <v>0</v>
      </c>
      <c r="G195" s="1215">
        <v>23.7</v>
      </c>
      <c r="H195" s="1213">
        <v>26</v>
      </c>
      <c r="I195" s="1213">
        <v>24.5</v>
      </c>
      <c r="J195" s="1229">
        <v>0.3125</v>
      </c>
      <c r="K195" s="1215">
        <v>29.9</v>
      </c>
      <c r="L195" s="1216">
        <v>43</v>
      </c>
      <c r="M195" s="1213">
        <v>8.99</v>
      </c>
      <c r="N195" s="1217"/>
      <c r="O195" s="1213">
        <v>27.6</v>
      </c>
      <c r="P195" s="1218">
        <v>71</v>
      </c>
      <c r="Q195" s="1213">
        <v>31.2</v>
      </c>
      <c r="R195" s="1213">
        <v>22.6</v>
      </c>
      <c r="S195" s="1218">
        <v>90</v>
      </c>
      <c r="T195" s="1218">
        <v>56</v>
      </c>
      <c r="U195" s="1218">
        <v>34</v>
      </c>
      <c r="V195" s="1219"/>
      <c r="W195" s="1219"/>
      <c r="X195" s="1218"/>
      <c r="Y195" s="1215"/>
      <c r="Z195" s="1215"/>
      <c r="AA195" s="1219"/>
      <c r="AB195" s="1219"/>
      <c r="AC195" s="1213"/>
      <c r="AD195" s="1217"/>
      <c r="AE195" s="1213"/>
      <c r="AF195" s="1213"/>
      <c r="AG195" s="1215"/>
      <c r="AH195" s="1215"/>
      <c r="AI195" s="1213"/>
      <c r="AJ195" s="1217"/>
      <c r="AK195" s="1217"/>
    </row>
    <row r="196" spans="1:37" ht="13.5" customHeight="1" x14ac:dyDescent="0.15">
      <c r="A196" s="1870"/>
      <c r="B196" s="270">
        <v>43361</v>
      </c>
      <c r="C196" s="209" t="str">
        <f t="shared" si="28"/>
        <v>(火)</v>
      </c>
      <c r="D196" s="213" t="s">
        <v>610</v>
      </c>
      <c r="E196" s="213" t="s">
        <v>584</v>
      </c>
      <c r="F196" s="1215">
        <v>1</v>
      </c>
      <c r="G196" s="1215">
        <v>1.1000000000000001</v>
      </c>
      <c r="H196" s="1213">
        <v>21</v>
      </c>
      <c r="I196" s="1213">
        <v>24</v>
      </c>
      <c r="J196" s="1229">
        <v>0.25694444444444448</v>
      </c>
      <c r="K196" s="1215">
        <v>26.8</v>
      </c>
      <c r="L196" s="1216">
        <v>35.700000000000003</v>
      </c>
      <c r="M196" s="1213">
        <v>9.14</v>
      </c>
      <c r="N196" s="1217"/>
      <c r="O196" s="1213">
        <v>23.6</v>
      </c>
      <c r="P196" s="1218">
        <v>56</v>
      </c>
      <c r="Q196" s="1213">
        <v>31.2</v>
      </c>
      <c r="R196" s="1213">
        <v>25.1</v>
      </c>
      <c r="S196" s="1218">
        <v>80</v>
      </c>
      <c r="T196" s="1218">
        <v>48</v>
      </c>
      <c r="U196" s="1218">
        <v>32</v>
      </c>
      <c r="V196" s="1219"/>
      <c r="W196" s="1219"/>
      <c r="X196" s="1218"/>
      <c r="Y196" s="1215"/>
      <c r="Z196" s="1215"/>
      <c r="AA196" s="1219"/>
      <c r="AB196" s="1219"/>
      <c r="AC196" s="1213"/>
      <c r="AD196" s="1217"/>
      <c r="AE196" s="1213"/>
      <c r="AF196" s="1213"/>
      <c r="AG196" s="1215"/>
      <c r="AH196" s="1215"/>
      <c r="AI196" s="1213"/>
      <c r="AJ196" s="1217"/>
      <c r="AK196" s="1217"/>
    </row>
    <row r="197" spans="1:37" ht="13.5" customHeight="1" x14ac:dyDescent="0.15">
      <c r="A197" s="1870"/>
      <c r="B197" s="270">
        <v>43362</v>
      </c>
      <c r="C197" s="209" t="str">
        <f t="shared" si="28"/>
        <v>(水)</v>
      </c>
      <c r="D197" s="213" t="s">
        <v>583</v>
      </c>
      <c r="E197" s="213" t="s">
        <v>614</v>
      </c>
      <c r="F197" s="1215">
        <v>4</v>
      </c>
      <c r="G197" s="1215">
        <v>0</v>
      </c>
      <c r="H197" s="1213">
        <v>19</v>
      </c>
      <c r="I197" s="1213">
        <v>24.5</v>
      </c>
      <c r="J197" s="1229">
        <v>0.2986111111111111</v>
      </c>
      <c r="K197" s="1215">
        <v>36.5</v>
      </c>
      <c r="L197" s="1216">
        <v>50</v>
      </c>
      <c r="M197" s="1213">
        <v>9.1199999999999992</v>
      </c>
      <c r="N197" s="1217"/>
      <c r="O197" s="1213">
        <v>22.7</v>
      </c>
      <c r="P197" s="1218">
        <v>59</v>
      </c>
      <c r="Q197" s="1213">
        <v>29.8</v>
      </c>
      <c r="R197" s="1213">
        <v>25.6</v>
      </c>
      <c r="S197" s="1218">
        <v>78</v>
      </c>
      <c r="T197" s="1218">
        <v>50</v>
      </c>
      <c r="U197" s="1218">
        <v>28</v>
      </c>
      <c r="V197" s="1219"/>
      <c r="W197" s="1219"/>
      <c r="X197" s="1218"/>
      <c r="Y197" s="1215"/>
      <c r="Z197" s="1215"/>
      <c r="AA197" s="1219"/>
      <c r="AB197" s="1219"/>
      <c r="AC197" s="1213"/>
      <c r="AD197" s="1217"/>
      <c r="AE197" s="1213"/>
      <c r="AF197" s="1213"/>
      <c r="AG197" s="1215"/>
      <c r="AH197" s="1215"/>
      <c r="AI197" s="1213"/>
      <c r="AJ197" s="1217"/>
      <c r="AK197" s="1217"/>
    </row>
    <row r="198" spans="1:37" ht="13.5" customHeight="1" x14ac:dyDescent="0.15">
      <c r="A198" s="1870"/>
      <c r="B198" s="270">
        <v>43363</v>
      </c>
      <c r="C198" s="209" t="str">
        <f t="shared" si="28"/>
        <v>(木)</v>
      </c>
      <c r="D198" s="213" t="s">
        <v>589</v>
      </c>
      <c r="E198" s="213" t="s">
        <v>588</v>
      </c>
      <c r="F198" s="1215">
        <v>1</v>
      </c>
      <c r="G198" s="1215">
        <v>9.5</v>
      </c>
      <c r="H198" s="1213">
        <v>20</v>
      </c>
      <c r="I198" s="1213">
        <v>24</v>
      </c>
      <c r="J198" s="1229">
        <v>0.3125</v>
      </c>
      <c r="K198" s="1215">
        <v>36.6</v>
      </c>
      <c r="L198" s="1216">
        <v>46.9</v>
      </c>
      <c r="M198" s="1213">
        <v>9.31</v>
      </c>
      <c r="N198" s="1217"/>
      <c r="O198" s="1213">
        <v>21.4</v>
      </c>
      <c r="P198" s="1218">
        <v>58</v>
      </c>
      <c r="Q198" s="1213">
        <v>25.6</v>
      </c>
      <c r="R198" s="1213">
        <v>25.6</v>
      </c>
      <c r="S198" s="1218">
        <v>80</v>
      </c>
      <c r="T198" s="1218">
        <v>50</v>
      </c>
      <c r="U198" s="1218">
        <v>30</v>
      </c>
      <c r="V198" s="1219"/>
      <c r="W198" s="1219"/>
      <c r="X198" s="1218"/>
      <c r="Y198" s="1215"/>
      <c r="Z198" s="1215"/>
      <c r="AA198" s="1219"/>
      <c r="AB198" s="1219"/>
      <c r="AC198" s="1213"/>
      <c r="AD198" s="1217"/>
      <c r="AE198" s="1213"/>
      <c r="AF198" s="1213"/>
      <c r="AG198" s="1215"/>
      <c r="AH198" s="1215"/>
      <c r="AI198" s="1213"/>
      <c r="AJ198" s="1217"/>
      <c r="AK198" s="1217"/>
    </row>
    <row r="199" spans="1:37" ht="13.5" customHeight="1" x14ac:dyDescent="0.15">
      <c r="A199" s="1870"/>
      <c r="B199" s="270">
        <v>43364</v>
      </c>
      <c r="C199" s="209" t="str">
        <f t="shared" si="28"/>
        <v>(金)</v>
      </c>
      <c r="D199" s="213" t="s">
        <v>606</v>
      </c>
      <c r="E199" s="213" t="s">
        <v>588</v>
      </c>
      <c r="F199" s="1215">
        <v>1</v>
      </c>
      <c r="G199" s="1215">
        <v>30</v>
      </c>
      <c r="H199" s="1213">
        <v>19</v>
      </c>
      <c r="I199" s="1213">
        <v>21.5</v>
      </c>
      <c r="J199" s="1229">
        <v>0.2986111111111111</v>
      </c>
      <c r="K199" s="1215">
        <v>37.299999999999997</v>
      </c>
      <c r="L199" s="1216">
        <v>47.9</v>
      </c>
      <c r="M199" s="1213">
        <v>8.5399999999999991</v>
      </c>
      <c r="N199" s="1217"/>
      <c r="O199" s="1213">
        <v>23.3</v>
      </c>
      <c r="P199" s="1218">
        <v>68</v>
      </c>
      <c r="Q199" s="1213">
        <v>25.6</v>
      </c>
      <c r="R199" s="1213">
        <v>23.7</v>
      </c>
      <c r="S199" s="1218">
        <v>84</v>
      </c>
      <c r="T199" s="1218">
        <v>50</v>
      </c>
      <c r="U199" s="1218">
        <v>34</v>
      </c>
      <c r="V199" s="1219"/>
      <c r="W199" s="1219"/>
      <c r="X199" s="1218"/>
      <c r="Y199" s="1215"/>
      <c r="Z199" s="1215"/>
      <c r="AA199" s="1219"/>
      <c r="AB199" s="1219"/>
      <c r="AC199" s="1213"/>
      <c r="AD199" s="1217"/>
      <c r="AE199" s="1213"/>
      <c r="AF199" s="1213"/>
      <c r="AG199" s="1215"/>
      <c r="AH199" s="1215"/>
      <c r="AI199" s="1213"/>
      <c r="AJ199" s="1217"/>
      <c r="AK199" s="1217"/>
    </row>
    <row r="200" spans="1:37" ht="13.5" customHeight="1" x14ac:dyDescent="0.15">
      <c r="A200" s="1870"/>
      <c r="B200" s="270">
        <v>43365</v>
      </c>
      <c r="C200" s="209" t="str">
        <f t="shared" si="28"/>
        <v>(土)</v>
      </c>
      <c r="D200" s="213" t="s">
        <v>599</v>
      </c>
      <c r="E200" s="213" t="s">
        <v>584</v>
      </c>
      <c r="F200" s="1215">
        <v>1</v>
      </c>
      <c r="G200" s="1215">
        <v>0</v>
      </c>
      <c r="H200" s="1213">
        <v>19</v>
      </c>
      <c r="I200" s="1213">
        <v>21</v>
      </c>
      <c r="J200" s="1229">
        <v>0.30555555555555552</v>
      </c>
      <c r="K200" s="1215">
        <v>20.3</v>
      </c>
      <c r="L200" s="1216">
        <v>27.6</v>
      </c>
      <c r="M200" s="1213">
        <v>7.81</v>
      </c>
      <c r="N200" s="1217"/>
      <c r="O200" s="1213">
        <v>28.4</v>
      </c>
      <c r="P200" s="1218">
        <v>62</v>
      </c>
      <c r="Q200" s="1213">
        <v>29.8</v>
      </c>
      <c r="R200" s="1213">
        <v>18.3</v>
      </c>
      <c r="S200" s="1218">
        <v>90</v>
      </c>
      <c r="T200" s="1218">
        <v>56</v>
      </c>
      <c r="U200" s="1218">
        <v>34</v>
      </c>
      <c r="V200" s="1219"/>
      <c r="W200" s="1219"/>
      <c r="X200" s="1218"/>
      <c r="Y200" s="1215"/>
      <c r="Z200" s="1215"/>
      <c r="AA200" s="1219"/>
      <c r="AB200" s="1219"/>
      <c r="AC200" s="1213"/>
      <c r="AD200" s="1217"/>
      <c r="AE200" s="1213"/>
      <c r="AF200" s="1213"/>
      <c r="AG200" s="1215"/>
      <c r="AH200" s="1215"/>
      <c r="AI200" s="1213"/>
      <c r="AJ200" s="1217"/>
      <c r="AK200" s="1217"/>
    </row>
    <row r="201" spans="1:37" ht="13.5" customHeight="1" x14ac:dyDescent="0.15">
      <c r="A201" s="1870"/>
      <c r="B201" s="270">
        <v>43366</v>
      </c>
      <c r="C201" s="209" t="str">
        <f t="shared" si="28"/>
        <v>(日)</v>
      </c>
      <c r="D201" s="213" t="s">
        <v>583</v>
      </c>
      <c r="E201" s="213" t="s">
        <v>590</v>
      </c>
      <c r="F201" s="1215">
        <v>3</v>
      </c>
      <c r="G201" s="1215">
        <v>0</v>
      </c>
      <c r="H201" s="1213">
        <v>23</v>
      </c>
      <c r="I201" s="1213">
        <v>22.5</v>
      </c>
      <c r="J201" s="1229">
        <v>0.2986111111111111</v>
      </c>
      <c r="K201" s="1215">
        <v>15</v>
      </c>
      <c r="L201" s="1216">
        <v>23.5</v>
      </c>
      <c r="M201" s="1213">
        <v>8.69</v>
      </c>
      <c r="N201" s="1217"/>
      <c r="O201" s="1213">
        <v>25.7</v>
      </c>
      <c r="P201" s="1218">
        <v>44</v>
      </c>
      <c r="Q201" s="1213">
        <v>24.9</v>
      </c>
      <c r="R201" s="1213">
        <v>17.100000000000001</v>
      </c>
      <c r="S201" s="1218">
        <v>88</v>
      </c>
      <c r="T201" s="1218">
        <v>58</v>
      </c>
      <c r="U201" s="1218">
        <v>30</v>
      </c>
      <c r="V201" s="1219"/>
      <c r="W201" s="1219"/>
      <c r="X201" s="1218"/>
      <c r="Y201" s="1215"/>
      <c r="Z201" s="1215"/>
      <c r="AA201" s="1219"/>
      <c r="AB201" s="1219"/>
      <c r="AC201" s="1213"/>
      <c r="AD201" s="1217"/>
      <c r="AE201" s="1213"/>
      <c r="AF201" s="1213"/>
      <c r="AG201" s="1215"/>
      <c r="AH201" s="1215"/>
      <c r="AI201" s="1213"/>
      <c r="AJ201" s="1217"/>
      <c r="AK201" s="1217"/>
    </row>
    <row r="202" spans="1:37" ht="13.5" customHeight="1" x14ac:dyDescent="0.15">
      <c r="A202" s="1870"/>
      <c r="B202" s="270">
        <v>43367</v>
      </c>
      <c r="C202" s="209" t="str">
        <f t="shared" si="28"/>
        <v>(月)</v>
      </c>
      <c r="D202" s="213" t="s">
        <v>603</v>
      </c>
      <c r="E202" s="213" t="s">
        <v>588</v>
      </c>
      <c r="F202" s="1215">
        <v>2</v>
      </c>
      <c r="G202" s="1215">
        <v>0.1</v>
      </c>
      <c r="H202" s="1213">
        <v>21</v>
      </c>
      <c r="I202" s="1213">
        <v>23.5</v>
      </c>
      <c r="J202" s="1229">
        <v>0.2986111111111111</v>
      </c>
      <c r="K202" s="1215">
        <v>28.2</v>
      </c>
      <c r="L202" s="1216">
        <v>37</v>
      </c>
      <c r="M202" s="1213">
        <v>8.92</v>
      </c>
      <c r="N202" s="1217"/>
      <c r="O202" s="1213">
        <v>26.4</v>
      </c>
      <c r="P202" s="1218">
        <v>56</v>
      </c>
      <c r="Q202" s="1213">
        <v>25.6</v>
      </c>
      <c r="R202" s="1213">
        <v>22.4</v>
      </c>
      <c r="S202" s="1218">
        <v>88</v>
      </c>
      <c r="T202" s="1218">
        <v>60</v>
      </c>
      <c r="U202" s="1218">
        <v>28</v>
      </c>
      <c r="V202" s="1219"/>
      <c r="W202" s="1219"/>
      <c r="X202" s="1218"/>
      <c r="Y202" s="1215"/>
      <c r="Z202" s="1215"/>
      <c r="AA202" s="1219"/>
      <c r="AB202" s="1219"/>
      <c r="AC202" s="1213"/>
      <c r="AD202" s="1217"/>
      <c r="AE202" s="1213"/>
      <c r="AF202" s="1213"/>
      <c r="AG202" s="1215"/>
      <c r="AH202" s="1215"/>
      <c r="AI202" s="1213"/>
      <c r="AJ202" s="1217"/>
      <c r="AK202" s="1217"/>
    </row>
    <row r="203" spans="1:37" ht="13.5" customHeight="1" x14ac:dyDescent="0.15">
      <c r="A203" s="1870"/>
      <c r="B203" s="270">
        <v>43368</v>
      </c>
      <c r="C203" s="209" t="str">
        <f t="shared" si="28"/>
        <v>(火)</v>
      </c>
      <c r="D203" s="213" t="s">
        <v>589</v>
      </c>
      <c r="E203" s="213" t="s">
        <v>587</v>
      </c>
      <c r="F203" s="1215">
        <v>2</v>
      </c>
      <c r="G203" s="1215">
        <v>35.4</v>
      </c>
      <c r="H203" s="1213">
        <v>23</v>
      </c>
      <c r="I203" s="1213">
        <v>24</v>
      </c>
      <c r="J203" s="1229">
        <v>0.3125</v>
      </c>
      <c r="K203" s="1215">
        <v>27.8</v>
      </c>
      <c r="L203" s="1216">
        <v>39.1</v>
      </c>
      <c r="M203" s="1213">
        <v>9.14</v>
      </c>
      <c r="N203" s="1217"/>
      <c r="O203" s="1213">
        <v>23.2</v>
      </c>
      <c r="P203" s="1218">
        <v>64</v>
      </c>
      <c r="Q203" s="1213">
        <v>29.1</v>
      </c>
      <c r="R203" s="1213">
        <v>19.3</v>
      </c>
      <c r="S203" s="1218">
        <v>88</v>
      </c>
      <c r="T203" s="1218">
        <v>64</v>
      </c>
      <c r="U203" s="1218">
        <v>24</v>
      </c>
      <c r="V203" s="1219"/>
      <c r="W203" s="1219"/>
      <c r="X203" s="1218"/>
      <c r="Y203" s="1215"/>
      <c r="Z203" s="1215"/>
      <c r="AA203" s="1219"/>
      <c r="AB203" s="1219"/>
      <c r="AC203" s="1213"/>
      <c r="AD203" s="1217"/>
      <c r="AE203" s="1213"/>
      <c r="AF203" s="1213"/>
      <c r="AG203" s="1215"/>
      <c r="AH203" s="1215"/>
      <c r="AI203" s="1213"/>
      <c r="AJ203" s="1217"/>
      <c r="AK203" s="1217"/>
    </row>
    <row r="204" spans="1:37" ht="13.5" customHeight="1" x14ac:dyDescent="0.15">
      <c r="A204" s="1870"/>
      <c r="B204" s="270">
        <v>43369</v>
      </c>
      <c r="C204" s="209" t="str">
        <f t="shared" si="28"/>
        <v>(水)</v>
      </c>
      <c r="D204" s="213" t="s">
        <v>589</v>
      </c>
      <c r="E204" s="213" t="s">
        <v>588</v>
      </c>
      <c r="F204" s="1215">
        <v>5</v>
      </c>
      <c r="G204" s="1215">
        <v>8.6</v>
      </c>
      <c r="H204" s="1213">
        <v>18</v>
      </c>
      <c r="I204" s="1213">
        <v>22</v>
      </c>
      <c r="J204" s="1229">
        <v>0.3125</v>
      </c>
      <c r="K204" s="1215">
        <v>33.200000000000003</v>
      </c>
      <c r="L204" s="1216">
        <v>40</v>
      </c>
      <c r="M204" s="1213">
        <v>8.17</v>
      </c>
      <c r="N204" s="1217"/>
      <c r="O204" s="1213">
        <v>22.5</v>
      </c>
      <c r="P204" s="1218">
        <v>64</v>
      </c>
      <c r="Q204" s="1213">
        <v>22.7</v>
      </c>
      <c r="R204" s="1213">
        <v>18</v>
      </c>
      <c r="S204" s="1218">
        <v>84</v>
      </c>
      <c r="T204" s="1218">
        <v>58</v>
      </c>
      <c r="U204" s="1218">
        <v>26</v>
      </c>
      <c r="V204" s="1219"/>
      <c r="W204" s="1219"/>
      <c r="X204" s="1218"/>
      <c r="Y204" s="1215"/>
      <c r="Z204" s="1215"/>
      <c r="AA204" s="1219"/>
      <c r="AB204" s="1219"/>
      <c r="AC204" s="1213"/>
      <c r="AD204" s="1217"/>
      <c r="AE204" s="1213"/>
      <c r="AF204" s="1213"/>
      <c r="AG204" s="1215"/>
      <c r="AH204" s="1215"/>
      <c r="AI204" s="1213"/>
      <c r="AJ204" s="1217"/>
      <c r="AK204" s="1217"/>
    </row>
    <row r="205" spans="1:37" ht="13.5" customHeight="1" x14ac:dyDescent="0.15">
      <c r="A205" s="1870"/>
      <c r="B205" s="270">
        <v>43370</v>
      </c>
      <c r="C205" s="209" t="str">
        <f t="shared" si="28"/>
        <v>(木)</v>
      </c>
      <c r="D205" s="213" t="s">
        <v>606</v>
      </c>
      <c r="E205" s="213" t="s">
        <v>588</v>
      </c>
      <c r="F205" s="1215">
        <v>4</v>
      </c>
      <c r="G205" s="1215">
        <v>20.3</v>
      </c>
      <c r="H205" s="1213">
        <v>15</v>
      </c>
      <c r="I205" s="1213">
        <v>18.5</v>
      </c>
      <c r="J205" s="1229">
        <v>0.30555555555555552</v>
      </c>
      <c r="K205" s="1215">
        <v>36.9</v>
      </c>
      <c r="L205" s="1216">
        <v>47.1</v>
      </c>
      <c r="M205" s="1213">
        <v>7.87</v>
      </c>
      <c r="N205" s="1217"/>
      <c r="O205" s="1213">
        <v>23.7</v>
      </c>
      <c r="P205" s="1218">
        <v>62</v>
      </c>
      <c r="Q205" s="1213">
        <v>26.3</v>
      </c>
      <c r="R205" s="1213">
        <v>22.1</v>
      </c>
      <c r="S205" s="1218">
        <v>86</v>
      </c>
      <c r="T205" s="1218">
        <v>54</v>
      </c>
      <c r="U205" s="1218">
        <v>32</v>
      </c>
      <c r="V205" s="1219"/>
      <c r="W205" s="1219"/>
      <c r="X205" s="1218"/>
      <c r="Y205" s="1215"/>
      <c r="Z205" s="1215"/>
      <c r="AA205" s="1219"/>
      <c r="AB205" s="1219"/>
      <c r="AC205" s="1213"/>
      <c r="AD205" s="1217"/>
      <c r="AE205" s="1213"/>
      <c r="AF205" s="1213"/>
      <c r="AG205" s="1215"/>
      <c r="AH205" s="1215"/>
      <c r="AI205" s="1213"/>
      <c r="AJ205" s="1217"/>
      <c r="AK205" s="1217"/>
    </row>
    <row r="206" spans="1:37" ht="13.5" customHeight="1" x14ac:dyDescent="0.15">
      <c r="A206" s="1870"/>
      <c r="B206" s="270">
        <v>43371</v>
      </c>
      <c r="C206" s="209" t="str">
        <f t="shared" si="28"/>
        <v>(金)</v>
      </c>
      <c r="D206" s="213" t="s">
        <v>583</v>
      </c>
      <c r="E206" s="213" t="s">
        <v>588</v>
      </c>
      <c r="F206" s="1215">
        <v>2</v>
      </c>
      <c r="G206" s="1215">
        <v>0</v>
      </c>
      <c r="H206" s="1213">
        <v>16</v>
      </c>
      <c r="I206" s="1213">
        <v>19</v>
      </c>
      <c r="J206" s="1229">
        <v>0.3125</v>
      </c>
      <c r="K206" s="1215">
        <v>24.5</v>
      </c>
      <c r="L206" s="1216">
        <v>29.4</v>
      </c>
      <c r="M206" s="1213">
        <v>7.86</v>
      </c>
      <c r="N206" s="1217"/>
      <c r="O206" s="1213">
        <v>24.1</v>
      </c>
      <c r="P206" s="1218">
        <v>62</v>
      </c>
      <c r="Q206" s="1213">
        <v>25.6</v>
      </c>
      <c r="R206" s="1213">
        <v>16.399999999999999</v>
      </c>
      <c r="S206" s="1218">
        <v>82</v>
      </c>
      <c r="T206" s="1218">
        <v>64</v>
      </c>
      <c r="U206" s="1218">
        <v>18</v>
      </c>
      <c r="V206" s="1219">
        <v>1.0900000000000001</v>
      </c>
      <c r="W206" s="1621">
        <v>0</v>
      </c>
      <c r="X206" s="1218">
        <v>220</v>
      </c>
      <c r="Y206" s="1215">
        <v>188</v>
      </c>
      <c r="Z206" s="1215">
        <v>30</v>
      </c>
      <c r="AA206" s="1219">
        <v>1.22</v>
      </c>
      <c r="AB206" s="1219">
        <v>-0.49</v>
      </c>
      <c r="AC206" s="1213">
        <v>5.6</v>
      </c>
      <c r="AD206" s="1217"/>
      <c r="AE206" s="1213"/>
      <c r="AF206" s="1213"/>
      <c r="AG206" s="1215"/>
      <c r="AH206" s="1215"/>
      <c r="AI206" s="1213"/>
      <c r="AJ206" s="1217"/>
      <c r="AK206" s="1217"/>
    </row>
    <row r="207" spans="1:37" ht="13.5" customHeight="1" x14ac:dyDescent="0.15">
      <c r="A207" s="1870"/>
      <c r="B207" s="270">
        <v>43372</v>
      </c>
      <c r="C207" s="209" t="str">
        <f t="shared" si="28"/>
        <v>(土)</v>
      </c>
      <c r="D207" s="213" t="s">
        <v>589</v>
      </c>
      <c r="E207" s="213" t="s">
        <v>588</v>
      </c>
      <c r="F207" s="1215">
        <v>1</v>
      </c>
      <c r="G207" s="1215">
        <v>7.3</v>
      </c>
      <c r="H207" s="1213">
        <v>18</v>
      </c>
      <c r="I207" s="1213">
        <v>21.5</v>
      </c>
      <c r="J207" s="1229">
        <v>0.3125</v>
      </c>
      <c r="K207" s="1215">
        <v>14.1</v>
      </c>
      <c r="L207" s="1216">
        <v>22.7</v>
      </c>
      <c r="M207" s="1213">
        <v>8.35</v>
      </c>
      <c r="N207" s="1217"/>
      <c r="O207" s="1213">
        <v>22.1</v>
      </c>
      <c r="P207" s="1218">
        <v>58</v>
      </c>
      <c r="Q207" s="1213">
        <v>28.4</v>
      </c>
      <c r="R207" s="1213">
        <v>15.8</v>
      </c>
      <c r="S207" s="1218">
        <v>94</v>
      </c>
      <c r="T207" s="1218">
        <v>60</v>
      </c>
      <c r="U207" s="1218">
        <v>34</v>
      </c>
      <c r="V207" s="1219"/>
      <c r="W207" s="1219"/>
      <c r="X207" s="1218"/>
      <c r="Y207" s="1215"/>
      <c r="Z207" s="1215"/>
      <c r="AA207" s="1219"/>
      <c r="AB207" s="1219"/>
      <c r="AC207" s="1213"/>
      <c r="AD207" s="1217"/>
      <c r="AE207" s="1213"/>
      <c r="AF207" s="1213"/>
      <c r="AG207" s="1215"/>
      <c r="AH207" s="1215"/>
      <c r="AI207" s="1213"/>
      <c r="AJ207" s="1217"/>
      <c r="AK207" s="1217"/>
    </row>
    <row r="208" spans="1:37" ht="13.5" customHeight="1" x14ac:dyDescent="0.15">
      <c r="A208" s="1870"/>
      <c r="B208" s="405">
        <v>43373</v>
      </c>
      <c r="C208" s="214" t="str">
        <f t="shared" si="28"/>
        <v>(日)</v>
      </c>
      <c r="D208" s="273" t="s">
        <v>601</v>
      </c>
      <c r="E208" s="273" t="s">
        <v>590</v>
      </c>
      <c r="F208" s="1234">
        <v>4</v>
      </c>
      <c r="G208" s="1234">
        <v>41.8</v>
      </c>
      <c r="H208" s="1236">
        <v>19</v>
      </c>
      <c r="I208" s="1236">
        <v>21</v>
      </c>
      <c r="J208" s="1233">
        <v>0.3125</v>
      </c>
      <c r="K208" s="1234">
        <v>20.9</v>
      </c>
      <c r="L208" s="1235">
        <v>30.3</v>
      </c>
      <c r="M208" s="1236">
        <v>8.39</v>
      </c>
      <c r="N208" s="1237"/>
      <c r="O208" s="1236">
        <v>22.9</v>
      </c>
      <c r="P208" s="1238">
        <v>68</v>
      </c>
      <c r="Q208" s="1236">
        <v>20.6</v>
      </c>
      <c r="R208" s="1236">
        <v>18</v>
      </c>
      <c r="S208" s="1238">
        <v>86</v>
      </c>
      <c r="T208" s="1238">
        <v>60</v>
      </c>
      <c r="U208" s="1238">
        <v>26</v>
      </c>
      <c r="V208" s="1239"/>
      <c r="W208" s="1239"/>
      <c r="X208" s="1238"/>
      <c r="Y208" s="1234"/>
      <c r="Z208" s="1234"/>
      <c r="AA208" s="1239"/>
      <c r="AB208" s="1239"/>
      <c r="AC208" s="1236"/>
      <c r="AD208" s="1237"/>
      <c r="AE208" s="1236"/>
      <c r="AF208" s="1236"/>
      <c r="AG208" s="1234"/>
      <c r="AH208" s="1234"/>
      <c r="AI208" s="1236"/>
      <c r="AJ208" s="1237"/>
      <c r="AK208" s="1237"/>
    </row>
    <row r="209" spans="1:37" s="738" customFormat="1" ht="13.5" customHeight="1" x14ac:dyDescent="0.15">
      <c r="A209" s="1870"/>
      <c r="B209" s="1846" t="s">
        <v>410</v>
      </c>
      <c r="C209" s="1846"/>
      <c r="D209" s="625"/>
      <c r="E209" s="626"/>
      <c r="F209" s="771">
        <f>MAX(F179:F208)</f>
        <v>6</v>
      </c>
      <c r="G209" s="771">
        <f>MAX(G179:G208)</f>
        <v>41.8</v>
      </c>
      <c r="H209" s="771">
        <f>MAX(H179:H208)</f>
        <v>30</v>
      </c>
      <c r="I209" s="772">
        <f>MAX(I179:I208)</f>
        <v>27</v>
      </c>
      <c r="J209" s="773"/>
      <c r="K209" s="771">
        <f>MAX(K179:K208)</f>
        <v>54.7</v>
      </c>
      <c r="L209" s="771">
        <f>MAX(L179:L208)</f>
        <v>61.3</v>
      </c>
      <c r="M209" s="774">
        <f>MAX(M179:M208)</f>
        <v>9.32</v>
      </c>
      <c r="N209" s="774"/>
      <c r="O209" s="771">
        <f t="shared" ref="O209:V209" si="29">MAX(O179:O208)</f>
        <v>31.5</v>
      </c>
      <c r="P209" s="775">
        <f t="shared" si="29"/>
        <v>88</v>
      </c>
      <c r="Q209" s="771">
        <f t="shared" si="29"/>
        <v>36.200000000000003</v>
      </c>
      <c r="R209" s="771">
        <f t="shared" si="29"/>
        <v>31.3</v>
      </c>
      <c r="S209" s="775">
        <f t="shared" si="29"/>
        <v>100</v>
      </c>
      <c r="T209" s="775">
        <f t="shared" si="29"/>
        <v>73</v>
      </c>
      <c r="U209" s="775">
        <f t="shared" si="29"/>
        <v>36</v>
      </c>
      <c r="V209" s="776">
        <f t="shared" si="29"/>
        <v>1.0900000000000001</v>
      </c>
      <c r="W209" s="1519">
        <f>MAX(W179:W208)</f>
        <v>0</v>
      </c>
      <c r="X209" s="778">
        <f t="shared" ref="X209:AK209" si="30">MAX(X179:X208)</f>
        <v>220</v>
      </c>
      <c r="Y209" s="778">
        <f t="shared" si="30"/>
        <v>188</v>
      </c>
      <c r="Z209" s="772">
        <f t="shared" si="30"/>
        <v>30</v>
      </c>
      <c r="AA209" s="771">
        <f t="shared" si="30"/>
        <v>1.22</v>
      </c>
      <c r="AB209" s="1642">
        <f t="shared" si="30"/>
        <v>-0.49</v>
      </c>
      <c r="AC209" s="779">
        <f t="shared" si="30"/>
        <v>5.6</v>
      </c>
      <c r="AD209" s="774">
        <f t="shared" si="30"/>
        <v>0.26</v>
      </c>
      <c r="AE209" s="772">
        <f t="shared" si="30"/>
        <v>23</v>
      </c>
      <c r="AF209" s="772">
        <f t="shared" si="30"/>
        <v>1.5</v>
      </c>
      <c r="AG209" s="772">
        <f t="shared" si="30"/>
        <v>14</v>
      </c>
      <c r="AH209" s="772">
        <f t="shared" si="30"/>
        <v>5.3</v>
      </c>
      <c r="AI209" s="772">
        <f t="shared" si="30"/>
        <v>8.5</v>
      </c>
      <c r="AJ209" s="774">
        <f t="shared" si="30"/>
        <v>1.8</v>
      </c>
      <c r="AK209" s="1054">
        <f t="shared" si="30"/>
        <v>0.27</v>
      </c>
    </row>
    <row r="210" spans="1:37" s="738" customFormat="1" ht="13.5" customHeight="1" x14ac:dyDescent="0.15">
      <c r="A210" s="1870"/>
      <c r="B210" s="1847" t="s">
        <v>411</v>
      </c>
      <c r="C210" s="1846"/>
      <c r="D210" s="625"/>
      <c r="E210" s="626"/>
      <c r="F210" s="771">
        <f>MIN(F179:F208)</f>
        <v>0</v>
      </c>
      <c r="G210" s="771">
        <f>MIN(G179:G208)</f>
        <v>0</v>
      </c>
      <c r="H210" s="771">
        <f>MIN(H179:H208)</f>
        <v>15</v>
      </c>
      <c r="I210" s="772">
        <f>MIN(I179:I208)</f>
        <v>18.5</v>
      </c>
      <c r="J210" s="773"/>
      <c r="K210" s="771">
        <f>MIN(K179:K208)</f>
        <v>14.1</v>
      </c>
      <c r="L210" s="771">
        <f>MIN(L179:L208)</f>
        <v>22.7</v>
      </c>
      <c r="M210" s="774">
        <f>MIN(M179:M208)</f>
        <v>7.78</v>
      </c>
      <c r="N210" s="774"/>
      <c r="O210" s="771">
        <f t="shared" ref="O210:U210" si="31">MIN(O179:O208)</f>
        <v>21.4</v>
      </c>
      <c r="P210" s="775">
        <f t="shared" si="31"/>
        <v>44</v>
      </c>
      <c r="Q210" s="771">
        <f t="shared" si="31"/>
        <v>20.6</v>
      </c>
      <c r="R210" s="771">
        <f t="shared" si="31"/>
        <v>15.8</v>
      </c>
      <c r="S210" s="775">
        <f t="shared" si="31"/>
        <v>78</v>
      </c>
      <c r="T210" s="775">
        <f t="shared" si="31"/>
        <v>48</v>
      </c>
      <c r="U210" s="775">
        <f t="shared" si="31"/>
        <v>18</v>
      </c>
      <c r="V210" s="1520">
        <f>MIN(V179:V208)</f>
        <v>1.0900000000000001</v>
      </c>
      <c r="W210" s="1519">
        <f>MIN(W179:W208)</f>
        <v>0</v>
      </c>
      <c r="X210" s="778">
        <f t="shared" ref="X210:AK210" si="32">MIN(X179:X208)</f>
        <v>220</v>
      </c>
      <c r="Y210" s="778">
        <f t="shared" si="32"/>
        <v>188</v>
      </c>
      <c r="Z210" s="772">
        <f t="shared" si="32"/>
        <v>30</v>
      </c>
      <c r="AA210" s="771">
        <f t="shared" si="32"/>
        <v>1.22</v>
      </c>
      <c r="AB210" s="1642">
        <f t="shared" si="32"/>
        <v>-0.49</v>
      </c>
      <c r="AC210" s="779">
        <f t="shared" si="32"/>
        <v>5.6</v>
      </c>
      <c r="AD210" s="1306">
        <f t="shared" si="32"/>
        <v>0.26</v>
      </c>
      <c r="AE210" s="772">
        <f t="shared" si="32"/>
        <v>23</v>
      </c>
      <c r="AF210" s="772">
        <f t="shared" si="32"/>
        <v>1.5</v>
      </c>
      <c r="AG210" s="772">
        <f t="shared" si="32"/>
        <v>14</v>
      </c>
      <c r="AH210" s="772">
        <f t="shared" si="32"/>
        <v>5.3</v>
      </c>
      <c r="AI210" s="772">
        <f t="shared" si="32"/>
        <v>8.5</v>
      </c>
      <c r="AJ210" s="774">
        <f t="shared" si="32"/>
        <v>1.8</v>
      </c>
      <c r="AK210" s="1054">
        <f t="shared" si="32"/>
        <v>0.27</v>
      </c>
    </row>
    <row r="211" spans="1:37" s="738" customFormat="1" ht="13.5" customHeight="1" x14ac:dyDescent="0.15">
      <c r="A211" s="1870"/>
      <c r="B211" s="1846" t="s">
        <v>412</v>
      </c>
      <c r="C211" s="1846"/>
      <c r="D211" s="625"/>
      <c r="E211" s="626"/>
      <c r="F211" s="773"/>
      <c r="G211" s="771">
        <f>IF(COUNT(G179:G208)=0,0,AVERAGE(G179:G208))</f>
        <v>8.6633333333333322</v>
      </c>
      <c r="H211" s="771">
        <f>IF(COUNT(H179:H208)=0,0,AVERAGE(H179:H208))</f>
        <v>22.066666666666666</v>
      </c>
      <c r="I211" s="772">
        <f>IF(COUNT(I179:I208)=0,0,AVERAGE(I179:I208))</f>
        <v>23.516666666666666</v>
      </c>
      <c r="J211" s="773"/>
      <c r="K211" s="771">
        <f>IF(COUNT(K179:K208)=0,0,AVERAGE(K179:K208))</f>
        <v>34.249999999999993</v>
      </c>
      <c r="L211" s="771">
        <f>IF(COUNT(L179:L208)=0,0,AVERAGE(L179:L208))</f>
        <v>45.086666666666666</v>
      </c>
      <c r="M211" s="774">
        <f>IF(COUNT(M179:M208)=0,0,AVERAGE(M179:M208))</f>
        <v>8.6023333333333305</v>
      </c>
      <c r="N211" s="773"/>
      <c r="O211" s="771">
        <f t="shared" ref="O211:U211" si="33">IF(COUNT(O179:O208)=0,0,AVERAGE(O179:O208))</f>
        <v>26.06666666666667</v>
      </c>
      <c r="P211" s="775">
        <f t="shared" si="33"/>
        <v>67.833333333333329</v>
      </c>
      <c r="Q211" s="771">
        <f t="shared" si="33"/>
        <v>29.410000000000004</v>
      </c>
      <c r="R211" s="771">
        <f t="shared" si="33"/>
        <v>25.073333333333334</v>
      </c>
      <c r="S211" s="775">
        <f t="shared" si="33"/>
        <v>89.5</v>
      </c>
      <c r="T211" s="775">
        <f t="shared" si="33"/>
        <v>58.866666666666667</v>
      </c>
      <c r="U211" s="775">
        <f t="shared" si="33"/>
        <v>30.633333333333333</v>
      </c>
      <c r="V211" s="773"/>
      <c r="W211" s="782"/>
      <c r="X211" s="778">
        <f t="shared" ref="X211:AJ211" si="34">IF(COUNT(X179:X208)=0,0,AVERAGE(X179:X208))</f>
        <v>220</v>
      </c>
      <c r="Y211" s="778">
        <f t="shared" si="34"/>
        <v>188</v>
      </c>
      <c r="Z211" s="772">
        <f t="shared" si="34"/>
        <v>30</v>
      </c>
      <c r="AA211" s="771">
        <f t="shared" si="34"/>
        <v>1.22</v>
      </c>
      <c r="AB211" s="1642">
        <f t="shared" si="34"/>
        <v>-0.49</v>
      </c>
      <c r="AC211" s="779">
        <f t="shared" si="34"/>
        <v>5.6</v>
      </c>
      <c r="AD211" s="781">
        <f t="shared" si="34"/>
        <v>0.26</v>
      </c>
      <c r="AE211" s="772">
        <f t="shared" si="34"/>
        <v>23</v>
      </c>
      <c r="AF211" s="772">
        <f t="shared" si="34"/>
        <v>1.5</v>
      </c>
      <c r="AG211" s="772">
        <f t="shared" si="34"/>
        <v>14</v>
      </c>
      <c r="AH211" s="772">
        <f t="shared" si="34"/>
        <v>5.3</v>
      </c>
      <c r="AI211" s="772">
        <f t="shared" si="34"/>
        <v>8.5</v>
      </c>
      <c r="AJ211" s="774">
        <f t="shared" si="34"/>
        <v>1.8</v>
      </c>
      <c r="AK211" s="1055"/>
    </row>
    <row r="212" spans="1:37" s="738" customFormat="1" ht="13.5" customHeight="1" x14ac:dyDescent="0.15">
      <c r="A212" s="1870"/>
      <c r="B212" s="1848" t="s">
        <v>413</v>
      </c>
      <c r="C212" s="1848"/>
      <c r="D212" s="627"/>
      <c r="E212" s="627"/>
      <c r="F212" s="808"/>
      <c r="G212" s="771">
        <f>SUM(G179:G208)</f>
        <v>259.89999999999998</v>
      </c>
      <c r="H212" s="809"/>
      <c r="I212" s="809"/>
      <c r="J212" s="809"/>
      <c r="K212" s="809"/>
      <c r="L212" s="809"/>
      <c r="M212" s="809"/>
      <c r="N212" s="809"/>
      <c r="O212" s="809"/>
      <c r="P212" s="809"/>
      <c r="Q212" s="809"/>
      <c r="R212" s="809"/>
      <c r="S212" s="809"/>
      <c r="T212" s="809"/>
      <c r="U212" s="809"/>
      <c r="V212" s="809"/>
      <c r="W212" s="782"/>
      <c r="X212" s="809"/>
      <c r="Y212" s="809"/>
      <c r="Z212" s="809"/>
      <c r="AA212" s="809"/>
      <c r="AB212" s="809"/>
      <c r="AC212" s="810"/>
      <c r="AD212" s="810"/>
      <c r="AE212" s="809"/>
      <c r="AF212" s="809"/>
      <c r="AG212" s="809"/>
      <c r="AH212" s="809"/>
      <c r="AI212" s="809"/>
      <c r="AJ212" s="809"/>
      <c r="AK212" s="1055"/>
    </row>
    <row r="213" spans="1:37" ht="13.5" customHeight="1" x14ac:dyDescent="0.15">
      <c r="A213" s="1855" t="s">
        <v>355</v>
      </c>
      <c r="B213" s="272">
        <v>43374</v>
      </c>
      <c r="C213" s="375" t="str">
        <f>IF(B213="","",IF(WEEKDAY(B213)=1,"(日)",IF(WEEKDAY(B213)=2,"(月)",IF(WEEKDAY(B213)=3,"(火)",IF(WEEKDAY(B213)=4,"(水)",IF(WEEKDAY(B213)=5,"(木)",IF(WEEKDAY(B213)=6,"(金)","(土)")))))))</f>
        <v>(月)</v>
      </c>
      <c r="D213" s="274" t="s">
        <v>603</v>
      </c>
      <c r="E213" s="274" t="s">
        <v>584</v>
      </c>
      <c r="F213" s="1222">
        <v>4</v>
      </c>
      <c r="G213" s="1222">
        <v>18.8</v>
      </c>
      <c r="H213" s="1224">
        <v>28</v>
      </c>
      <c r="I213" s="1224">
        <v>25</v>
      </c>
      <c r="J213" s="1221">
        <v>0.30555555555555552</v>
      </c>
      <c r="K213" s="1222">
        <v>41.9</v>
      </c>
      <c r="L213" s="1223">
        <v>53.8</v>
      </c>
      <c r="M213" s="1224">
        <v>7.99</v>
      </c>
      <c r="N213" s="1225"/>
      <c r="O213" s="1226">
        <v>20.7</v>
      </c>
      <c r="P213" s="1644">
        <v>62</v>
      </c>
      <c r="Q213" s="1645">
        <v>19.899999999999999</v>
      </c>
      <c r="R213" s="1645">
        <v>16.399999999999999</v>
      </c>
      <c r="S213" s="1644">
        <v>84</v>
      </c>
      <c r="T213" s="1644">
        <v>56</v>
      </c>
      <c r="U213" s="1644">
        <v>28</v>
      </c>
      <c r="V213" s="1302"/>
      <c r="W213" s="1302"/>
      <c r="X213" s="1301"/>
      <c r="Y213" s="1222"/>
      <c r="Z213" s="1222"/>
      <c r="AA213" s="1302"/>
      <c r="AB213" s="1302"/>
      <c r="AC213" s="1224"/>
      <c r="AD213" s="1225"/>
      <c r="AE213" s="1224"/>
      <c r="AF213" s="1224"/>
      <c r="AG213" s="1222"/>
      <c r="AH213" s="1222"/>
      <c r="AI213" s="1224"/>
      <c r="AJ213" s="1225"/>
      <c r="AK213" s="1225"/>
    </row>
    <row r="214" spans="1:37" ht="13.5" customHeight="1" x14ac:dyDescent="0.15">
      <c r="A214" s="1855"/>
      <c r="B214" s="270">
        <v>43375</v>
      </c>
      <c r="C214" s="209" t="str">
        <f t="shared" ref="C214:C243" si="35">IF(B214="","",IF(WEEKDAY(B214)=1,"(日)",IF(WEEKDAY(B214)=2,"(月)",IF(WEEKDAY(B214)=3,"(火)",IF(WEEKDAY(B214)=4,"(水)",IF(WEEKDAY(B214)=5,"(木)",IF(WEEKDAY(B214)=6,"(金)","(土)")))))))</f>
        <v>(火)</v>
      </c>
      <c r="D214" s="213" t="s">
        <v>583</v>
      </c>
      <c r="E214" s="213" t="s">
        <v>585</v>
      </c>
      <c r="F214" s="1215">
        <v>0</v>
      </c>
      <c r="G214" s="1215">
        <v>0</v>
      </c>
      <c r="H214" s="1213">
        <v>23</v>
      </c>
      <c r="I214" s="1213">
        <v>22</v>
      </c>
      <c r="J214" s="1229">
        <v>0.3125</v>
      </c>
      <c r="K214" s="1215">
        <v>31.7</v>
      </c>
      <c r="L214" s="1216">
        <v>40.200000000000003</v>
      </c>
      <c r="M214" s="1213">
        <v>7.87</v>
      </c>
      <c r="N214" s="1217"/>
      <c r="O214" s="1213">
        <v>17.5</v>
      </c>
      <c r="P214" s="1646">
        <v>50</v>
      </c>
      <c r="Q214" s="1647">
        <v>18.600000000000001</v>
      </c>
      <c r="R214" s="1647">
        <v>20.100000000000001</v>
      </c>
      <c r="S214" s="1646">
        <v>70</v>
      </c>
      <c r="T214" s="1646">
        <v>48</v>
      </c>
      <c r="U214" s="1646">
        <v>22</v>
      </c>
      <c r="V214" s="1219"/>
      <c r="W214" s="1219"/>
      <c r="X214" s="1218"/>
      <c r="Y214" s="1215"/>
      <c r="Z214" s="1215"/>
      <c r="AA214" s="1219"/>
      <c r="AB214" s="1219"/>
      <c r="AC214" s="1213"/>
      <c r="AD214" s="1217"/>
      <c r="AE214" s="1213"/>
      <c r="AF214" s="1213"/>
      <c r="AG214" s="1215"/>
      <c r="AH214" s="1215"/>
      <c r="AI214" s="1213"/>
      <c r="AJ214" s="1217"/>
      <c r="AK214" s="1217"/>
    </row>
    <row r="215" spans="1:37" ht="13.5" customHeight="1" x14ac:dyDescent="0.15">
      <c r="A215" s="1855"/>
      <c r="B215" s="270">
        <v>43376</v>
      </c>
      <c r="C215" s="209" t="str">
        <f t="shared" si="35"/>
        <v>(水)</v>
      </c>
      <c r="D215" s="213" t="s">
        <v>599</v>
      </c>
      <c r="E215" s="213" t="s">
        <v>597</v>
      </c>
      <c r="F215" s="1215">
        <v>2</v>
      </c>
      <c r="G215" s="1215">
        <v>0</v>
      </c>
      <c r="H215" s="1213">
        <v>17</v>
      </c>
      <c r="I215" s="1213">
        <v>22</v>
      </c>
      <c r="J215" s="1229">
        <v>0.3125</v>
      </c>
      <c r="K215" s="1215">
        <v>18.899999999999999</v>
      </c>
      <c r="L215" s="1216">
        <v>28.8</v>
      </c>
      <c r="M215" s="1213">
        <v>8.32</v>
      </c>
      <c r="N215" s="1225"/>
      <c r="O215" s="1213">
        <v>22.6</v>
      </c>
      <c r="P215" s="1646">
        <v>59</v>
      </c>
      <c r="Q215" s="1647">
        <v>17.8</v>
      </c>
      <c r="R215" s="1647">
        <v>17.100000000000001</v>
      </c>
      <c r="S215" s="1646">
        <v>84</v>
      </c>
      <c r="T215" s="1646">
        <v>58</v>
      </c>
      <c r="U215" s="1646">
        <v>26</v>
      </c>
      <c r="V215" s="1219"/>
      <c r="W215" s="1219"/>
      <c r="X215" s="1218"/>
      <c r="Y215" s="1215"/>
      <c r="Z215" s="1215"/>
      <c r="AA215" s="1219"/>
      <c r="AB215" s="1219"/>
      <c r="AC215" s="1213"/>
      <c r="AD215" s="1217"/>
      <c r="AE215" s="1213"/>
      <c r="AF215" s="1213"/>
      <c r="AG215" s="1215"/>
      <c r="AH215" s="1215"/>
      <c r="AI215" s="1213"/>
      <c r="AJ215" s="1217"/>
      <c r="AK215" s="1217"/>
    </row>
    <row r="216" spans="1:37" ht="13.5" customHeight="1" x14ac:dyDescent="0.15">
      <c r="A216" s="1855"/>
      <c r="B216" s="270">
        <v>43377</v>
      </c>
      <c r="C216" s="209" t="str">
        <f t="shared" si="35"/>
        <v>(木)</v>
      </c>
      <c r="D216" s="213" t="s">
        <v>613</v>
      </c>
      <c r="E216" s="213" t="s">
        <v>588</v>
      </c>
      <c r="F216" s="1215">
        <v>1</v>
      </c>
      <c r="G216" s="1215">
        <v>0.2</v>
      </c>
      <c r="H216" s="1373">
        <v>19</v>
      </c>
      <c r="I216" s="1213">
        <v>21</v>
      </c>
      <c r="J216" s="1229">
        <v>0.3125</v>
      </c>
      <c r="K216" s="1215">
        <v>27.2</v>
      </c>
      <c r="L216" s="1216">
        <v>39.799999999999997</v>
      </c>
      <c r="M216" s="1213">
        <v>8.6199999999999992</v>
      </c>
      <c r="N216" s="1217"/>
      <c r="O216" s="1213">
        <v>21.6</v>
      </c>
      <c r="P216" s="1646">
        <v>60</v>
      </c>
      <c r="Q216" s="1647">
        <v>18.5</v>
      </c>
      <c r="R216" s="1647">
        <v>21.2</v>
      </c>
      <c r="S216" s="1646">
        <v>84</v>
      </c>
      <c r="T216" s="1646">
        <v>58</v>
      </c>
      <c r="U216" s="1646">
        <v>26</v>
      </c>
      <c r="V216" s="1219"/>
      <c r="W216" s="1219"/>
      <c r="X216" s="1218"/>
      <c r="Y216" s="1215"/>
      <c r="Z216" s="1215"/>
      <c r="AA216" s="1219"/>
      <c r="AB216" s="1219"/>
      <c r="AC216" s="1213"/>
      <c r="AD216" s="1217"/>
      <c r="AE216" s="1213"/>
      <c r="AF216" s="1213"/>
      <c r="AG216" s="1215"/>
      <c r="AH216" s="1215"/>
      <c r="AI216" s="1213"/>
      <c r="AJ216" s="1217"/>
      <c r="AK216" s="1217"/>
    </row>
    <row r="217" spans="1:37" ht="13.5" customHeight="1" x14ac:dyDescent="0.15">
      <c r="A217" s="1855"/>
      <c r="B217" s="270">
        <v>43378</v>
      </c>
      <c r="C217" s="209" t="str">
        <f t="shared" si="35"/>
        <v>(金)</v>
      </c>
      <c r="D217" s="213" t="s">
        <v>606</v>
      </c>
      <c r="E217" s="213" t="s">
        <v>588</v>
      </c>
      <c r="F217" s="1215">
        <v>3</v>
      </c>
      <c r="G217" s="1215">
        <v>7</v>
      </c>
      <c r="H217" s="1213">
        <v>18</v>
      </c>
      <c r="I217" s="1213">
        <v>20</v>
      </c>
      <c r="J217" s="1229">
        <v>0.2986111111111111</v>
      </c>
      <c r="K217" s="1215">
        <v>26.5</v>
      </c>
      <c r="L217" s="1216">
        <v>37.799999999999997</v>
      </c>
      <c r="M217" s="1213">
        <v>8.74</v>
      </c>
      <c r="N217" s="1217"/>
      <c r="O217" s="1213">
        <v>22.8</v>
      </c>
      <c r="P217" s="1646">
        <v>76</v>
      </c>
      <c r="Q217" s="1647">
        <v>17.5</v>
      </c>
      <c r="R217" s="1647">
        <v>20.2</v>
      </c>
      <c r="S217" s="1646">
        <v>80</v>
      </c>
      <c r="T217" s="1646">
        <v>60</v>
      </c>
      <c r="U217" s="1646">
        <v>20</v>
      </c>
      <c r="V217" s="1219"/>
      <c r="W217" s="1219"/>
      <c r="X217" s="1218"/>
      <c r="Y217" s="1215"/>
      <c r="Z217" s="1215"/>
      <c r="AA217" s="1219"/>
      <c r="AB217" s="1219"/>
      <c r="AC217" s="1213"/>
      <c r="AD217" s="1217"/>
      <c r="AE217" s="1213"/>
      <c r="AF217" s="1213"/>
      <c r="AG217" s="1215"/>
      <c r="AH217" s="1215"/>
      <c r="AI217" s="1213"/>
      <c r="AJ217" s="1217"/>
      <c r="AK217" s="1217"/>
    </row>
    <row r="218" spans="1:37" ht="13.5" customHeight="1" x14ac:dyDescent="0.15">
      <c r="A218" s="1855"/>
      <c r="B218" s="270">
        <v>43379</v>
      </c>
      <c r="C218" s="209" t="str">
        <f t="shared" si="35"/>
        <v>(土)</v>
      </c>
      <c r="D218" s="213" t="s">
        <v>583</v>
      </c>
      <c r="E218" s="213" t="s">
        <v>595</v>
      </c>
      <c r="F218" s="1215">
        <v>0</v>
      </c>
      <c r="G218" s="1215">
        <v>0</v>
      </c>
      <c r="H218" s="1213">
        <v>19</v>
      </c>
      <c r="I218" s="1213">
        <v>21</v>
      </c>
      <c r="J218" s="1229">
        <v>0.30555555555555552</v>
      </c>
      <c r="K218" s="1215">
        <v>24.8</v>
      </c>
      <c r="L218" s="1216">
        <v>27.2</v>
      </c>
      <c r="M218" s="1213">
        <v>8.4700000000000006</v>
      </c>
      <c r="N218" s="1217"/>
      <c r="O218" s="1213">
        <v>24.8</v>
      </c>
      <c r="P218" s="1646">
        <v>67</v>
      </c>
      <c r="Q218" s="1647">
        <v>23.1</v>
      </c>
      <c r="R218" s="1647">
        <v>18.3</v>
      </c>
      <c r="S218" s="1646">
        <v>91</v>
      </c>
      <c r="T218" s="1646">
        <v>61</v>
      </c>
      <c r="U218" s="1646">
        <v>30</v>
      </c>
      <c r="V218" s="1219"/>
      <c r="W218" s="1219"/>
      <c r="X218" s="1218"/>
      <c r="Y218" s="1215"/>
      <c r="Z218" s="1215"/>
      <c r="AA218" s="1219"/>
      <c r="AB218" s="1219"/>
      <c r="AC218" s="1213"/>
      <c r="AD218" s="1217"/>
      <c r="AE218" s="1213"/>
      <c r="AF218" s="1213"/>
      <c r="AG218" s="1215"/>
      <c r="AH218" s="1215"/>
      <c r="AI218" s="1213"/>
      <c r="AJ218" s="1217"/>
      <c r="AK218" s="1217"/>
    </row>
    <row r="219" spans="1:37" ht="13.5" customHeight="1" x14ac:dyDescent="0.15">
      <c r="A219" s="1855"/>
      <c r="B219" s="270">
        <v>43380</v>
      </c>
      <c r="C219" s="209" t="str">
        <f t="shared" si="35"/>
        <v>(日)</v>
      </c>
      <c r="D219" s="213" t="s">
        <v>583</v>
      </c>
      <c r="E219" s="213" t="s">
        <v>592</v>
      </c>
      <c r="F219" s="1215">
        <v>5</v>
      </c>
      <c r="G219" s="1215">
        <v>0</v>
      </c>
      <c r="H219" s="1213">
        <v>27</v>
      </c>
      <c r="I219" s="1213">
        <v>25</v>
      </c>
      <c r="J219" s="1229">
        <v>0.31944444444444448</v>
      </c>
      <c r="K219" s="1222">
        <v>26.5</v>
      </c>
      <c r="L219" s="1216">
        <v>37.6</v>
      </c>
      <c r="M219" s="1213">
        <v>8.65</v>
      </c>
      <c r="N219" s="1217"/>
      <c r="O219" s="1213">
        <v>26.1</v>
      </c>
      <c r="P219" s="1646">
        <v>70</v>
      </c>
      <c r="Q219" s="1647">
        <v>25.9</v>
      </c>
      <c r="R219" s="1647">
        <v>22.8</v>
      </c>
      <c r="S219" s="1646">
        <v>94</v>
      </c>
      <c r="T219" s="1646">
        <v>66</v>
      </c>
      <c r="U219" s="1646">
        <v>28</v>
      </c>
      <c r="V219" s="1219"/>
      <c r="W219" s="1219"/>
      <c r="X219" s="1218"/>
      <c r="Y219" s="1215"/>
      <c r="Z219" s="1215"/>
      <c r="AA219" s="1219"/>
      <c r="AB219" s="1219"/>
      <c r="AC219" s="1213"/>
      <c r="AD219" s="1217"/>
      <c r="AE219" s="1213"/>
      <c r="AF219" s="1213"/>
      <c r="AG219" s="1215"/>
      <c r="AH219" s="1215"/>
      <c r="AI219" s="1213"/>
      <c r="AJ219" s="1217"/>
      <c r="AK219" s="1217"/>
    </row>
    <row r="220" spans="1:37" ht="13.5" customHeight="1" x14ac:dyDescent="0.15">
      <c r="A220" s="1855"/>
      <c r="B220" s="270">
        <v>43381</v>
      </c>
      <c r="C220" s="209" t="str">
        <f>IF(B220="","",IF(WEEKDAY(B220)=1,"(日)",IF(WEEKDAY(B220)=2,"(月)",IF(WEEKDAY(B220)=3,"(火)",IF(WEEKDAY(B220)=4,"(水)",IF(WEEKDAY(B220)=5,"(木)",IF(WEEKDAY(B220)=6,"(金)","(土)")))))))</f>
        <v>(月)</v>
      </c>
      <c r="D220" s="213" t="s">
        <v>599</v>
      </c>
      <c r="E220" s="213" t="s">
        <v>587</v>
      </c>
      <c r="F220" s="1215">
        <v>2</v>
      </c>
      <c r="G220" s="1215">
        <v>0</v>
      </c>
      <c r="H220" s="1213">
        <v>22</v>
      </c>
      <c r="I220" s="1213">
        <v>25</v>
      </c>
      <c r="J220" s="1229">
        <v>0.30555555555555552</v>
      </c>
      <c r="K220" s="1215">
        <v>29.1</v>
      </c>
      <c r="L220" s="1216">
        <v>40.9</v>
      </c>
      <c r="M220" s="1213">
        <v>9.27</v>
      </c>
      <c r="N220" s="1217"/>
      <c r="O220" s="1213">
        <v>25</v>
      </c>
      <c r="P220" s="1646">
        <v>66</v>
      </c>
      <c r="Q220" s="1647">
        <v>25.2</v>
      </c>
      <c r="R220" s="1647">
        <v>22</v>
      </c>
      <c r="S220" s="1646">
        <v>104</v>
      </c>
      <c r="T220" s="1646">
        <v>66</v>
      </c>
      <c r="U220" s="1646">
        <v>38</v>
      </c>
      <c r="V220" s="1219"/>
      <c r="W220" s="1219"/>
      <c r="X220" s="1218"/>
      <c r="Y220" s="1215"/>
      <c r="Z220" s="1215"/>
      <c r="AA220" s="1219"/>
      <c r="AB220" s="1219"/>
      <c r="AC220" s="1213"/>
      <c r="AD220" s="1217"/>
      <c r="AE220" s="1213"/>
      <c r="AF220" s="1213"/>
      <c r="AG220" s="1215"/>
      <c r="AH220" s="1215"/>
      <c r="AI220" s="1213"/>
      <c r="AJ220" s="1217"/>
      <c r="AK220" s="1217"/>
    </row>
    <row r="221" spans="1:37" ht="13.5" customHeight="1" x14ac:dyDescent="0.15">
      <c r="A221" s="1855"/>
      <c r="B221" s="270">
        <v>43382</v>
      </c>
      <c r="C221" s="209" t="str">
        <f t="shared" si="35"/>
        <v>(火)</v>
      </c>
      <c r="D221" s="213" t="s">
        <v>583</v>
      </c>
      <c r="E221" s="213" t="s">
        <v>614</v>
      </c>
      <c r="F221" s="1215">
        <v>1</v>
      </c>
      <c r="G221" s="1215">
        <v>0</v>
      </c>
      <c r="H221" s="1213">
        <v>19</v>
      </c>
      <c r="I221" s="1213">
        <v>22</v>
      </c>
      <c r="J221" s="1229">
        <v>0.30555555555555552</v>
      </c>
      <c r="K221" s="1215">
        <v>27</v>
      </c>
      <c r="L221" s="1216">
        <v>37</v>
      </c>
      <c r="M221" s="1213">
        <v>9.09</v>
      </c>
      <c r="N221" s="1217"/>
      <c r="O221" s="1213">
        <v>25.7</v>
      </c>
      <c r="P221" s="1646">
        <v>69</v>
      </c>
      <c r="Q221" s="1647">
        <v>29.1</v>
      </c>
      <c r="R221" s="1647">
        <v>22.8</v>
      </c>
      <c r="S221" s="1646">
        <v>98</v>
      </c>
      <c r="T221" s="1646">
        <v>65</v>
      </c>
      <c r="U221" s="1646">
        <v>33</v>
      </c>
      <c r="V221" s="1219"/>
      <c r="W221" s="1219"/>
      <c r="X221" s="1218"/>
      <c r="Y221" s="1215"/>
      <c r="Z221" s="1215"/>
      <c r="AA221" s="1219"/>
      <c r="AB221" s="1219"/>
      <c r="AC221" s="1213"/>
      <c r="AD221" s="1217"/>
      <c r="AE221" s="1213"/>
      <c r="AF221" s="1213"/>
      <c r="AG221" s="1215"/>
      <c r="AH221" s="1215"/>
      <c r="AI221" s="1213"/>
      <c r="AJ221" s="1217"/>
      <c r="AK221" s="1217"/>
    </row>
    <row r="222" spans="1:37" ht="13.5" customHeight="1" x14ac:dyDescent="0.15">
      <c r="A222" s="1855"/>
      <c r="B222" s="270">
        <v>43383</v>
      </c>
      <c r="C222" s="209" t="str">
        <f t="shared" si="35"/>
        <v>(水)</v>
      </c>
      <c r="D222" s="213" t="s">
        <v>583</v>
      </c>
      <c r="E222" s="213" t="s">
        <v>590</v>
      </c>
      <c r="F222" s="1215">
        <v>1</v>
      </c>
      <c r="G222" s="1215">
        <v>0</v>
      </c>
      <c r="H222" s="1213">
        <v>18</v>
      </c>
      <c r="I222" s="1213">
        <v>22</v>
      </c>
      <c r="J222" s="1229">
        <v>0.30555555555555602</v>
      </c>
      <c r="K222" s="1215">
        <v>22.8</v>
      </c>
      <c r="L222" s="1216">
        <v>33.299999999999997</v>
      </c>
      <c r="M222" s="1213">
        <v>9.4700000000000006</v>
      </c>
      <c r="N222" s="1217"/>
      <c r="O222" s="1213">
        <v>22.9</v>
      </c>
      <c r="P222" s="1646">
        <v>60</v>
      </c>
      <c r="Q222" s="1647">
        <v>25.6</v>
      </c>
      <c r="R222" s="1647">
        <v>23.4</v>
      </c>
      <c r="S222" s="1646">
        <v>100</v>
      </c>
      <c r="T222" s="1646">
        <v>48</v>
      </c>
      <c r="U222" s="1646">
        <v>52</v>
      </c>
      <c r="V222" s="1219"/>
      <c r="W222" s="1219"/>
      <c r="X222" s="1218"/>
      <c r="Y222" s="1215"/>
      <c r="Z222" s="1215"/>
      <c r="AA222" s="1219"/>
      <c r="AB222" s="1219"/>
      <c r="AC222" s="1213"/>
      <c r="AD222" s="1217"/>
      <c r="AE222" s="1213"/>
      <c r="AF222" s="1213"/>
      <c r="AG222" s="1215"/>
      <c r="AH222" s="1215"/>
      <c r="AI222" s="1213"/>
      <c r="AJ222" s="1217"/>
      <c r="AK222" s="1217"/>
    </row>
    <row r="223" spans="1:37" ht="13.5" customHeight="1" x14ac:dyDescent="0.15">
      <c r="A223" s="1855"/>
      <c r="B223" s="270">
        <v>43384</v>
      </c>
      <c r="C223" s="209" t="str">
        <f t="shared" si="35"/>
        <v>(木)</v>
      </c>
      <c r="D223" s="213" t="s">
        <v>613</v>
      </c>
      <c r="E223" s="213" t="s">
        <v>588</v>
      </c>
      <c r="F223" s="1215">
        <v>2</v>
      </c>
      <c r="G223" s="1215">
        <v>0.5</v>
      </c>
      <c r="H223" s="1213">
        <v>20</v>
      </c>
      <c r="I223" s="1213">
        <v>23</v>
      </c>
      <c r="J223" s="1229">
        <v>0.30555555555555552</v>
      </c>
      <c r="K223" s="1215">
        <v>19.899999999999999</v>
      </c>
      <c r="L223" s="1216">
        <v>31.9</v>
      </c>
      <c r="M223" s="1213">
        <v>9.4499999999999993</v>
      </c>
      <c r="N223" s="1225"/>
      <c r="O223" s="1213">
        <v>21.5</v>
      </c>
      <c r="P223" s="1646">
        <v>50</v>
      </c>
      <c r="Q223" s="1647">
        <v>24.1</v>
      </c>
      <c r="R223" s="1647">
        <v>23.1</v>
      </c>
      <c r="S223" s="1646">
        <v>74</v>
      </c>
      <c r="T223" s="1646">
        <v>48</v>
      </c>
      <c r="U223" s="1646">
        <v>26</v>
      </c>
      <c r="V223" s="1219"/>
      <c r="W223" s="1219"/>
      <c r="X223" s="1218"/>
      <c r="Y223" s="1215"/>
      <c r="Z223" s="1215"/>
      <c r="AA223" s="1219"/>
      <c r="AB223" s="1219"/>
      <c r="AC223" s="1213"/>
      <c r="AD223" s="1217"/>
      <c r="AE223" s="1213"/>
      <c r="AF223" s="1213"/>
      <c r="AG223" s="1215"/>
      <c r="AH223" s="1215"/>
      <c r="AI223" s="1213"/>
      <c r="AJ223" s="1217"/>
      <c r="AK223" s="1217"/>
    </row>
    <row r="224" spans="1:37" ht="13.5" customHeight="1" x14ac:dyDescent="0.15">
      <c r="A224" s="1855"/>
      <c r="B224" s="270">
        <v>43385</v>
      </c>
      <c r="C224" s="209" t="str">
        <f t="shared" si="35"/>
        <v>(金)</v>
      </c>
      <c r="D224" s="213" t="s">
        <v>601</v>
      </c>
      <c r="E224" s="213" t="s">
        <v>587</v>
      </c>
      <c r="F224" s="1215">
        <v>1</v>
      </c>
      <c r="G224" s="1215">
        <v>0.3</v>
      </c>
      <c r="H224" s="1213">
        <v>20</v>
      </c>
      <c r="I224" s="1213">
        <v>22</v>
      </c>
      <c r="J224" s="1229">
        <v>0.29166666666666669</v>
      </c>
      <c r="K224" s="1215">
        <v>22</v>
      </c>
      <c r="L224" s="1216">
        <v>32.9</v>
      </c>
      <c r="M224" s="1213">
        <v>9.1999999999999993</v>
      </c>
      <c r="N224" s="1217"/>
      <c r="O224" s="1213">
        <v>24</v>
      </c>
      <c r="P224" s="1646">
        <v>58</v>
      </c>
      <c r="Q224" s="1647">
        <v>24.1</v>
      </c>
      <c r="R224" s="1647">
        <v>22.8</v>
      </c>
      <c r="S224" s="1646">
        <v>84</v>
      </c>
      <c r="T224" s="1646">
        <v>50</v>
      </c>
      <c r="U224" s="1646">
        <v>34</v>
      </c>
      <c r="V224" s="1219"/>
      <c r="W224" s="1219"/>
      <c r="X224" s="1218"/>
      <c r="Y224" s="1215"/>
      <c r="Z224" s="1215"/>
      <c r="AA224" s="1219"/>
      <c r="AB224" s="1219"/>
      <c r="AC224" s="1213"/>
      <c r="AD224" s="1217"/>
      <c r="AE224" s="1213"/>
      <c r="AF224" s="1213"/>
      <c r="AG224" s="1215"/>
      <c r="AH224" s="1215"/>
      <c r="AI224" s="1213"/>
      <c r="AJ224" s="1217"/>
      <c r="AK224" s="1217"/>
    </row>
    <row r="225" spans="1:37" ht="13.5" customHeight="1" x14ac:dyDescent="0.15">
      <c r="A225" s="1855"/>
      <c r="B225" s="270">
        <v>43386</v>
      </c>
      <c r="C225" s="209" t="str">
        <f t="shared" si="35"/>
        <v>(土)</v>
      </c>
      <c r="D225" s="213" t="s">
        <v>599</v>
      </c>
      <c r="E225" s="213" t="s">
        <v>588</v>
      </c>
      <c r="F225" s="1215">
        <v>3</v>
      </c>
      <c r="G225" s="1215">
        <v>0</v>
      </c>
      <c r="H225" s="1213">
        <v>16</v>
      </c>
      <c r="I225" s="1213">
        <v>20</v>
      </c>
      <c r="J225" s="1229">
        <v>0.30555555555555552</v>
      </c>
      <c r="K225" s="1215">
        <v>20.3</v>
      </c>
      <c r="L225" s="1216">
        <v>32.299999999999997</v>
      </c>
      <c r="M225" s="1213">
        <v>8.7799999999999994</v>
      </c>
      <c r="N225" s="1217"/>
      <c r="O225" s="1213">
        <v>30.9</v>
      </c>
      <c r="P225" s="1646">
        <v>68</v>
      </c>
      <c r="Q225" s="1647">
        <v>34.1</v>
      </c>
      <c r="R225" s="1647">
        <v>21.5</v>
      </c>
      <c r="S225" s="1646">
        <v>100</v>
      </c>
      <c r="T225" s="1646">
        <v>64</v>
      </c>
      <c r="U225" s="1646">
        <v>36</v>
      </c>
      <c r="V225" s="1219"/>
      <c r="W225" s="1219"/>
      <c r="X225" s="1218"/>
      <c r="Y225" s="1215"/>
      <c r="Z225" s="1215"/>
      <c r="AA225" s="1219"/>
      <c r="AB225" s="1219"/>
      <c r="AC225" s="1213"/>
      <c r="AD225" s="1217"/>
      <c r="AE225" s="1213"/>
      <c r="AF225" s="1213"/>
      <c r="AG225" s="1215"/>
      <c r="AH225" s="1215"/>
      <c r="AI225" s="1213"/>
      <c r="AJ225" s="1217"/>
      <c r="AK225" s="1217"/>
    </row>
    <row r="226" spans="1:37" ht="13.5" customHeight="1" x14ac:dyDescent="0.15">
      <c r="A226" s="1855"/>
      <c r="B226" s="270">
        <v>43387</v>
      </c>
      <c r="C226" s="209" t="str">
        <f t="shared" si="35"/>
        <v>(日)</v>
      </c>
      <c r="D226" s="213" t="s">
        <v>601</v>
      </c>
      <c r="E226" s="213" t="s">
        <v>588</v>
      </c>
      <c r="F226" s="1215">
        <v>2</v>
      </c>
      <c r="G226" s="1215">
        <v>10.6</v>
      </c>
      <c r="H226" s="1213">
        <v>14</v>
      </c>
      <c r="I226" s="1213">
        <v>17</v>
      </c>
      <c r="J226" s="1229">
        <v>0.30555555555555552</v>
      </c>
      <c r="K226" s="1215">
        <v>21</v>
      </c>
      <c r="L226" s="1216">
        <v>30.5</v>
      </c>
      <c r="M226" s="1213">
        <v>9.0500000000000007</v>
      </c>
      <c r="N226" s="1225"/>
      <c r="O226" s="1213">
        <v>23.5</v>
      </c>
      <c r="P226" s="1646">
        <v>60</v>
      </c>
      <c r="Q226" s="1647">
        <v>27.7</v>
      </c>
      <c r="R226" s="1647">
        <v>23.1</v>
      </c>
      <c r="S226" s="1646">
        <v>86</v>
      </c>
      <c r="T226" s="1646">
        <v>54</v>
      </c>
      <c r="U226" s="1646">
        <v>32</v>
      </c>
      <c r="V226" s="1219"/>
      <c r="W226" s="1219"/>
      <c r="X226" s="1218"/>
      <c r="Y226" s="1215"/>
      <c r="Z226" s="1215"/>
      <c r="AA226" s="1219"/>
      <c r="AB226" s="1219"/>
      <c r="AC226" s="1213"/>
      <c r="AD226" s="1217"/>
      <c r="AE226" s="1213"/>
      <c r="AF226" s="1213"/>
      <c r="AG226" s="1215"/>
      <c r="AH226" s="1215"/>
      <c r="AI226" s="1213"/>
      <c r="AJ226" s="1217"/>
      <c r="AK226" s="1217"/>
    </row>
    <row r="227" spans="1:37" ht="13.5" customHeight="1" x14ac:dyDescent="0.15">
      <c r="A227" s="1855"/>
      <c r="B227" s="270">
        <v>43388</v>
      </c>
      <c r="C227" s="209" t="str">
        <f t="shared" si="35"/>
        <v>(月)</v>
      </c>
      <c r="D227" s="213" t="s">
        <v>589</v>
      </c>
      <c r="E227" s="213" t="s">
        <v>588</v>
      </c>
      <c r="F227" s="1215">
        <v>2</v>
      </c>
      <c r="G227" s="1215">
        <v>0.3</v>
      </c>
      <c r="H227" s="1213">
        <v>15</v>
      </c>
      <c r="I227" s="1213">
        <v>18.5</v>
      </c>
      <c r="J227" s="1229">
        <v>0.30555555555555552</v>
      </c>
      <c r="K227" s="1215">
        <v>16.8</v>
      </c>
      <c r="L227" s="1216">
        <v>29.3</v>
      </c>
      <c r="M227" s="1213">
        <v>8.89</v>
      </c>
      <c r="N227" s="1217"/>
      <c r="O227" s="1213">
        <v>28.2</v>
      </c>
      <c r="P227" s="1646">
        <v>76</v>
      </c>
      <c r="Q227" s="1647">
        <v>35.5</v>
      </c>
      <c r="R227" s="1647">
        <v>15.2</v>
      </c>
      <c r="S227" s="1646">
        <v>102</v>
      </c>
      <c r="T227" s="1646">
        <v>66</v>
      </c>
      <c r="U227" s="1646">
        <v>36</v>
      </c>
      <c r="V227" s="1219"/>
      <c r="W227" s="1219"/>
      <c r="X227" s="1218"/>
      <c r="Y227" s="1215"/>
      <c r="Z227" s="1215"/>
      <c r="AA227" s="1219"/>
      <c r="AB227" s="1219"/>
      <c r="AC227" s="1213"/>
      <c r="AD227" s="1217"/>
      <c r="AE227" s="1213"/>
      <c r="AF227" s="1213"/>
      <c r="AG227" s="1215"/>
      <c r="AH227" s="1215"/>
      <c r="AI227" s="1213"/>
      <c r="AJ227" s="1217"/>
      <c r="AK227" s="1217"/>
    </row>
    <row r="228" spans="1:37" ht="13.5" customHeight="1" x14ac:dyDescent="0.15">
      <c r="A228" s="1855"/>
      <c r="B228" s="270">
        <v>43389</v>
      </c>
      <c r="C228" s="209" t="str">
        <f t="shared" si="35"/>
        <v>(火)</v>
      </c>
      <c r="D228" s="213" t="s">
        <v>599</v>
      </c>
      <c r="E228" s="213" t="s">
        <v>595</v>
      </c>
      <c r="F228" s="1215">
        <v>1</v>
      </c>
      <c r="G228" s="1215">
        <v>0</v>
      </c>
      <c r="H228" s="1213">
        <v>16</v>
      </c>
      <c r="I228" s="1213">
        <v>19</v>
      </c>
      <c r="J228" s="1229">
        <v>0.30555555555555552</v>
      </c>
      <c r="K228" s="1215">
        <v>19.7</v>
      </c>
      <c r="L228" s="1216">
        <v>30.6</v>
      </c>
      <c r="M228" s="1213">
        <v>9.17</v>
      </c>
      <c r="N228" s="1225"/>
      <c r="O228" s="1213">
        <v>29.9</v>
      </c>
      <c r="P228" s="1646">
        <v>70</v>
      </c>
      <c r="Q228" s="1647">
        <v>29.1</v>
      </c>
      <c r="R228" s="1647">
        <v>17.7</v>
      </c>
      <c r="S228" s="1646">
        <v>104</v>
      </c>
      <c r="T228" s="1646">
        <v>64</v>
      </c>
      <c r="U228" s="1646">
        <v>40</v>
      </c>
      <c r="V228" s="1219"/>
      <c r="W228" s="1219"/>
      <c r="X228" s="1218"/>
      <c r="Y228" s="1215"/>
      <c r="Z228" s="1215"/>
      <c r="AA228" s="1219"/>
      <c r="AB228" s="1219"/>
      <c r="AC228" s="1213"/>
      <c r="AD228" s="1217"/>
      <c r="AE228" s="1213"/>
      <c r="AF228" s="1213"/>
      <c r="AG228" s="1215"/>
      <c r="AH228" s="1215"/>
      <c r="AI228" s="1213"/>
      <c r="AJ228" s="1217"/>
      <c r="AK228" s="1217"/>
    </row>
    <row r="229" spans="1:37" ht="13.5" customHeight="1" x14ac:dyDescent="0.15">
      <c r="A229" s="1855"/>
      <c r="B229" s="270">
        <v>43390</v>
      </c>
      <c r="C229" s="209" t="str">
        <f t="shared" si="35"/>
        <v>(水)</v>
      </c>
      <c r="D229" s="213" t="s">
        <v>603</v>
      </c>
      <c r="E229" s="213" t="s">
        <v>597</v>
      </c>
      <c r="F229" s="1215">
        <v>2</v>
      </c>
      <c r="G229" s="1215">
        <v>1.8</v>
      </c>
      <c r="H229" s="1213">
        <v>15</v>
      </c>
      <c r="I229" s="1213">
        <v>19</v>
      </c>
      <c r="J229" s="1229">
        <v>0.30555555555555602</v>
      </c>
      <c r="K229" s="1215">
        <v>22.4</v>
      </c>
      <c r="L229" s="1216">
        <v>31.3</v>
      </c>
      <c r="M229" s="1213">
        <v>9.2200000000000006</v>
      </c>
      <c r="N229" s="1217"/>
      <c r="O229" s="1213">
        <v>26.7</v>
      </c>
      <c r="P229" s="1646">
        <v>70</v>
      </c>
      <c r="Q229" s="1647">
        <v>33.4</v>
      </c>
      <c r="R229" s="1647">
        <v>18</v>
      </c>
      <c r="S229" s="1646">
        <v>100</v>
      </c>
      <c r="T229" s="1646">
        <v>58</v>
      </c>
      <c r="U229" s="1646">
        <v>42</v>
      </c>
      <c r="V229" s="1219"/>
      <c r="W229" s="1219"/>
      <c r="X229" s="1218"/>
      <c r="Y229" s="1215"/>
      <c r="Z229" s="1215"/>
      <c r="AA229" s="1219"/>
      <c r="AB229" s="1219"/>
      <c r="AC229" s="1213"/>
      <c r="AD229" s="1648">
        <v>0</v>
      </c>
      <c r="AE229" s="1213">
        <v>26</v>
      </c>
      <c r="AF229" s="1213">
        <v>4.9000000000000004</v>
      </c>
      <c r="AG229" s="1215">
        <v>9.5</v>
      </c>
      <c r="AH229" s="1215">
        <v>4.2</v>
      </c>
      <c r="AI229" s="1213">
        <v>13</v>
      </c>
      <c r="AJ229" s="1217">
        <v>2</v>
      </c>
      <c r="AK229" s="1217">
        <v>0.11</v>
      </c>
    </row>
    <row r="230" spans="1:37" ht="13.5" customHeight="1" x14ac:dyDescent="0.15">
      <c r="A230" s="1855"/>
      <c r="B230" s="270">
        <v>43391</v>
      </c>
      <c r="C230" s="209" t="str">
        <f t="shared" si="35"/>
        <v>(木)</v>
      </c>
      <c r="D230" s="213" t="s">
        <v>583</v>
      </c>
      <c r="E230" s="213" t="s">
        <v>588</v>
      </c>
      <c r="F230" s="1215">
        <v>3</v>
      </c>
      <c r="G230" s="1215">
        <v>0</v>
      </c>
      <c r="H230" s="1213">
        <v>16</v>
      </c>
      <c r="I230" s="1213">
        <v>19</v>
      </c>
      <c r="J230" s="1229">
        <v>0.3125</v>
      </c>
      <c r="K230" s="1215">
        <v>23.6</v>
      </c>
      <c r="L230" s="1216">
        <v>30.1</v>
      </c>
      <c r="M230" s="1213">
        <v>9.2200000000000006</v>
      </c>
      <c r="N230" s="1225"/>
      <c r="O230" s="1213">
        <v>27.2</v>
      </c>
      <c r="P230" s="1646">
        <v>70</v>
      </c>
      <c r="Q230" s="1647">
        <v>33.4</v>
      </c>
      <c r="R230" s="1647">
        <v>19.600000000000001</v>
      </c>
      <c r="S230" s="1646">
        <v>108</v>
      </c>
      <c r="T230" s="1646">
        <v>64</v>
      </c>
      <c r="U230" s="1646">
        <v>44</v>
      </c>
      <c r="V230" s="1219"/>
      <c r="W230" s="1219"/>
      <c r="X230" s="1218"/>
      <c r="Y230" s="1215"/>
      <c r="Z230" s="1215"/>
      <c r="AA230" s="1219"/>
      <c r="AB230" s="1219"/>
      <c r="AC230" s="1213"/>
      <c r="AD230" s="1217"/>
      <c r="AE230" s="1213"/>
      <c r="AF230" s="1213"/>
      <c r="AG230" s="1215"/>
      <c r="AH230" s="1215"/>
      <c r="AI230" s="1213"/>
      <c r="AJ230" s="1217"/>
      <c r="AK230" s="1217"/>
    </row>
    <row r="231" spans="1:37" ht="13.5" customHeight="1" x14ac:dyDescent="0.15">
      <c r="A231" s="1855"/>
      <c r="B231" s="270">
        <v>43392</v>
      </c>
      <c r="C231" s="209" t="str">
        <f t="shared" si="35"/>
        <v>(金)</v>
      </c>
      <c r="D231" s="213" t="s">
        <v>591</v>
      </c>
      <c r="E231" s="213" t="s">
        <v>588</v>
      </c>
      <c r="F231" s="1215">
        <v>1</v>
      </c>
      <c r="G231" s="1215">
        <v>0.1</v>
      </c>
      <c r="H231" s="1213">
        <v>15</v>
      </c>
      <c r="I231" s="1213">
        <v>18</v>
      </c>
      <c r="J231" s="1229">
        <v>0.3125</v>
      </c>
      <c r="K231" s="1215">
        <v>23.5</v>
      </c>
      <c r="L231" s="1216">
        <v>29.9</v>
      </c>
      <c r="M231" s="1213">
        <v>9.39</v>
      </c>
      <c r="N231" s="1217"/>
      <c r="O231" s="1213">
        <v>26.4</v>
      </c>
      <c r="P231" s="1646">
        <v>64</v>
      </c>
      <c r="Q231" s="1647">
        <v>31.2</v>
      </c>
      <c r="R231" s="1647">
        <v>18.3</v>
      </c>
      <c r="S231" s="1646">
        <v>98</v>
      </c>
      <c r="T231" s="1646">
        <v>60</v>
      </c>
      <c r="U231" s="1646">
        <v>38</v>
      </c>
      <c r="V231" s="1219"/>
      <c r="W231" s="1219"/>
      <c r="X231" s="1218"/>
      <c r="Y231" s="1215"/>
      <c r="Z231" s="1215"/>
      <c r="AA231" s="1219"/>
      <c r="AB231" s="1219"/>
      <c r="AC231" s="1213"/>
      <c r="AD231" s="1217"/>
      <c r="AE231" s="1213"/>
      <c r="AF231" s="1213"/>
      <c r="AG231" s="1215"/>
      <c r="AH231" s="1215"/>
      <c r="AI231" s="1213"/>
      <c r="AJ231" s="1217"/>
      <c r="AK231" s="1217"/>
    </row>
    <row r="232" spans="1:37" ht="13.5" customHeight="1" x14ac:dyDescent="0.15">
      <c r="A232" s="1855"/>
      <c r="B232" s="270">
        <v>43393</v>
      </c>
      <c r="C232" s="209" t="str">
        <f t="shared" si="35"/>
        <v>(土)</v>
      </c>
      <c r="D232" s="213" t="s">
        <v>603</v>
      </c>
      <c r="E232" s="213" t="s">
        <v>595</v>
      </c>
      <c r="F232" s="1215">
        <v>2</v>
      </c>
      <c r="G232" s="1215">
        <v>0.5</v>
      </c>
      <c r="H232" s="1213">
        <v>13</v>
      </c>
      <c r="I232" s="1213">
        <v>18.5</v>
      </c>
      <c r="J232" s="1229">
        <v>0.30555555555555552</v>
      </c>
      <c r="K232" s="1215">
        <v>23.8</v>
      </c>
      <c r="L232" s="1216">
        <v>30.6</v>
      </c>
      <c r="M232" s="1213">
        <v>9.16</v>
      </c>
      <c r="N232" s="1217"/>
      <c r="O232" s="1213">
        <v>29.3</v>
      </c>
      <c r="P232" s="1646">
        <v>72</v>
      </c>
      <c r="Q232" s="1647">
        <v>34.1</v>
      </c>
      <c r="R232" s="1647">
        <v>34.4</v>
      </c>
      <c r="S232" s="1646">
        <v>110</v>
      </c>
      <c r="T232" s="1646">
        <v>64</v>
      </c>
      <c r="U232" s="1646">
        <v>46</v>
      </c>
      <c r="V232" s="1219"/>
      <c r="W232" s="1219"/>
      <c r="X232" s="1218"/>
      <c r="Y232" s="1215"/>
      <c r="Z232" s="1215"/>
      <c r="AA232" s="1219"/>
      <c r="AB232" s="1219"/>
      <c r="AC232" s="1213"/>
      <c r="AD232" s="1217"/>
      <c r="AE232" s="1213"/>
      <c r="AF232" s="1213"/>
      <c r="AG232" s="1215"/>
      <c r="AH232" s="1215"/>
      <c r="AI232" s="1213"/>
      <c r="AJ232" s="1217"/>
      <c r="AK232" s="1217"/>
    </row>
    <row r="233" spans="1:37" ht="13.5" customHeight="1" x14ac:dyDescent="0.15">
      <c r="A233" s="1855"/>
      <c r="B233" s="270">
        <v>43394</v>
      </c>
      <c r="C233" s="209" t="str">
        <f t="shared" si="35"/>
        <v>(日)</v>
      </c>
      <c r="D233" s="213" t="s">
        <v>583</v>
      </c>
      <c r="E233" s="213" t="s">
        <v>588</v>
      </c>
      <c r="F233" s="1215">
        <v>4</v>
      </c>
      <c r="G233" s="1215">
        <v>0</v>
      </c>
      <c r="H233" s="1213">
        <v>15</v>
      </c>
      <c r="I233" s="1213">
        <v>18</v>
      </c>
      <c r="J233" s="1229">
        <v>0.3125</v>
      </c>
      <c r="K233" s="1215">
        <v>30</v>
      </c>
      <c r="L233" s="1216">
        <v>36.5</v>
      </c>
      <c r="M233" s="1213">
        <v>9.39</v>
      </c>
      <c r="N233" s="1217"/>
      <c r="O233" s="1213">
        <v>26.4</v>
      </c>
      <c r="P233" s="1646">
        <v>72</v>
      </c>
      <c r="Q233" s="1647">
        <v>30.2</v>
      </c>
      <c r="R233" s="1647">
        <v>27.8</v>
      </c>
      <c r="S233" s="1646">
        <v>98</v>
      </c>
      <c r="T233" s="1646">
        <v>62</v>
      </c>
      <c r="U233" s="1646">
        <v>36</v>
      </c>
      <c r="V233" s="1219"/>
      <c r="W233" s="1219"/>
      <c r="X233" s="1218"/>
      <c r="Y233" s="1215"/>
      <c r="Z233" s="1215"/>
      <c r="AA233" s="1219"/>
      <c r="AB233" s="1219"/>
      <c r="AC233" s="1213"/>
      <c r="AD233" s="1217"/>
      <c r="AE233" s="1213"/>
      <c r="AF233" s="1213"/>
      <c r="AG233" s="1215"/>
      <c r="AH233" s="1215"/>
      <c r="AI233" s="1213"/>
      <c r="AJ233" s="1217"/>
      <c r="AK233" s="1217"/>
    </row>
    <row r="234" spans="1:37" ht="13.5" customHeight="1" x14ac:dyDescent="0.15">
      <c r="A234" s="1855"/>
      <c r="B234" s="270">
        <v>43395</v>
      </c>
      <c r="C234" s="209" t="str">
        <f t="shared" si="35"/>
        <v>(月)</v>
      </c>
      <c r="D234" s="213" t="s">
        <v>583</v>
      </c>
      <c r="E234" s="213" t="s">
        <v>597</v>
      </c>
      <c r="F234" s="1215">
        <v>2</v>
      </c>
      <c r="G234" s="1215">
        <v>0</v>
      </c>
      <c r="H234" s="1213">
        <v>12</v>
      </c>
      <c r="I234" s="1213">
        <v>17</v>
      </c>
      <c r="J234" s="1229">
        <v>0.30555555555555552</v>
      </c>
      <c r="K234" s="1215">
        <v>25.7</v>
      </c>
      <c r="L234" s="1216">
        <v>30.6</v>
      </c>
      <c r="M234" s="1213">
        <v>9.4</v>
      </c>
      <c r="N234" s="1217"/>
      <c r="O234" s="1213">
        <v>25.7</v>
      </c>
      <c r="P234" s="1646">
        <v>74</v>
      </c>
      <c r="Q234" s="1647">
        <v>32</v>
      </c>
      <c r="R234" s="1647">
        <v>23.7</v>
      </c>
      <c r="S234" s="1646">
        <v>97</v>
      </c>
      <c r="T234" s="1646">
        <v>60</v>
      </c>
      <c r="U234" s="1646">
        <v>37</v>
      </c>
      <c r="V234" s="1219"/>
      <c r="W234" s="1219"/>
      <c r="X234" s="1218"/>
      <c r="Y234" s="1215"/>
      <c r="Z234" s="1215"/>
      <c r="AA234" s="1219"/>
      <c r="AB234" s="1219"/>
      <c r="AC234" s="1213"/>
      <c r="AD234" s="1217"/>
      <c r="AE234" s="1213"/>
      <c r="AF234" s="1213"/>
      <c r="AG234" s="1215"/>
      <c r="AH234" s="1215"/>
      <c r="AI234" s="1213"/>
      <c r="AJ234" s="1217"/>
      <c r="AK234" s="1217"/>
    </row>
    <row r="235" spans="1:37" ht="13.5" customHeight="1" x14ac:dyDescent="0.15">
      <c r="A235" s="1855"/>
      <c r="B235" s="270">
        <v>43396</v>
      </c>
      <c r="C235" s="209" t="str">
        <f t="shared" si="35"/>
        <v>(火)</v>
      </c>
      <c r="D235" s="213" t="s">
        <v>601</v>
      </c>
      <c r="E235" s="213" t="s">
        <v>614</v>
      </c>
      <c r="F235" s="1215">
        <v>2</v>
      </c>
      <c r="G235" s="1215">
        <v>0.4</v>
      </c>
      <c r="H235" s="1213">
        <v>12</v>
      </c>
      <c r="I235" s="1213">
        <v>17.5</v>
      </c>
      <c r="J235" s="1229">
        <v>0.30555555555555552</v>
      </c>
      <c r="K235" s="1215">
        <v>24.9</v>
      </c>
      <c r="L235" s="1216">
        <v>31.3</v>
      </c>
      <c r="M235" s="1213">
        <v>9.4499999999999993</v>
      </c>
      <c r="N235" s="1217"/>
      <c r="O235" s="1213">
        <v>27.1</v>
      </c>
      <c r="P235" s="1646">
        <v>65</v>
      </c>
      <c r="Q235" s="1647">
        <v>32.700000000000003</v>
      </c>
      <c r="R235" s="1647">
        <v>21.5</v>
      </c>
      <c r="S235" s="1646">
        <v>86</v>
      </c>
      <c r="T235" s="1646">
        <v>53</v>
      </c>
      <c r="U235" s="1646">
        <v>33</v>
      </c>
      <c r="V235" s="1219"/>
      <c r="W235" s="1219"/>
      <c r="X235" s="1218"/>
      <c r="Y235" s="1215"/>
      <c r="Z235" s="1215"/>
      <c r="AA235" s="1219"/>
      <c r="AB235" s="1219"/>
      <c r="AC235" s="1213"/>
      <c r="AD235" s="1217"/>
      <c r="AE235" s="1213"/>
      <c r="AF235" s="1213"/>
      <c r="AG235" s="1215"/>
      <c r="AH235" s="1215"/>
      <c r="AI235" s="1213"/>
      <c r="AJ235" s="1217"/>
      <c r="AK235" s="1217"/>
    </row>
    <row r="236" spans="1:37" ht="13.5" customHeight="1" x14ac:dyDescent="0.15">
      <c r="A236" s="1855"/>
      <c r="B236" s="270">
        <v>43397</v>
      </c>
      <c r="C236" s="209" t="str">
        <f t="shared" si="35"/>
        <v>(水)</v>
      </c>
      <c r="D236" s="213" t="s">
        <v>603</v>
      </c>
      <c r="E236" s="213" t="s">
        <v>588</v>
      </c>
      <c r="F236" s="1215">
        <v>1</v>
      </c>
      <c r="G236" s="1215">
        <v>3.8</v>
      </c>
      <c r="H236" s="1213">
        <v>15</v>
      </c>
      <c r="I236" s="1213">
        <v>17</v>
      </c>
      <c r="J236" s="1229">
        <v>0.3125</v>
      </c>
      <c r="K236" s="1215">
        <v>24.9</v>
      </c>
      <c r="L236" s="1216">
        <v>31.2</v>
      </c>
      <c r="M236" s="1213">
        <v>9.23</v>
      </c>
      <c r="N236" s="1217"/>
      <c r="O236" s="1213">
        <v>26.9</v>
      </c>
      <c r="P236" s="1646">
        <v>71</v>
      </c>
      <c r="Q236" s="1647">
        <v>31.6</v>
      </c>
      <c r="R236" s="1647">
        <v>21.2</v>
      </c>
      <c r="S236" s="1646">
        <v>86</v>
      </c>
      <c r="T236" s="1646">
        <v>56</v>
      </c>
      <c r="U236" s="1646">
        <v>30</v>
      </c>
      <c r="V236" s="1219"/>
      <c r="W236" s="1219"/>
      <c r="X236" s="1218"/>
      <c r="Y236" s="1215"/>
      <c r="Z236" s="1215"/>
      <c r="AA236" s="1219"/>
      <c r="AB236" s="1219"/>
      <c r="AC236" s="1213"/>
      <c r="AD236" s="1217"/>
      <c r="AE236" s="1213"/>
      <c r="AF236" s="1213"/>
      <c r="AG236" s="1215"/>
      <c r="AH236" s="1215"/>
      <c r="AI236" s="1213"/>
      <c r="AJ236" s="1217"/>
      <c r="AK236" s="1217"/>
    </row>
    <row r="237" spans="1:37" ht="13.5" customHeight="1" x14ac:dyDescent="0.15">
      <c r="A237" s="1855"/>
      <c r="B237" s="270">
        <v>43398</v>
      </c>
      <c r="C237" s="209" t="str">
        <f t="shared" si="35"/>
        <v>(木)</v>
      </c>
      <c r="D237" s="213" t="s">
        <v>583</v>
      </c>
      <c r="E237" s="213" t="s">
        <v>597</v>
      </c>
      <c r="F237" s="1215">
        <v>1</v>
      </c>
      <c r="G237" s="1215">
        <v>0</v>
      </c>
      <c r="H237" s="1213">
        <v>12</v>
      </c>
      <c r="I237" s="1213">
        <v>17.5</v>
      </c>
      <c r="J237" s="1229">
        <v>0.2986111111111111</v>
      </c>
      <c r="K237" s="1215">
        <v>22.1</v>
      </c>
      <c r="L237" s="1216">
        <v>27.6</v>
      </c>
      <c r="M237" s="1213">
        <v>8.9600000000000009</v>
      </c>
      <c r="N237" s="1217"/>
      <c r="O237" s="1213">
        <v>32.799999999999997</v>
      </c>
      <c r="P237" s="1646">
        <v>80</v>
      </c>
      <c r="Q237" s="1647">
        <v>39.1</v>
      </c>
      <c r="R237" s="1647">
        <v>18</v>
      </c>
      <c r="S237" s="1646">
        <v>98</v>
      </c>
      <c r="T237" s="1646">
        <v>64</v>
      </c>
      <c r="U237" s="1646">
        <v>34</v>
      </c>
      <c r="V237" s="1219"/>
      <c r="W237" s="1219"/>
      <c r="X237" s="1218"/>
      <c r="Y237" s="1215"/>
      <c r="Z237" s="1215"/>
      <c r="AA237" s="1219"/>
      <c r="AB237" s="1219"/>
      <c r="AC237" s="1213"/>
      <c r="AD237" s="1217"/>
      <c r="AE237" s="1213"/>
      <c r="AF237" s="1213"/>
      <c r="AG237" s="1215"/>
      <c r="AH237" s="1215"/>
      <c r="AI237" s="1213"/>
      <c r="AJ237" s="1217"/>
      <c r="AK237" s="1217"/>
    </row>
    <row r="238" spans="1:37" ht="13.5" customHeight="1" x14ac:dyDescent="0.15">
      <c r="A238" s="1855"/>
      <c r="B238" s="270">
        <v>43399</v>
      </c>
      <c r="C238" s="214" t="str">
        <f t="shared" si="35"/>
        <v>(金)</v>
      </c>
      <c r="D238" s="213" t="s">
        <v>599</v>
      </c>
      <c r="E238" s="213" t="s">
        <v>590</v>
      </c>
      <c r="F238" s="1215">
        <v>5</v>
      </c>
      <c r="G238" s="1215">
        <v>0</v>
      </c>
      <c r="H238" s="1213">
        <v>15</v>
      </c>
      <c r="I238" s="1213">
        <v>17.5</v>
      </c>
      <c r="J238" s="1229">
        <v>0.30555555555555552</v>
      </c>
      <c r="K238" s="1215">
        <v>22.2</v>
      </c>
      <c r="L238" s="1216">
        <v>26.5</v>
      </c>
      <c r="M238" s="1213">
        <v>9.4</v>
      </c>
      <c r="N238" s="1217"/>
      <c r="O238" s="1213">
        <v>29.8</v>
      </c>
      <c r="P238" s="1646">
        <v>74</v>
      </c>
      <c r="Q238" s="1647">
        <v>36.200000000000003</v>
      </c>
      <c r="R238" s="1647">
        <v>19.8</v>
      </c>
      <c r="S238" s="1646">
        <v>98</v>
      </c>
      <c r="T238" s="1646">
        <v>61</v>
      </c>
      <c r="U238" s="1646">
        <v>37</v>
      </c>
      <c r="V238" s="1219">
        <v>0.81</v>
      </c>
      <c r="W238" s="1621">
        <v>0</v>
      </c>
      <c r="X238" s="1218">
        <v>250</v>
      </c>
      <c r="Y238" s="1216">
        <v>221.2</v>
      </c>
      <c r="Z238" s="1215">
        <v>26.8</v>
      </c>
      <c r="AA238" s="1219">
        <v>1.1000000000000001</v>
      </c>
      <c r="AB238" s="1219">
        <v>0.98</v>
      </c>
      <c r="AC238" s="1213">
        <v>5.8</v>
      </c>
      <c r="AD238" s="1217"/>
      <c r="AE238" s="1213"/>
      <c r="AF238" s="1213"/>
      <c r="AG238" s="1215"/>
      <c r="AH238" s="1215"/>
      <c r="AI238" s="1213"/>
      <c r="AJ238" s="1217"/>
      <c r="AK238" s="1217"/>
    </row>
    <row r="239" spans="1:37" ht="13.5" customHeight="1" x14ac:dyDescent="0.15">
      <c r="A239" s="1855"/>
      <c r="B239" s="270">
        <v>43400</v>
      </c>
      <c r="C239" s="215" t="str">
        <f t="shared" si="35"/>
        <v>(土)</v>
      </c>
      <c r="D239" s="213" t="s">
        <v>603</v>
      </c>
      <c r="E239" s="213" t="s">
        <v>598</v>
      </c>
      <c r="F239" s="1215">
        <v>0</v>
      </c>
      <c r="G239" s="1215">
        <v>9.6</v>
      </c>
      <c r="H239" s="1213">
        <v>15</v>
      </c>
      <c r="I239" s="1213">
        <v>18.5</v>
      </c>
      <c r="J239" s="1229">
        <v>0.30555555555555552</v>
      </c>
      <c r="K239" s="1215">
        <v>25.7</v>
      </c>
      <c r="L239" s="1216">
        <v>30.6</v>
      </c>
      <c r="M239" s="1213">
        <v>9.51</v>
      </c>
      <c r="N239" s="1217"/>
      <c r="O239" s="1213">
        <v>25.8</v>
      </c>
      <c r="P239" s="1646">
        <v>59</v>
      </c>
      <c r="Q239" s="1647">
        <v>34.1</v>
      </c>
      <c r="R239" s="1647">
        <v>21.3</v>
      </c>
      <c r="S239" s="1646">
        <v>92</v>
      </c>
      <c r="T239" s="1646">
        <v>52</v>
      </c>
      <c r="U239" s="1646">
        <v>40</v>
      </c>
      <c r="V239" s="1219"/>
      <c r="W239" s="1219"/>
      <c r="X239" s="1218"/>
      <c r="Y239" s="1215"/>
      <c r="Z239" s="1215"/>
      <c r="AA239" s="1219"/>
      <c r="AB239" s="1219"/>
      <c r="AC239" s="1213"/>
      <c r="AD239" s="1217"/>
      <c r="AE239" s="1213"/>
      <c r="AF239" s="1213"/>
      <c r="AG239" s="1215"/>
      <c r="AH239" s="1215"/>
      <c r="AI239" s="1213"/>
      <c r="AJ239" s="1217"/>
      <c r="AK239" s="1217"/>
    </row>
    <row r="240" spans="1:37" ht="13.5" customHeight="1" x14ac:dyDescent="0.15">
      <c r="A240" s="1855"/>
      <c r="B240" s="270">
        <v>43401</v>
      </c>
      <c r="C240" s="376" t="str">
        <f t="shared" si="35"/>
        <v>(日)</v>
      </c>
      <c r="D240" s="213" t="s">
        <v>583</v>
      </c>
      <c r="E240" s="213" t="s">
        <v>595</v>
      </c>
      <c r="F240" s="1215">
        <v>5</v>
      </c>
      <c r="G240" s="1215">
        <v>0</v>
      </c>
      <c r="H240" s="1213">
        <v>16</v>
      </c>
      <c r="I240" s="1213">
        <v>19</v>
      </c>
      <c r="J240" s="1229">
        <v>0.3125</v>
      </c>
      <c r="K240" s="1215">
        <v>25.9</v>
      </c>
      <c r="L240" s="1216">
        <v>32.5</v>
      </c>
      <c r="M240" s="1213">
        <v>9.25</v>
      </c>
      <c r="N240" s="1217"/>
      <c r="O240" s="1213">
        <v>24.8</v>
      </c>
      <c r="P240" s="1646">
        <v>70</v>
      </c>
      <c r="Q240" s="1647">
        <v>32.700000000000003</v>
      </c>
      <c r="R240" s="1647">
        <v>22.4</v>
      </c>
      <c r="S240" s="1646">
        <v>91</v>
      </c>
      <c r="T240" s="1646">
        <v>58</v>
      </c>
      <c r="U240" s="1646">
        <v>33</v>
      </c>
      <c r="V240" s="1219"/>
      <c r="W240" s="1621"/>
      <c r="X240" s="1218"/>
      <c r="Y240" s="1215"/>
      <c r="Z240" s="1215"/>
      <c r="AA240" s="1219"/>
      <c r="AB240" s="1215"/>
      <c r="AC240" s="1213"/>
      <c r="AD240" s="1217"/>
      <c r="AE240" s="1213"/>
      <c r="AF240" s="1213"/>
      <c r="AG240" s="1215"/>
      <c r="AH240" s="1215"/>
      <c r="AI240" s="1213"/>
      <c r="AJ240" s="1217"/>
      <c r="AK240" s="1217"/>
    </row>
    <row r="241" spans="1:37" ht="13.5" customHeight="1" x14ac:dyDescent="0.15">
      <c r="A241" s="1855"/>
      <c r="B241" s="270">
        <v>43402</v>
      </c>
      <c r="C241" s="209" t="str">
        <f t="shared" si="35"/>
        <v>(月)</v>
      </c>
      <c r="D241" s="213" t="s">
        <v>583</v>
      </c>
      <c r="E241" s="213" t="s">
        <v>597</v>
      </c>
      <c r="F241" s="1215">
        <v>1</v>
      </c>
      <c r="G241" s="1215">
        <v>0</v>
      </c>
      <c r="H241" s="1213">
        <v>15</v>
      </c>
      <c r="I241" s="1213">
        <v>18</v>
      </c>
      <c r="J241" s="1229">
        <v>0.3125</v>
      </c>
      <c r="K241" s="1215">
        <v>25.7</v>
      </c>
      <c r="L241" s="1216">
        <v>31.6</v>
      </c>
      <c r="M241" s="1213">
        <v>9.5500000000000007</v>
      </c>
      <c r="N241" s="1217"/>
      <c r="O241" s="1213">
        <v>27</v>
      </c>
      <c r="P241" s="1646">
        <v>70</v>
      </c>
      <c r="Q241" s="1647">
        <v>33.700000000000003</v>
      </c>
      <c r="R241" s="1647">
        <v>21.5</v>
      </c>
      <c r="S241" s="1646">
        <v>93</v>
      </c>
      <c r="T241" s="1646">
        <v>55</v>
      </c>
      <c r="U241" s="1646">
        <v>38</v>
      </c>
      <c r="V241" s="1219"/>
      <c r="W241" s="1219"/>
      <c r="X241" s="1218"/>
      <c r="Y241" s="1215"/>
      <c r="Z241" s="1215"/>
      <c r="AA241" s="1219"/>
      <c r="AB241" s="1219"/>
      <c r="AC241" s="1213"/>
      <c r="AD241" s="1217"/>
      <c r="AE241" s="1213"/>
      <c r="AF241" s="1213"/>
      <c r="AG241" s="1215"/>
      <c r="AH241" s="1215"/>
      <c r="AI241" s="1213"/>
      <c r="AJ241" s="1217"/>
      <c r="AK241" s="1217"/>
    </row>
    <row r="242" spans="1:37" ht="13.5" customHeight="1" x14ac:dyDescent="0.15">
      <c r="A242" s="1855"/>
      <c r="B242" s="270">
        <v>43403</v>
      </c>
      <c r="C242" s="216" t="str">
        <f t="shared" si="35"/>
        <v>(火)</v>
      </c>
      <c r="D242" s="213" t="s">
        <v>583</v>
      </c>
      <c r="E242" s="213" t="s">
        <v>584</v>
      </c>
      <c r="F242" s="1215">
        <v>1</v>
      </c>
      <c r="G242" s="1215">
        <v>0</v>
      </c>
      <c r="H242" s="1213">
        <v>12</v>
      </c>
      <c r="I242" s="1213">
        <v>17</v>
      </c>
      <c r="J242" s="1229">
        <v>0.3125</v>
      </c>
      <c r="K242" s="1215">
        <v>25.2</v>
      </c>
      <c r="L242" s="1216">
        <v>30.9</v>
      </c>
      <c r="M242" s="1213">
        <v>9.32</v>
      </c>
      <c r="N242" s="1217"/>
      <c r="O242" s="1213">
        <v>25.8</v>
      </c>
      <c r="P242" s="1646">
        <v>70</v>
      </c>
      <c r="Q242" s="1647">
        <v>39.799999999999997</v>
      </c>
      <c r="R242" s="1647">
        <v>21.2</v>
      </c>
      <c r="S242" s="1646">
        <v>94</v>
      </c>
      <c r="T242" s="1646">
        <v>52</v>
      </c>
      <c r="U242" s="1646">
        <v>42</v>
      </c>
      <c r="V242" s="1219"/>
      <c r="W242" s="1219"/>
      <c r="X242" s="1218"/>
      <c r="Y242" s="1215"/>
      <c r="Z242" s="1215"/>
      <c r="AA242" s="1219"/>
      <c r="AB242" s="1219"/>
      <c r="AC242" s="1213"/>
      <c r="AD242" s="1217"/>
      <c r="AE242" s="1213"/>
      <c r="AF242" s="1213"/>
      <c r="AG242" s="1215"/>
      <c r="AH242" s="1215"/>
      <c r="AI242" s="1213"/>
      <c r="AJ242" s="1217"/>
      <c r="AK242" s="1217"/>
    </row>
    <row r="243" spans="1:37" ht="13.5" customHeight="1" x14ac:dyDescent="0.15">
      <c r="A243" s="1855"/>
      <c r="B243" s="1206">
        <v>43404</v>
      </c>
      <c r="C243" s="1207" t="str">
        <f t="shared" si="35"/>
        <v>(水)</v>
      </c>
      <c r="D243" s="273" t="s">
        <v>583</v>
      </c>
      <c r="E243" s="273" t="s">
        <v>597</v>
      </c>
      <c r="F243" s="1236">
        <v>1</v>
      </c>
      <c r="G243" s="1236">
        <v>0</v>
      </c>
      <c r="H243" s="1236">
        <v>10</v>
      </c>
      <c r="I243" s="1236">
        <v>16.5</v>
      </c>
      <c r="J243" s="1233">
        <v>0.30555555555555552</v>
      </c>
      <c r="K243" s="1234">
        <v>24.7</v>
      </c>
      <c r="L243" s="1235">
        <v>30.3</v>
      </c>
      <c r="M243" s="1236">
        <v>9.39</v>
      </c>
      <c r="N243" s="1237"/>
      <c r="O243" s="1236">
        <v>27.7</v>
      </c>
      <c r="P243" s="1649">
        <v>60</v>
      </c>
      <c r="Q243" s="1650">
        <v>32.700000000000003</v>
      </c>
      <c r="R243" s="1650">
        <v>19</v>
      </c>
      <c r="S243" s="1649">
        <v>90</v>
      </c>
      <c r="T243" s="1649">
        <v>50</v>
      </c>
      <c r="U243" s="1649">
        <v>40</v>
      </c>
      <c r="V243" s="1239"/>
      <c r="W243" s="1239"/>
      <c r="X243" s="1238"/>
      <c r="Y243" s="1234"/>
      <c r="Z243" s="1234"/>
      <c r="AA243" s="1239"/>
      <c r="AB243" s="1239"/>
      <c r="AC243" s="1236"/>
      <c r="AD243" s="1237"/>
      <c r="AE243" s="1236"/>
      <c r="AF243" s="1236"/>
      <c r="AG243" s="1234"/>
      <c r="AH243" s="1234"/>
      <c r="AI243" s="1236"/>
      <c r="AJ243" s="1237"/>
      <c r="AK243" s="1237"/>
    </row>
    <row r="244" spans="1:37" s="738" customFormat="1" ht="13.5" customHeight="1" x14ac:dyDescent="0.15">
      <c r="A244" s="1855"/>
      <c r="B244" s="1846" t="s">
        <v>410</v>
      </c>
      <c r="C244" s="1846"/>
      <c r="D244" s="625"/>
      <c r="E244" s="626"/>
      <c r="F244" s="771">
        <f>MAX(F213:F243)</f>
        <v>5</v>
      </c>
      <c r="G244" s="771">
        <f>MAX(G213:G243)</f>
        <v>18.8</v>
      </c>
      <c r="H244" s="771">
        <f>MAX(H213:H243)</f>
        <v>28</v>
      </c>
      <c r="I244" s="772">
        <f>MAX(I213:I243)</f>
        <v>25</v>
      </c>
      <c r="J244" s="773"/>
      <c r="K244" s="771">
        <f>MAX(K213:K243)</f>
        <v>41.9</v>
      </c>
      <c r="L244" s="771">
        <f>MAX(L213:L243)</f>
        <v>53.8</v>
      </c>
      <c r="M244" s="774">
        <f>MAX(M213:M243)</f>
        <v>9.5500000000000007</v>
      </c>
      <c r="N244" s="774"/>
      <c r="O244" s="771">
        <f t="shared" ref="O244:AK244" si="36">MAX(O213:O243)</f>
        <v>32.799999999999997</v>
      </c>
      <c r="P244" s="775">
        <f t="shared" si="36"/>
        <v>80</v>
      </c>
      <c r="Q244" s="771">
        <f t="shared" si="36"/>
        <v>39.799999999999997</v>
      </c>
      <c r="R244" s="771">
        <f t="shared" si="36"/>
        <v>34.4</v>
      </c>
      <c r="S244" s="775">
        <f t="shared" si="36"/>
        <v>110</v>
      </c>
      <c r="T244" s="775">
        <f t="shared" si="36"/>
        <v>66</v>
      </c>
      <c r="U244" s="775">
        <f t="shared" si="36"/>
        <v>52</v>
      </c>
      <c r="V244" s="776">
        <f t="shared" si="36"/>
        <v>0.81</v>
      </c>
      <c r="W244" s="777">
        <f t="shared" si="36"/>
        <v>0</v>
      </c>
      <c r="X244" s="778">
        <f t="shared" si="36"/>
        <v>250</v>
      </c>
      <c r="Y244" s="778">
        <f t="shared" si="36"/>
        <v>221.2</v>
      </c>
      <c r="Z244" s="778">
        <f t="shared" si="36"/>
        <v>26.8</v>
      </c>
      <c r="AA244" s="776">
        <f t="shared" si="36"/>
        <v>1.1000000000000001</v>
      </c>
      <c r="AB244" s="776">
        <f t="shared" si="36"/>
        <v>0.98</v>
      </c>
      <c r="AC244" s="779">
        <f t="shared" si="36"/>
        <v>5.8</v>
      </c>
      <c r="AD244" s="1651">
        <f t="shared" si="36"/>
        <v>0</v>
      </c>
      <c r="AE244" s="778">
        <f t="shared" si="36"/>
        <v>26</v>
      </c>
      <c r="AF244" s="778">
        <f t="shared" si="36"/>
        <v>4.9000000000000004</v>
      </c>
      <c r="AG244" s="778">
        <f t="shared" si="36"/>
        <v>9.5</v>
      </c>
      <c r="AH244" s="778">
        <f t="shared" si="36"/>
        <v>4.2</v>
      </c>
      <c r="AI244" s="778">
        <f t="shared" si="36"/>
        <v>13</v>
      </c>
      <c r="AJ244" s="778">
        <f t="shared" si="36"/>
        <v>2</v>
      </c>
      <c r="AK244" s="1054">
        <f t="shared" si="36"/>
        <v>0.11</v>
      </c>
    </row>
    <row r="245" spans="1:37" s="738" customFormat="1" ht="13.5" customHeight="1" x14ac:dyDescent="0.15">
      <c r="A245" s="1855"/>
      <c r="B245" s="1847" t="s">
        <v>411</v>
      </c>
      <c r="C245" s="1846"/>
      <c r="D245" s="625"/>
      <c r="E245" s="626"/>
      <c r="F245" s="771">
        <f>MIN(F213:F243)</f>
        <v>0</v>
      </c>
      <c r="G245" s="771">
        <f>MIN(G213:G243)</f>
        <v>0</v>
      </c>
      <c r="H245" s="771">
        <f>MIN(H213:H243)</f>
        <v>10</v>
      </c>
      <c r="I245" s="772">
        <f>MIN(I213:I243)</f>
        <v>16.5</v>
      </c>
      <c r="J245" s="773"/>
      <c r="K245" s="771">
        <f>MIN(K213:K243)</f>
        <v>16.8</v>
      </c>
      <c r="L245" s="771">
        <f>MIN(L213:L243)</f>
        <v>26.5</v>
      </c>
      <c r="M245" s="774">
        <f>MIN(M213:M243)</f>
        <v>7.87</v>
      </c>
      <c r="N245" s="774"/>
      <c r="O245" s="771">
        <f t="shared" ref="O245:U245" si="37">MIN(O213:O243)</f>
        <v>17.5</v>
      </c>
      <c r="P245" s="775">
        <f t="shared" si="37"/>
        <v>50</v>
      </c>
      <c r="Q245" s="771">
        <f t="shared" si="37"/>
        <v>17.5</v>
      </c>
      <c r="R245" s="771">
        <f t="shared" si="37"/>
        <v>15.2</v>
      </c>
      <c r="S245" s="775">
        <f t="shared" si="37"/>
        <v>70</v>
      </c>
      <c r="T245" s="775">
        <f t="shared" si="37"/>
        <v>48</v>
      </c>
      <c r="U245" s="775">
        <f t="shared" si="37"/>
        <v>20</v>
      </c>
      <c r="V245" s="776" t="s">
        <v>465</v>
      </c>
      <c r="W245" s="777">
        <f>MIN(W213:W243)</f>
        <v>0</v>
      </c>
      <c r="X245" s="778">
        <f t="shared" ref="X245:AK245" si="38">MIN(X213:X243)</f>
        <v>250</v>
      </c>
      <c r="Y245" s="778">
        <f t="shared" si="38"/>
        <v>221.2</v>
      </c>
      <c r="Z245" s="778">
        <f t="shared" si="38"/>
        <v>26.8</v>
      </c>
      <c r="AA245" s="776">
        <f t="shared" si="38"/>
        <v>1.1000000000000001</v>
      </c>
      <c r="AB245" s="776">
        <f t="shared" si="38"/>
        <v>0.98</v>
      </c>
      <c r="AC245" s="779">
        <f t="shared" si="38"/>
        <v>5.8</v>
      </c>
      <c r="AD245" s="1652">
        <f t="shared" si="38"/>
        <v>0</v>
      </c>
      <c r="AE245" s="778">
        <f t="shared" si="38"/>
        <v>26</v>
      </c>
      <c r="AF245" s="778">
        <f t="shared" si="38"/>
        <v>4.9000000000000004</v>
      </c>
      <c r="AG245" s="778">
        <f t="shared" si="38"/>
        <v>9.5</v>
      </c>
      <c r="AH245" s="778">
        <f t="shared" si="38"/>
        <v>4.2</v>
      </c>
      <c r="AI245" s="778">
        <f t="shared" si="38"/>
        <v>13</v>
      </c>
      <c r="AJ245" s="778">
        <f t="shared" si="38"/>
        <v>2</v>
      </c>
      <c r="AK245" s="1054">
        <f t="shared" si="38"/>
        <v>0.11</v>
      </c>
    </row>
    <row r="246" spans="1:37" s="738" customFormat="1" ht="13.5" customHeight="1" x14ac:dyDescent="0.15">
      <c r="A246" s="1855"/>
      <c r="B246" s="1846" t="s">
        <v>412</v>
      </c>
      <c r="C246" s="1846"/>
      <c r="D246" s="625"/>
      <c r="E246" s="626"/>
      <c r="F246" s="773"/>
      <c r="G246" s="771">
        <f>IF(COUNT(G213:G243)=0,0,AVERAGE(G213:G243))</f>
        <v>1.7387096774193547</v>
      </c>
      <c r="H246" s="771">
        <f>IF(COUNT(H213:H243)=0,0,AVERAGE(H213:H243))</f>
        <v>16.741935483870968</v>
      </c>
      <c r="I246" s="772">
        <f>IF(COUNT(I213:I243)=0,0,AVERAGE(I213:I243))</f>
        <v>19.758064516129032</v>
      </c>
      <c r="J246" s="773"/>
      <c r="K246" s="771">
        <f>IF(COUNT(K213:K243)=0,0,AVERAGE(K213:K243))</f>
        <v>24.722580645161297</v>
      </c>
      <c r="L246" s="771">
        <f>IF(COUNT(L213:L243)=0,0,AVERAGE(L213:L243))</f>
        <v>33.07741935483871</v>
      </c>
      <c r="M246" s="774">
        <f>IF(COUNT(M213:M243)=0,0,AVERAGE(M213:M243))</f>
        <v>9.0603225806451615</v>
      </c>
      <c r="N246" s="773"/>
      <c r="O246" s="771">
        <f t="shared" ref="O246:U246" si="39">IF(COUNT(O213:O243)=0,0,AVERAGE(O213:O243))</f>
        <v>25.712903225806446</v>
      </c>
      <c r="P246" s="775">
        <f t="shared" si="39"/>
        <v>66.516129032258064</v>
      </c>
      <c r="Q246" s="771">
        <f t="shared" si="39"/>
        <v>29.119354838709686</v>
      </c>
      <c r="R246" s="771">
        <f t="shared" si="39"/>
        <v>21.141935483870967</v>
      </c>
      <c r="S246" s="775">
        <f t="shared" si="39"/>
        <v>92.838709677419359</v>
      </c>
      <c r="T246" s="775">
        <f t="shared" si="39"/>
        <v>58.096774193548384</v>
      </c>
      <c r="U246" s="775">
        <f t="shared" si="39"/>
        <v>34.741935483870968</v>
      </c>
      <c r="V246" s="773"/>
      <c r="W246" s="782"/>
      <c r="X246" s="778">
        <f t="shared" ref="X246:AJ246" si="40">IF(COUNT(X213:X243)=0,0,AVERAGE(X213:X243))</f>
        <v>250</v>
      </c>
      <c r="Y246" s="778">
        <f t="shared" si="40"/>
        <v>221.2</v>
      </c>
      <c r="Z246" s="778">
        <f t="shared" si="40"/>
        <v>26.8</v>
      </c>
      <c r="AA246" s="776">
        <f t="shared" si="40"/>
        <v>1.1000000000000001</v>
      </c>
      <c r="AB246" s="776">
        <f t="shared" si="40"/>
        <v>0.98</v>
      </c>
      <c r="AC246" s="779">
        <f t="shared" si="40"/>
        <v>5.8</v>
      </c>
      <c r="AD246" s="1652">
        <f t="shared" si="40"/>
        <v>0</v>
      </c>
      <c r="AE246" s="778">
        <f t="shared" si="40"/>
        <v>26</v>
      </c>
      <c r="AF246" s="778">
        <f t="shared" si="40"/>
        <v>4.9000000000000004</v>
      </c>
      <c r="AG246" s="778">
        <f t="shared" si="40"/>
        <v>9.5</v>
      </c>
      <c r="AH246" s="778">
        <f t="shared" si="40"/>
        <v>4.2</v>
      </c>
      <c r="AI246" s="778">
        <f t="shared" si="40"/>
        <v>13</v>
      </c>
      <c r="AJ246" s="778">
        <f t="shared" si="40"/>
        <v>2</v>
      </c>
      <c r="AK246" s="1055"/>
    </row>
    <row r="247" spans="1:37" s="738" customFormat="1" ht="13.5" customHeight="1" x14ac:dyDescent="0.15">
      <c r="A247" s="1855"/>
      <c r="B247" s="1848" t="s">
        <v>413</v>
      </c>
      <c r="C247" s="1848"/>
      <c r="D247" s="627"/>
      <c r="E247" s="627"/>
      <c r="F247" s="808"/>
      <c r="G247" s="771">
        <f>SUM(G213:G243)</f>
        <v>53.899999999999991</v>
      </c>
      <c r="H247" s="809"/>
      <c r="I247" s="809"/>
      <c r="J247" s="809"/>
      <c r="K247" s="809"/>
      <c r="L247" s="809"/>
      <c r="M247" s="809"/>
      <c r="N247" s="809"/>
      <c r="O247" s="809"/>
      <c r="P247" s="809"/>
      <c r="Q247" s="809"/>
      <c r="R247" s="809"/>
      <c r="S247" s="809"/>
      <c r="T247" s="809"/>
      <c r="U247" s="809"/>
      <c r="V247" s="809"/>
      <c r="W247" s="782"/>
      <c r="X247" s="809"/>
      <c r="Y247" s="809"/>
      <c r="Z247" s="809"/>
      <c r="AA247" s="809"/>
      <c r="AB247" s="809"/>
      <c r="AC247" s="810"/>
      <c r="AD247" s="810"/>
      <c r="AE247" s="809"/>
      <c r="AF247" s="809"/>
      <c r="AG247" s="809"/>
      <c r="AH247" s="809"/>
      <c r="AI247" s="809"/>
      <c r="AJ247" s="809"/>
      <c r="AK247" s="1055"/>
    </row>
    <row r="248" spans="1:37" ht="13.5" customHeight="1" x14ac:dyDescent="0.15">
      <c r="A248" s="1844" t="s">
        <v>357</v>
      </c>
      <c r="B248" s="272">
        <v>43405</v>
      </c>
      <c r="C248" s="375" t="str">
        <f>IF(B248="","",IF(WEEKDAY(B248)=1,"(日)",IF(WEEKDAY(B248)=2,"(月)",IF(WEEKDAY(B248)=3,"(火)",IF(WEEKDAY(B248)=4,"(水)",IF(WEEKDAY(B248)=5,"(木)",IF(WEEKDAY(B248)=6,"(金)","(土)")))))))</f>
        <v>(木)</v>
      </c>
      <c r="D248" s="274" t="s">
        <v>583</v>
      </c>
      <c r="E248" s="274" t="s">
        <v>585</v>
      </c>
      <c r="F248" s="1222">
        <v>1</v>
      </c>
      <c r="G248" s="1222">
        <v>0</v>
      </c>
      <c r="H248" s="1224">
        <v>12</v>
      </c>
      <c r="I248" s="1224">
        <v>16</v>
      </c>
      <c r="J248" s="1221">
        <v>0.2986111111111111</v>
      </c>
      <c r="K248" s="1222">
        <v>26.8</v>
      </c>
      <c r="L248" s="1223">
        <v>35</v>
      </c>
      <c r="M248" s="1224">
        <v>9.2799999999999994</v>
      </c>
      <c r="N248" s="1225"/>
      <c r="O248" s="1226">
        <v>28.2</v>
      </c>
      <c r="P248" s="1227">
        <v>50</v>
      </c>
      <c r="Q248" s="1226">
        <v>34.799999999999997</v>
      </c>
      <c r="R248" s="1226">
        <v>22.1</v>
      </c>
      <c r="S248" s="1227">
        <v>98</v>
      </c>
      <c r="T248" s="1227">
        <v>54</v>
      </c>
      <c r="U248" s="1227">
        <v>44</v>
      </c>
      <c r="V248" s="1302"/>
      <c r="W248" s="1302"/>
      <c r="X248" s="1301"/>
      <c r="Y248" s="1222"/>
      <c r="Z248" s="1222"/>
      <c r="AA248" s="1302"/>
      <c r="AB248" s="1302"/>
      <c r="AC248" s="1224"/>
      <c r="AD248" s="1225"/>
      <c r="AE248" s="1224"/>
      <c r="AF248" s="1224"/>
      <c r="AG248" s="1222"/>
      <c r="AH248" s="1222"/>
      <c r="AI248" s="1224"/>
      <c r="AJ248" s="1225"/>
      <c r="AK248" s="1225"/>
    </row>
    <row r="249" spans="1:37" ht="13.5" customHeight="1" x14ac:dyDescent="0.15">
      <c r="A249" s="1844"/>
      <c r="B249" s="270">
        <v>43406</v>
      </c>
      <c r="C249" s="209" t="str">
        <f t="shared" ref="C249:C277" si="41">IF(B249="","",IF(WEEKDAY(B249)=1,"(日)",IF(WEEKDAY(B249)=2,"(月)",IF(WEEKDAY(B249)=3,"(火)",IF(WEEKDAY(B249)=4,"(水)",IF(WEEKDAY(B249)=5,"(木)",IF(WEEKDAY(B249)=6,"(金)","(土)")))))))</f>
        <v>(金)</v>
      </c>
      <c r="D249" s="213" t="s">
        <v>583</v>
      </c>
      <c r="E249" s="213" t="s">
        <v>597</v>
      </c>
      <c r="F249" s="1215">
        <v>1</v>
      </c>
      <c r="G249" s="1215">
        <v>0</v>
      </c>
      <c r="H249" s="1213">
        <v>9</v>
      </c>
      <c r="I249" s="1213">
        <v>15.5</v>
      </c>
      <c r="J249" s="1229">
        <v>0.30555555555555552</v>
      </c>
      <c r="K249" s="1215">
        <v>27.1</v>
      </c>
      <c r="L249" s="1216">
        <v>31.4</v>
      </c>
      <c r="M249" s="1213">
        <v>9.4499999999999993</v>
      </c>
      <c r="N249" s="1217"/>
      <c r="O249" s="1213">
        <v>26.5</v>
      </c>
      <c r="P249" s="1218">
        <v>78</v>
      </c>
      <c r="Q249" s="1213">
        <v>36.9</v>
      </c>
      <c r="R249" s="1213">
        <v>21.5</v>
      </c>
      <c r="S249" s="1218">
        <v>82</v>
      </c>
      <c r="T249" s="1218">
        <v>54</v>
      </c>
      <c r="U249" s="1218">
        <v>28</v>
      </c>
      <c r="V249" s="1219"/>
      <c r="W249" s="1219"/>
      <c r="X249" s="1218"/>
      <c r="Y249" s="1215"/>
      <c r="Z249" s="1215"/>
      <c r="AA249" s="1219"/>
      <c r="AB249" s="1219"/>
      <c r="AC249" s="1213"/>
      <c r="AD249" s="1217"/>
      <c r="AE249" s="1213"/>
      <c r="AF249" s="1213"/>
      <c r="AG249" s="1215"/>
      <c r="AH249" s="1215"/>
      <c r="AI249" s="1213"/>
      <c r="AJ249" s="1217"/>
      <c r="AK249" s="1217"/>
    </row>
    <row r="250" spans="1:37" ht="13.5" customHeight="1" x14ac:dyDescent="0.15">
      <c r="A250" s="1844"/>
      <c r="B250" s="270">
        <v>43407</v>
      </c>
      <c r="C250" s="209" t="str">
        <f t="shared" si="41"/>
        <v>(土)</v>
      </c>
      <c r="D250" s="213" t="s">
        <v>583</v>
      </c>
      <c r="E250" s="213" t="s">
        <v>587</v>
      </c>
      <c r="F250" s="1215">
        <v>1</v>
      </c>
      <c r="G250" s="1215">
        <v>0</v>
      </c>
      <c r="H250" s="1213">
        <v>10</v>
      </c>
      <c r="I250" s="1213">
        <v>16.5</v>
      </c>
      <c r="J250" s="1229">
        <v>0.30555555555555552</v>
      </c>
      <c r="K250" s="1215">
        <v>19.8</v>
      </c>
      <c r="L250" s="1216">
        <v>25.5</v>
      </c>
      <c r="M250" s="1213">
        <v>9.5</v>
      </c>
      <c r="N250" s="1217"/>
      <c r="O250" s="1213">
        <v>28.1</v>
      </c>
      <c r="P250" s="1218">
        <v>62</v>
      </c>
      <c r="Q250" s="1213">
        <v>31.2</v>
      </c>
      <c r="R250" s="1213">
        <v>20.2</v>
      </c>
      <c r="S250" s="1218">
        <v>88</v>
      </c>
      <c r="T250" s="1218">
        <v>52</v>
      </c>
      <c r="U250" s="1218">
        <v>36</v>
      </c>
      <c r="V250" s="1219"/>
      <c r="W250" s="1219"/>
      <c r="X250" s="1218"/>
      <c r="Y250" s="1215"/>
      <c r="Z250" s="1215"/>
      <c r="AA250" s="1219"/>
      <c r="AB250" s="1219"/>
      <c r="AC250" s="1213"/>
      <c r="AD250" s="1217"/>
      <c r="AE250" s="1213"/>
      <c r="AF250" s="1213"/>
      <c r="AG250" s="1215"/>
      <c r="AH250" s="1215"/>
      <c r="AI250" s="1213"/>
      <c r="AJ250" s="1217"/>
      <c r="AK250" s="1217"/>
    </row>
    <row r="251" spans="1:37" ht="13.5" customHeight="1" x14ac:dyDescent="0.15">
      <c r="A251" s="1844"/>
      <c r="B251" s="270">
        <v>43408</v>
      </c>
      <c r="C251" s="209" t="str">
        <f t="shared" si="41"/>
        <v>(日)</v>
      </c>
      <c r="D251" s="213" t="s">
        <v>591</v>
      </c>
      <c r="E251" s="213" t="s">
        <v>614</v>
      </c>
      <c r="F251" s="1215">
        <v>1</v>
      </c>
      <c r="G251" s="1215">
        <v>1.5</v>
      </c>
      <c r="H251" s="1373">
        <v>13</v>
      </c>
      <c r="I251" s="1213">
        <v>13</v>
      </c>
      <c r="J251" s="1229">
        <v>0.3125</v>
      </c>
      <c r="K251" s="1215">
        <v>23.2</v>
      </c>
      <c r="L251" s="1216">
        <v>28.5</v>
      </c>
      <c r="M251" s="1213">
        <v>9.4499999999999993</v>
      </c>
      <c r="N251" s="1217"/>
      <c r="O251" s="1213">
        <v>26.1</v>
      </c>
      <c r="P251" s="1218">
        <v>62</v>
      </c>
      <c r="Q251" s="1213">
        <v>39.799999999999997</v>
      </c>
      <c r="R251" s="1213">
        <v>22.8</v>
      </c>
      <c r="S251" s="1218">
        <v>90</v>
      </c>
      <c r="T251" s="1218">
        <v>50</v>
      </c>
      <c r="U251" s="1218">
        <v>40</v>
      </c>
      <c r="V251" s="1219"/>
      <c r="W251" s="1219"/>
      <c r="X251" s="1218"/>
      <c r="Y251" s="1215"/>
      <c r="Z251" s="1215"/>
      <c r="AA251" s="1219"/>
      <c r="AB251" s="1219"/>
      <c r="AC251" s="1213"/>
      <c r="AD251" s="1217"/>
      <c r="AE251" s="1213"/>
      <c r="AF251" s="1213"/>
      <c r="AG251" s="1215"/>
      <c r="AH251" s="1215"/>
      <c r="AI251" s="1213"/>
      <c r="AJ251" s="1217"/>
      <c r="AK251" s="1217"/>
    </row>
    <row r="252" spans="1:37" ht="13.5" customHeight="1" x14ac:dyDescent="0.15">
      <c r="A252" s="1844"/>
      <c r="B252" s="270">
        <v>43409</v>
      </c>
      <c r="C252" s="209" t="str">
        <f t="shared" si="41"/>
        <v>(月)</v>
      </c>
      <c r="D252" s="213" t="s">
        <v>603</v>
      </c>
      <c r="E252" s="213" t="s">
        <v>595</v>
      </c>
      <c r="F252" s="1215">
        <v>1</v>
      </c>
      <c r="G252" s="1215">
        <v>0.5</v>
      </c>
      <c r="H252" s="1213">
        <v>15</v>
      </c>
      <c r="I252" s="1213">
        <v>17</v>
      </c>
      <c r="J252" s="1229">
        <v>0.3125</v>
      </c>
      <c r="K252" s="1215">
        <v>21.2</v>
      </c>
      <c r="L252" s="1216">
        <v>26.8</v>
      </c>
      <c r="M252" s="1213">
        <v>9.36</v>
      </c>
      <c r="N252" s="1217"/>
      <c r="O252" s="1213">
        <v>26.9</v>
      </c>
      <c r="P252" s="1218">
        <v>67</v>
      </c>
      <c r="Q252" s="1213">
        <v>34.1</v>
      </c>
      <c r="R252" s="1213">
        <v>22.1</v>
      </c>
      <c r="S252" s="1218">
        <v>88</v>
      </c>
      <c r="T252" s="1218">
        <v>50</v>
      </c>
      <c r="U252" s="1218">
        <v>38</v>
      </c>
      <c r="V252" s="1219"/>
      <c r="W252" s="1219"/>
      <c r="X252" s="1218"/>
      <c r="Y252" s="1215"/>
      <c r="Z252" s="1215"/>
      <c r="AA252" s="1219"/>
      <c r="AB252" s="1219"/>
      <c r="AC252" s="1213"/>
      <c r="AD252" s="1217"/>
      <c r="AE252" s="1213"/>
      <c r="AF252" s="1213"/>
      <c r="AG252" s="1215"/>
      <c r="AH252" s="1215"/>
      <c r="AI252" s="1213"/>
      <c r="AJ252" s="1217"/>
      <c r="AK252" s="1217"/>
    </row>
    <row r="253" spans="1:37" ht="13.5" customHeight="1" x14ac:dyDescent="0.15">
      <c r="A253" s="1844"/>
      <c r="B253" s="270">
        <v>43410</v>
      </c>
      <c r="C253" s="209" t="str">
        <f t="shared" si="41"/>
        <v>(火)</v>
      </c>
      <c r="D253" s="213" t="s">
        <v>589</v>
      </c>
      <c r="E253" s="213" t="s">
        <v>588</v>
      </c>
      <c r="F253" s="1215">
        <v>1</v>
      </c>
      <c r="G253" s="1215">
        <v>17</v>
      </c>
      <c r="H253" s="1213">
        <v>18</v>
      </c>
      <c r="I253" s="1213">
        <v>19</v>
      </c>
      <c r="J253" s="1229">
        <v>0.3125</v>
      </c>
      <c r="K253" s="1215">
        <v>19.5</v>
      </c>
      <c r="L253" s="1216">
        <v>24.4</v>
      </c>
      <c r="M253" s="1213">
        <v>9.51</v>
      </c>
      <c r="N253" s="1217"/>
      <c r="O253" s="1213">
        <v>27.3</v>
      </c>
      <c r="P253" s="1218">
        <v>64</v>
      </c>
      <c r="Q253" s="1213">
        <v>35.5</v>
      </c>
      <c r="R253" s="1213">
        <v>18.600000000000001</v>
      </c>
      <c r="S253" s="1218">
        <v>88</v>
      </c>
      <c r="T253" s="1218">
        <v>52</v>
      </c>
      <c r="U253" s="1218">
        <v>36</v>
      </c>
      <c r="V253" s="1219"/>
      <c r="W253" s="1219"/>
      <c r="X253" s="1218"/>
      <c r="Y253" s="1215"/>
      <c r="Z253" s="1215"/>
      <c r="AA253" s="1219"/>
      <c r="AB253" s="1219"/>
      <c r="AC253" s="1213"/>
      <c r="AD253" s="1217"/>
      <c r="AE253" s="1213"/>
      <c r="AF253" s="1213"/>
      <c r="AG253" s="1215"/>
      <c r="AH253" s="1215"/>
      <c r="AI253" s="1213"/>
      <c r="AJ253" s="1217"/>
      <c r="AK253" s="1217"/>
    </row>
    <row r="254" spans="1:37" ht="13.5" customHeight="1" x14ac:dyDescent="0.15">
      <c r="A254" s="1844"/>
      <c r="B254" s="270">
        <v>43411</v>
      </c>
      <c r="C254" s="209" t="str">
        <f t="shared" si="41"/>
        <v>(水)</v>
      </c>
      <c r="D254" s="213" t="s">
        <v>599</v>
      </c>
      <c r="E254" s="213" t="s">
        <v>597</v>
      </c>
      <c r="F254" s="1215">
        <v>2</v>
      </c>
      <c r="G254" s="1215">
        <v>0</v>
      </c>
      <c r="H254" s="1213">
        <v>16</v>
      </c>
      <c r="I254" s="1213">
        <v>18</v>
      </c>
      <c r="J254" s="1229">
        <v>0.3125</v>
      </c>
      <c r="K254" s="1215">
        <v>25.5</v>
      </c>
      <c r="L254" s="1216">
        <v>30.4</v>
      </c>
      <c r="M254" s="1213">
        <v>9.3800000000000008</v>
      </c>
      <c r="N254" s="1217"/>
      <c r="O254" s="1213">
        <v>27.4</v>
      </c>
      <c r="P254" s="1218">
        <v>62</v>
      </c>
      <c r="Q254" s="1213">
        <v>36.200000000000003</v>
      </c>
      <c r="R254" s="1213">
        <v>21.5</v>
      </c>
      <c r="S254" s="1218">
        <v>86</v>
      </c>
      <c r="T254" s="1218">
        <v>52</v>
      </c>
      <c r="U254" s="1218">
        <v>34</v>
      </c>
      <c r="V254" s="1219"/>
      <c r="W254" s="1219"/>
      <c r="X254" s="1218"/>
      <c r="Y254" s="1215"/>
      <c r="Z254" s="1215"/>
      <c r="AA254" s="1219"/>
      <c r="AB254" s="1219"/>
      <c r="AC254" s="1213"/>
      <c r="AD254" s="1217"/>
      <c r="AE254" s="1213"/>
      <c r="AF254" s="1213"/>
      <c r="AG254" s="1215"/>
      <c r="AH254" s="1215"/>
      <c r="AI254" s="1213"/>
      <c r="AJ254" s="1217"/>
      <c r="AK254" s="1217"/>
    </row>
    <row r="255" spans="1:37" ht="13.5" customHeight="1" x14ac:dyDescent="0.15">
      <c r="A255" s="1844"/>
      <c r="B255" s="270">
        <v>43412</v>
      </c>
      <c r="C255" s="209" t="str">
        <f>IF(B255="","",IF(WEEKDAY(B255)=1,"(日)",IF(WEEKDAY(B255)=2,"(月)",IF(WEEKDAY(B255)=3,"(火)",IF(WEEKDAY(B255)=4,"(水)",IF(WEEKDAY(B255)=5,"(木)",IF(WEEKDAY(B255)=6,"(金)","(土)")))))))</f>
        <v>(木)</v>
      </c>
      <c r="D255" s="213" t="s">
        <v>583</v>
      </c>
      <c r="E255" s="213" t="s">
        <v>588</v>
      </c>
      <c r="F255" s="1215">
        <v>2</v>
      </c>
      <c r="G255" s="1215">
        <v>0</v>
      </c>
      <c r="H255" s="1213">
        <v>15</v>
      </c>
      <c r="I255" s="1213">
        <v>17</v>
      </c>
      <c r="J255" s="1229">
        <v>0.3125</v>
      </c>
      <c r="K255" s="1215">
        <v>32.700000000000003</v>
      </c>
      <c r="L255" s="1216">
        <v>37.4</v>
      </c>
      <c r="M255" s="1213">
        <v>9.1999999999999993</v>
      </c>
      <c r="N255" s="1217"/>
      <c r="O255" s="1213">
        <v>24.4</v>
      </c>
      <c r="P255" s="1218">
        <v>60</v>
      </c>
      <c r="Q255" s="1213">
        <v>36.200000000000003</v>
      </c>
      <c r="R255" s="1213">
        <v>19.600000000000001</v>
      </c>
      <c r="S255" s="1218">
        <v>98</v>
      </c>
      <c r="T255" s="1218">
        <v>52</v>
      </c>
      <c r="U255" s="1218">
        <v>46</v>
      </c>
      <c r="V255" s="1219"/>
      <c r="W255" s="1219"/>
      <c r="X255" s="1218"/>
      <c r="Y255" s="1215"/>
      <c r="Z255" s="1215"/>
      <c r="AA255" s="1219"/>
      <c r="AB255" s="1219"/>
      <c r="AC255" s="1213"/>
      <c r="AD255" s="1217"/>
      <c r="AE255" s="1213"/>
      <c r="AF255" s="1213"/>
      <c r="AG255" s="1215"/>
      <c r="AH255" s="1215"/>
      <c r="AI255" s="1213"/>
      <c r="AJ255" s="1217"/>
      <c r="AK255" s="1217"/>
    </row>
    <row r="256" spans="1:37" ht="13.5" customHeight="1" x14ac:dyDescent="0.15">
      <c r="A256" s="1844"/>
      <c r="B256" s="270">
        <v>43413</v>
      </c>
      <c r="C256" s="209" t="str">
        <f t="shared" si="41"/>
        <v>(金)</v>
      </c>
      <c r="D256" s="213" t="s">
        <v>606</v>
      </c>
      <c r="E256" s="213" t="s">
        <v>588</v>
      </c>
      <c r="F256" s="1215">
        <v>2</v>
      </c>
      <c r="G256" s="1215">
        <v>2.7</v>
      </c>
      <c r="H256" s="1213">
        <v>14</v>
      </c>
      <c r="I256" s="1213">
        <v>17.5</v>
      </c>
      <c r="J256" s="1229">
        <v>0.3125</v>
      </c>
      <c r="K256" s="1215">
        <v>29.9</v>
      </c>
      <c r="L256" s="1216">
        <v>33.4</v>
      </c>
      <c r="M256" s="1213">
        <v>9.24</v>
      </c>
      <c r="N256" s="1217"/>
      <c r="O256" s="1213">
        <v>27.6</v>
      </c>
      <c r="P256" s="1218">
        <v>73</v>
      </c>
      <c r="Q256" s="1213">
        <v>35.1</v>
      </c>
      <c r="R256" s="1213">
        <v>20.2</v>
      </c>
      <c r="S256" s="1218">
        <v>96</v>
      </c>
      <c r="T256" s="1218">
        <v>56</v>
      </c>
      <c r="U256" s="1218">
        <v>40</v>
      </c>
      <c r="V256" s="1219"/>
      <c r="W256" s="1219"/>
      <c r="X256" s="1218"/>
      <c r="Y256" s="1215"/>
      <c r="Z256" s="1215"/>
      <c r="AA256" s="1219"/>
      <c r="AB256" s="1219"/>
      <c r="AC256" s="1213"/>
      <c r="AD256" s="1217"/>
      <c r="AE256" s="1213"/>
      <c r="AF256" s="1213"/>
      <c r="AG256" s="1215"/>
      <c r="AH256" s="1215"/>
      <c r="AI256" s="1213"/>
      <c r="AJ256" s="1217"/>
      <c r="AK256" s="1217"/>
    </row>
    <row r="257" spans="1:37" ht="13.5" customHeight="1" x14ac:dyDescent="0.15">
      <c r="A257" s="1844"/>
      <c r="B257" s="270">
        <v>43414</v>
      </c>
      <c r="C257" s="209" t="str">
        <f t="shared" si="41"/>
        <v>(土)</v>
      </c>
      <c r="D257" s="213" t="s">
        <v>593</v>
      </c>
      <c r="E257" s="213" t="s">
        <v>597</v>
      </c>
      <c r="F257" s="1215">
        <v>1</v>
      </c>
      <c r="G257" s="1215">
        <v>0.1</v>
      </c>
      <c r="H257" s="1213">
        <v>16</v>
      </c>
      <c r="I257" s="1213">
        <v>18.5</v>
      </c>
      <c r="J257" s="1229">
        <v>0.3125</v>
      </c>
      <c r="K257" s="1215">
        <v>25.5</v>
      </c>
      <c r="L257" s="1216">
        <v>31.3</v>
      </c>
      <c r="M257" s="1213">
        <v>9.23</v>
      </c>
      <c r="N257" s="1217"/>
      <c r="O257" s="1213">
        <v>27.1</v>
      </c>
      <c r="P257" s="1218">
        <v>76</v>
      </c>
      <c r="Q257" s="1213">
        <v>35.1</v>
      </c>
      <c r="R257" s="1213">
        <v>22.1</v>
      </c>
      <c r="S257" s="1218">
        <v>102</v>
      </c>
      <c r="T257" s="1218">
        <v>58</v>
      </c>
      <c r="U257" s="1218">
        <v>44</v>
      </c>
      <c r="V257" s="1219"/>
      <c r="W257" s="1219"/>
      <c r="X257" s="1218"/>
      <c r="Y257" s="1215"/>
      <c r="Z257" s="1215"/>
      <c r="AA257" s="1219"/>
      <c r="AB257" s="1219"/>
      <c r="AC257" s="1213"/>
      <c r="AD257" s="1217"/>
      <c r="AE257" s="1213"/>
      <c r="AF257" s="1213"/>
      <c r="AG257" s="1215"/>
      <c r="AH257" s="1215"/>
      <c r="AI257" s="1213"/>
      <c r="AJ257" s="1217"/>
      <c r="AK257" s="1217"/>
    </row>
    <row r="258" spans="1:37" ht="13.5" customHeight="1" x14ac:dyDescent="0.15">
      <c r="A258" s="1844"/>
      <c r="B258" s="270">
        <v>43415</v>
      </c>
      <c r="C258" s="209" t="str">
        <f t="shared" si="41"/>
        <v>(日)</v>
      </c>
      <c r="D258" s="213" t="s">
        <v>583</v>
      </c>
      <c r="E258" s="213" t="s">
        <v>585</v>
      </c>
      <c r="F258" s="1215">
        <v>0</v>
      </c>
      <c r="G258" s="1215">
        <v>0</v>
      </c>
      <c r="H258" s="1213">
        <v>13</v>
      </c>
      <c r="I258" s="1213">
        <v>17.5</v>
      </c>
      <c r="J258" s="1229">
        <v>0.30555555555555552</v>
      </c>
      <c r="K258" s="1215">
        <v>27.3</v>
      </c>
      <c r="L258" s="1216">
        <v>33.1</v>
      </c>
      <c r="M258" s="1213">
        <v>9.34</v>
      </c>
      <c r="N258" s="1217"/>
      <c r="O258" s="1213">
        <v>28.3</v>
      </c>
      <c r="P258" s="1218">
        <v>74</v>
      </c>
      <c r="Q258" s="1213">
        <v>34.799999999999997</v>
      </c>
      <c r="R258" s="1213">
        <v>20.9</v>
      </c>
      <c r="S258" s="1218">
        <v>98</v>
      </c>
      <c r="T258" s="1218">
        <v>58</v>
      </c>
      <c r="U258" s="1218">
        <v>40</v>
      </c>
      <c r="V258" s="1219"/>
      <c r="W258" s="1219"/>
      <c r="X258" s="1218"/>
      <c r="Y258" s="1215"/>
      <c r="Z258" s="1215"/>
      <c r="AA258" s="1219"/>
      <c r="AB258" s="1219"/>
      <c r="AC258" s="1213"/>
      <c r="AD258" s="1217"/>
      <c r="AE258" s="1213"/>
      <c r="AF258" s="1213"/>
      <c r="AG258" s="1215"/>
      <c r="AH258" s="1215"/>
      <c r="AI258" s="1213"/>
      <c r="AJ258" s="1217"/>
      <c r="AK258" s="1217"/>
    </row>
    <row r="259" spans="1:37" ht="13.5" customHeight="1" x14ac:dyDescent="0.15">
      <c r="A259" s="1844"/>
      <c r="B259" s="270">
        <v>43416</v>
      </c>
      <c r="C259" s="209" t="str">
        <f t="shared" si="41"/>
        <v>(月)</v>
      </c>
      <c r="D259" s="213" t="s">
        <v>601</v>
      </c>
      <c r="E259" s="213" t="s">
        <v>597</v>
      </c>
      <c r="F259" s="1215">
        <v>0</v>
      </c>
      <c r="G259" s="1215">
        <v>1.8</v>
      </c>
      <c r="H259" s="1213">
        <v>13</v>
      </c>
      <c r="I259" s="1213">
        <v>17</v>
      </c>
      <c r="J259" s="1229">
        <v>0.3125</v>
      </c>
      <c r="K259" s="1215">
        <v>22.8</v>
      </c>
      <c r="L259" s="1216">
        <v>28.8</v>
      </c>
      <c r="M259" s="1213">
        <v>9.33</v>
      </c>
      <c r="N259" s="1217"/>
      <c r="O259" s="1213">
        <v>26.9</v>
      </c>
      <c r="P259" s="1218">
        <v>77</v>
      </c>
      <c r="Q259" s="1213">
        <v>35.5</v>
      </c>
      <c r="R259" s="1213">
        <v>14.9</v>
      </c>
      <c r="S259" s="1218">
        <v>98</v>
      </c>
      <c r="T259" s="1218">
        <v>59</v>
      </c>
      <c r="U259" s="1218">
        <v>39</v>
      </c>
      <c r="V259" s="1219"/>
      <c r="W259" s="1219"/>
      <c r="X259" s="1218"/>
      <c r="Y259" s="1215"/>
      <c r="Z259" s="1215"/>
      <c r="AA259" s="1219"/>
      <c r="AB259" s="1219"/>
      <c r="AC259" s="1213"/>
      <c r="AD259" s="1217"/>
      <c r="AE259" s="1213"/>
      <c r="AF259" s="1213"/>
      <c r="AG259" s="1215"/>
      <c r="AH259" s="1215"/>
      <c r="AI259" s="1213"/>
      <c r="AJ259" s="1217"/>
      <c r="AK259" s="1217"/>
    </row>
    <row r="260" spans="1:37" ht="13.5" customHeight="1" x14ac:dyDescent="0.15">
      <c r="A260" s="1844"/>
      <c r="B260" s="270">
        <v>43417</v>
      </c>
      <c r="C260" s="209" t="str">
        <f t="shared" si="41"/>
        <v>(火)</v>
      </c>
      <c r="D260" s="213" t="s">
        <v>601</v>
      </c>
      <c r="E260" s="213" t="s">
        <v>587</v>
      </c>
      <c r="F260" s="1215">
        <v>2</v>
      </c>
      <c r="G260" s="1215">
        <v>0.2</v>
      </c>
      <c r="H260" s="1213">
        <v>15</v>
      </c>
      <c r="I260" s="1213">
        <v>17</v>
      </c>
      <c r="J260" s="1229">
        <v>0.31944444444444448</v>
      </c>
      <c r="K260" s="1215">
        <v>22.6</v>
      </c>
      <c r="L260" s="1216">
        <v>30.6</v>
      </c>
      <c r="M260" s="1213">
        <v>9.51</v>
      </c>
      <c r="N260" s="1217"/>
      <c r="O260" s="1213">
        <v>27.2</v>
      </c>
      <c r="P260" s="1218">
        <v>78</v>
      </c>
      <c r="Q260" s="1213">
        <v>37.6</v>
      </c>
      <c r="R260" s="1213">
        <v>14.5</v>
      </c>
      <c r="S260" s="1218">
        <v>92</v>
      </c>
      <c r="T260" s="1218">
        <v>54</v>
      </c>
      <c r="U260" s="1218">
        <v>38</v>
      </c>
      <c r="V260" s="1219"/>
      <c r="W260" s="1219"/>
      <c r="X260" s="1218"/>
      <c r="Y260" s="1215"/>
      <c r="Z260" s="1215"/>
      <c r="AA260" s="1219"/>
      <c r="AB260" s="1219"/>
      <c r="AC260" s="1213"/>
      <c r="AD260" s="1217"/>
      <c r="AE260" s="1213"/>
      <c r="AF260" s="1213"/>
      <c r="AG260" s="1215"/>
      <c r="AH260" s="1215"/>
      <c r="AI260" s="1213"/>
      <c r="AJ260" s="1217"/>
      <c r="AK260" s="1217"/>
    </row>
    <row r="261" spans="1:37" ht="13.5" customHeight="1" x14ac:dyDescent="0.15">
      <c r="A261" s="1844"/>
      <c r="B261" s="270">
        <v>43418</v>
      </c>
      <c r="C261" s="209" t="str">
        <f t="shared" si="41"/>
        <v>(水)</v>
      </c>
      <c r="D261" s="213" t="s">
        <v>583</v>
      </c>
      <c r="E261" s="213" t="s">
        <v>587</v>
      </c>
      <c r="F261" s="1215">
        <v>3</v>
      </c>
      <c r="G261" s="1215">
        <v>0</v>
      </c>
      <c r="H261" s="1213">
        <v>11</v>
      </c>
      <c r="I261" s="1213">
        <v>15</v>
      </c>
      <c r="J261" s="1229">
        <v>0.2986111111111111</v>
      </c>
      <c r="K261" s="1215">
        <v>28.9</v>
      </c>
      <c r="L261" s="1216">
        <v>35.1</v>
      </c>
      <c r="M261" s="1213">
        <v>9.32</v>
      </c>
      <c r="N261" s="1217"/>
      <c r="O261" s="1213">
        <v>27.8</v>
      </c>
      <c r="P261" s="1218">
        <v>70</v>
      </c>
      <c r="Q261" s="1213">
        <v>34.799999999999997</v>
      </c>
      <c r="R261" s="1213">
        <v>22.4</v>
      </c>
      <c r="S261" s="1218">
        <v>98</v>
      </c>
      <c r="T261" s="1218">
        <v>58</v>
      </c>
      <c r="U261" s="1218">
        <v>40</v>
      </c>
      <c r="V261" s="1219"/>
      <c r="W261" s="1219"/>
      <c r="X261" s="1218"/>
      <c r="Y261" s="1215"/>
      <c r="Z261" s="1215"/>
      <c r="AA261" s="1219"/>
      <c r="AB261" s="1219"/>
      <c r="AC261" s="1213"/>
      <c r="AD261" s="1217">
        <v>0.18</v>
      </c>
      <c r="AE261" s="1213">
        <v>28</v>
      </c>
      <c r="AF261" s="1213">
        <v>7</v>
      </c>
      <c r="AG261" s="1215">
        <v>12</v>
      </c>
      <c r="AH261" s="1215">
        <v>5.6</v>
      </c>
      <c r="AI261" s="1213">
        <v>11</v>
      </c>
      <c r="AJ261" s="1217">
        <v>2.2000000000000002</v>
      </c>
      <c r="AK261" s="1217">
        <v>0.18</v>
      </c>
    </row>
    <row r="262" spans="1:37" ht="13.5" customHeight="1" x14ac:dyDescent="0.15">
      <c r="A262" s="1844"/>
      <c r="B262" s="270">
        <v>43419</v>
      </c>
      <c r="C262" s="209" t="str">
        <f t="shared" si="41"/>
        <v>(木)</v>
      </c>
      <c r="D262" s="213" t="s">
        <v>583</v>
      </c>
      <c r="E262" s="213" t="s">
        <v>597</v>
      </c>
      <c r="F262" s="1215">
        <v>2</v>
      </c>
      <c r="G262" s="1215">
        <v>0</v>
      </c>
      <c r="H262" s="1213">
        <v>9</v>
      </c>
      <c r="I262" s="1213">
        <v>13.5</v>
      </c>
      <c r="J262" s="1229">
        <v>0.3125</v>
      </c>
      <c r="K262" s="1215">
        <v>26.4</v>
      </c>
      <c r="L262" s="1216">
        <v>30.7</v>
      </c>
      <c r="M262" s="1213">
        <v>9.35</v>
      </c>
      <c r="N262" s="1217"/>
      <c r="O262" s="1213">
        <v>27.9</v>
      </c>
      <c r="P262" s="1218">
        <v>73</v>
      </c>
      <c r="Q262" s="1213">
        <v>33.4</v>
      </c>
      <c r="R262" s="1213">
        <v>22.3</v>
      </c>
      <c r="S262" s="1218">
        <v>100</v>
      </c>
      <c r="T262" s="1218">
        <v>60</v>
      </c>
      <c r="U262" s="1218">
        <v>40</v>
      </c>
      <c r="V262" s="1219"/>
      <c r="W262" s="1219"/>
      <c r="X262" s="1218"/>
      <c r="Y262" s="1215"/>
      <c r="Z262" s="1215"/>
      <c r="AA262" s="1219"/>
      <c r="AB262" s="1219"/>
      <c r="AC262" s="1213"/>
      <c r="AD262" s="1217"/>
      <c r="AE262" s="1213"/>
      <c r="AF262" s="1213"/>
      <c r="AG262" s="1215"/>
      <c r="AH262" s="1215"/>
      <c r="AI262" s="1213"/>
      <c r="AJ262" s="1217"/>
      <c r="AK262" s="1217"/>
    </row>
    <row r="263" spans="1:37" ht="13.5" customHeight="1" x14ac:dyDescent="0.15">
      <c r="A263" s="1844"/>
      <c r="B263" s="270">
        <v>43420</v>
      </c>
      <c r="C263" s="209" t="str">
        <f t="shared" si="41"/>
        <v>(金)</v>
      </c>
      <c r="D263" s="213" t="s">
        <v>655</v>
      </c>
      <c r="E263" s="213" t="s">
        <v>596</v>
      </c>
      <c r="F263" s="1215">
        <v>1</v>
      </c>
      <c r="G263" s="1215">
        <v>0</v>
      </c>
      <c r="H263" s="1213">
        <v>5</v>
      </c>
      <c r="I263" s="1213">
        <v>13.5</v>
      </c>
      <c r="J263" s="1229">
        <v>0.30555555555555552</v>
      </c>
      <c r="K263" s="1215">
        <v>26.8</v>
      </c>
      <c r="L263" s="1216">
        <v>25</v>
      </c>
      <c r="M263" s="1213">
        <v>9.49</v>
      </c>
      <c r="N263" s="1217"/>
      <c r="O263" s="1213">
        <v>27.8</v>
      </c>
      <c r="P263" s="1218">
        <v>71</v>
      </c>
      <c r="Q263" s="1213">
        <v>37.6</v>
      </c>
      <c r="R263" s="1213">
        <v>21.5</v>
      </c>
      <c r="S263" s="1218">
        <v>109</v>
      </c>
      <c r="T263" s="1218">
        <v>58</v>
      </c>
      <c r="U263" s="1218">
        <v>51</v>
      </c>
      <c r="V263" s="1219"/>
      <c r="W263" s="1219"/>
      <c r="X263" s="1218"/>
      <c r="Y263" s="1215"/>
      <c r="Z263" s="1215"/>
      <c r="AA263" s="1219"/>
      <c r="AB263" s="1219"/>
      <c r="AC263" s="1213"/>
      <c r="AD263" s="1217"/>
      <c r="AE263" s="1213"/>
      <c r="AF263" s="1213"/>
      <c r="AG263" s="1215"/>
      <c r="AH263" s="1215"/>
      <c r="AI263" s="1213"/>
      <c r="AJ263" s="1217"/>
      <c r="AK263" s="1217"/>
    </row>
    <row r="264" spans="1:37" ht="13.5" customHeight="1" x14ac:dyDescent="0.15">
      <c r="A264" s="1844"/>
      <c r="B264" s="270">
        <v>43421</v>
      </c>
      <c r="C264" s="209" t="str">
        <f t="shared" si="41"/>
        <v>(土)</v>
      </c>
      <c r="D264" s="213" t="s">
        <v>583</v>
      </c>
      <c r="E264" s="213" t="s">
        <v>585</v>
      </c>
      <c r="F264" s="1215">
        <v>1</v>
      </c>
      <c r="G264" s="1215">
        <v>0</v>
      </c>
      <c r="H264" s="1213">
        <v>11</v>
      </c>
      <c r="I264" s="1213">
        <v>15</v>
      </c>
      <c r="J264" s="1229">
        <v>0.30555555555555552</v>
      </c>
      <c r="K264" s="1215">
        <v>23.4</v>
      </c>
      <c r="L264" s="1216">
        <v>28.7</v>
      </c>
      <c r="M264" s="1213">
        <v>9.67</v>
      </c>
      <c r="N264" s="1217"/>
      <c r="O264" s="1213">
        <v>27.5</v>
      </c>
      <c r="P264" s="1218">
        <v>64</v>
      </c>
      <c r="Q264" s="1213">
        <v>31.2</v>
      </c>
      <c r="R264" s="1213">
        <v>22</v>
      </c>
      <c r="S264" s="1218">
        <v>92</v>
      </c>
      <c r="T264" s="1218">
        <v>51</v>
      </c>
      <c r="U264" s="1218">
        <v>41</v>
      </c>
      <c r="V264" s="1219"/>
      <c r="W264" s="1219"/>
      <c r="X264" s="1218"/>
      <c r="Y264" s="1215"/>
      <c r="Z264" s="1215"/>
      <c r="AA264" s="1219"/>
      <c r="AB264" s="1219"/>
      <c r="AC264" s="1213"/>
      <c r="AD264" s="1648"/>
      <c r="AE264" s="1213"/>
      <c r="AF264" s="1213"/>
      <c r="AG264" s="1215"/>
      <c r="AH264" s="1215"/>
      <c r="AI264" s="1213"/>
      <c r="AJ264" s="1217"/>
      <c r="AK264" s="1217"/>
    </row>
    <row r="265" spans="1:37" ht="13.5" customHeight="1" x14ac:dyDescent="0.15">
      <c r="A265" s="1844"/>
      <c r="B265" s="270">
        <v>43422</v>
      </c>
      <c r="C265" s="209" t="str">
        <f t="shared" si="41"/>
        <v>(日)</v>
      </c>
      <c r="D265" s="213" t="s">
        <v>583</v>
      </c>
      <c r="E265" s="213" t="s">
        <v>588</v>
      </c>
      <c r="F265" s="1215">
        <v>2</v>
      </c>
      <c r="G265" s="1215">
        <v>0</v>
      </c>
      <c r="H265" s="1213">
        <v>9</v>
      </c>
      <c r="I265" s="1213">
        <v>15</v>
      </c>
      <c r="J265" s="1229">
        <v>0.30555555555555602</v>
      </c>
      <c r="K265" s="1215">
        <v>21.4</v>
      </c>
      <c r="L265" s="1216">
        <v>30.3</v>
      </c>
      <c r="M265" s="1213">
        <v>9.39</v>
      </c>
      <c r="N265" s="1217"/>
      <c r="O265" s="1213">
        <v>29.1</v>
      </c>
      <c r="P265" s="1218">
        <v>70</v>
      </c>
      <c r="Q265" s="1213">
        <v>34.799999999999997</v>
      </c>
      <c r="R265" s="1213">
        <v>22.4</v>
      </c>
      <c r="S265" s="1218">
        <v>100</v>
      </c>
      <c r="T265" s="1218">
        <v>54</v>
      </c>
      <c r="U265" s="1218">
        <v>46</v>
      </c>
      <c r="V265" s="1219"/>
      <c r="W265" s="1219"/>
      <c r="X265" s="1218"/>
      <c r="Y265" s="1215"/>
      <c r="Z265" s="1215"/>
      <c r="AA265" s="1219"/>
      <c r="AB265" s="1219"/>
      <c r="AC265" s="1213"/>
      <c r="AD265" s="1217"/>
      <c r="AE265" s="1213"/>
      <c r="AF265" s="1213"/>
      <c r="AG265" s="1215"/>
      <c r="AH265" s="1215"/>
      <c r="AI265" s="1213"/>
      <c r="AJ265" s="1217"/>
      <c r="AK265" s="1217"/>
    </row>
    <row r="266" spans="1:37" ht="13.5" customHeight="1" x14ac:dyDescent="0.15">
      <c r="A266" s="1844"/>
      <c r="B266" s="270">
        <v>43423</v>
      </c>
      <c r="C266" s="209" t="str">
        <f t="shared" si="41"/>
        <v>(月)</v>
      </c>
      <c r="D266" s="213" t="s">
        <v>613</v>
      </c>
      <c r="E266" s="213" t="s">
        <v>597</v>
      </c>
      <c r="F266" s="1215">
        <v>1</v>
      </c>
      <c r="G266" s="1215">
        <v>3</v>
      </c>
      <c r="H266" s="1213">
        <v>11</v>
      </c>
      <c r="I266" s="1213">
        <v>15</v>
      </c>
      <c r="J266" s="1229">
        <v>0.29166666666666669</v>
      </c>
      <c r="K266" s="1215">
        <v>24</v>
      </c>
      <c r="L266" s="1216">
        <v>28.4</v>
      </c>
      <c r="M266" s="1213">
        <v>9.4700000000000006</v>
      </c>
      <c r="N266" s="1217"/>
      <c r="O266" s="1213">
        <v>28.1</v>
      </c>
      <c r="P266" s="1218">
        <v>66</v>
      </c>
      <c r="Q266" s="1213">
        <v>34.1</v>
      </c>
      <c r="R266" s="1213">
        <v>20.5</v>
      </c>
      <c r="S266" s="1218">
        <v>88</v>
      </c>
      <c r="T266" s="1218">
        <v>50</v>
      </c>
      <c r="U266" s="1218">
        <v>38</v>
      </c>
      <c r="V266" s="1219"/>
      <c r="W266" s="1219"/>
      <c r="X266" s="1218"/>
      <c r="Y266" s="1215"/>
      <c r="Z266" s="1215"/>
      <c r="AA266" s="1219"/>
      <c r="AB266" s="1219"/>
      <c r="AC266" s="1213"/>
      <c r="AD266" s="1217"/>
      <c r="AE266" s="1213"/>
      <c r="AF266" s="1213"/>
      <c r="AG266" s="1215"/>
      <c r="AH266" s="1215"/>
      <c r="AI266" s="1213"/>
      <c r="AJ266" s="1217"/>
      <c r="AK266" s="1217"/>
    </row>
    <row r="267" spans="1:37" ht="13.5" customHeight="1" x14ac:dyDescent="0.15">
      <c r="A267" s="1844"/>
      <c r="B267" s="270">
        <v>43424</v>
      </c>
      <c r="C267" s="209" t="str">
        <f t="shared" si="41"/>
        <v>(火)</v>
      </c>
      <c r="D267" s="213" t="s">
        <v>586</v>
      </c>
      <c r="E267" s="213" t="s">
        <v>588</v>
      </c>
      <c r="F267" s="1215">
        <v>1</v>
      </c>
      <c r="G267" s="1215">
        <v>0</v>
      </c>
      <c r="H267" s="1213">
        <v>10</v>
      </c>
      <c r="I267" s="1213">
        <v>14</v>
      </c>
      <c r="J267" s="1229">
        <v>0.30555555555555552</v>
      </c>
      <c r="K267" s="1215">
        <v>22.2</v>
      </c>
      <c r="L267" s="1216">
        <v>29.2</v>
      </c>
      <c r="M267" s="1213">
        <v>9.39</v>
      </c>
      <c r="N267" s="1217"/>
      <c r="O267" s="1213">
        <v>27.6</v>
      </c>
      <c r="P267" s="1218">
        <v>80</v>
      </c>
      <c r="Q267" s="1213">
        <v>35.5</v>
      </c>
      <c r="R267" s="1213">
        <v>20.5</v>
      </c>
      <c r="S267" s="1218">
        <v>90</v>
      </c>
      <c r="T267" s="1218">
        <v>44</v>
      </c>
      <c r="U267" s="1218">
        <v>46</v>
      </c>
      <c r="V267" s="1219"/>
      <c r="W267" s="1219"/>
      <c r="X267" s="1218"/>
      <c r="Y267" s="1215"/>
      <c r="Z267" s="1215"/>
      <c r="AA267" s="1219"/>
      <c r="AB267" s="1219"/>
      <c r="AC267" s="1213"/>
      <c r="AD267" s="1217"/>
      <c r="AE267" s="1213"/>
      <c r="AF267" s="1213"/>
      <c r="AG267" s="1215"/>
      <c r="AH267" s="1215"/>
      <c r="AI267" s="1213"/>
      <c r="AJ267" s="1217"/>
      <c r="AK267" s="1217"/>
    </row>
    <row r="268" spans="1:37" ht="13.5" customHeight="1" x14ac:dyDescent="0.15">
      <c r="A268" s="1844"/>
      <c r="B268" s="270">
        <v>43425</v>
      </c>
      <c r="C268" s="209" t="str">
        <f t="shared" si="41"/>
        <v>(水)</v>
      </c>
      <c r="D268" s="213" t="s">
        <v>610</v>
      </c>
      <c r="E268" s="213" t="s">
        <v>597</v>
      </c>
      <c r="F268" s="1215">
        <v>1</v>
      </c>
      <c r="G268" s="1215">
        <v>0.5</v>
      </c>
      <c r="H268" s="1213">
        <v>5</v>
      </c>
      <c r="I268" s="1213">
        <v>13.5</v>
      </c>
      <c r="J268" s="1229">
        <v>0.31944444444444448</v>
      </c>
      <c r="K268" s="1215">
        <v>21.6</v>
      </c>
      <c r="L268" s="1216">
        <v>26.8</v>
      </c>
      <c r="M268" s="1213">
        <v>9.51</v>
      </c>
      <c r="N268" s="1217"/>
      <c r="O268" s="1213">
        <v>25.5</v>
      </c>
      <c r="P268" s="1218">
        <v>50</v>
      </c>
      <c r="Q268" s="1213">
        <v>32</v>
      </c>
      <c r="R268" s="1213">
        <v>20.5</v>
      </c>
      <c r="S268" s="1218">
        <v>90</v>
      </c>
      <c r="T268" s="1218">
        <v>52</v>
      </c>
      <c r="U268" s="1218">
        <v>38</v>
      </c>
      <c r="V268" s="1219"/>
      <c r="W268" s="1219"/>
      <c r="X268" s="1218"/>
      <c r="Y268" s="1215"/>
      <c r="Z268" s="1215"/>
      <c r="AA268" s="1219"/>
      <c r="AB268" s="1219"/>
      <c r="AC268" s="1213"/>
      <c r="AD268" s="1217"/>
      <c r="AE268" s="1213"/>
      <c r="AF268" s="1213"/>
      <c r="AG268" s="1215"/>
      <c r="AH268" s="1215"/>
      <c r="AI268" s="1213"/>
      <c r="AJ268" s="1217"/>
      <c r="AK268" s="1217"/>
    </row>
    <row r="269" spans="1:37" ht="13.5" customHeight="1" x14ac:dyDescent="0.15">
      <c r="A269" s="1844"/>
      <c r="B269" s="270">
        <v>43426</v>
      </c>
      <c r="C269" s="209" t="str">
        <f t="shared" si="41"/>
        <v>(木)</v>
      </c>
      <c r="D269" s="213" t="s">
        <v>658</v>
      </c>
      <c r="E269" s="213" t="s">
        <v>587</v>
      </c>
      <c r="F269" s="1215">
        <v>3</v>
      </c>
      <c r="G269" s="1215">
        <v>11</v>
      </c>
      <c r="H269" s="1213">
        <v>11</v>
      </c>
      <c r="I269" s="1213">
        <v>14</v>
      </c>
      <c r="J269" s="1229">
        <v>0.30555555555555552</v>
      </c>
      <c r="K269" s="1215">
        <v>19</v>
      </c>
      <c r="L269" s="1216">
        <v>26.1</v>
      </c>
      <c r="M269" s="1213">
        <v>9.43</v>
      </c>
      <c r="N269" s="1217"/>
      <c r="O269" s="1213">
        <v>28.8</v>
      </c>
      <c r="P269" s="1218">
        <v>86</v>
      </c>
      <c r="Q269" s="1213">
        <v>34.799999999999997</v>
      </c>
      <c r="R269" s="1213">
        <v>19.600000000000001</v>
      </c>
      <c r="S269" s="1218">
        <v>98</v>
      </c>
      <c r="T269" s="1218">
        <v>57</v>
      </c>
      <c r="U269" s="1218">
        <v>41</v>
      </c>
      <c r="V269" s="1219"/>
      <c r="W269" s="1219"/>
      <c r="X269" s="1218"/>
      <c r="Y269" s="1215"/>
      <c r="Z269" s="1215"/>
      <c r="AA269" s="1219"/>
      <c r="AB269" s="1219"/>
      <c r="AC269" s="1213"/>
      <c r="AD269" s="1217"/>
      <c r="AE269" s="1213"/>
      <c r="AF269" s="1213"/>
      <c r="AG269" s="1215"/>
      <c r="AH269" s="1215"/>
      <c r="AI269" s="1213"/>
      <c r="AJ269" s="1217"/>
      <c r="AK269" s="1217"/>
    </row>
    <row r="270" spans="1:37" ht="13.5" customHeight="1" x14ac:dyDescent="0.15">
      <c r="A270" s="1844"/>
      <c r="B270" s="270">
        <v>43427</v>
      </c>
      <c r="C270" s="209" t="str">
        <f t="shared" si="41"/>
        <v>(金)</v>
      </c>
      <c r="D270" s="213" t="s">
        <v>583</v>
      </c>
      <c r="E270" s="213" t="s">
        <v>595</v>
      </c>
      <c r="F270" s="1215">
        <v>2</v>
      </c>
      <c r="G270" s="1215">
        <v>0</v>
      </c>
      <c r="H270" s="1213">
        <v>9</v>
      </c>
      <c r="I270" s="1213">
        <v>13</v>
      </c>
      <c r="J270" s="1229">
        <v>0.3125</v>
      </c>
      <c r="K270" s="1215">
        <v>17</v>
      </c>
      <c r="L270" s="1216">
        <v>19.5</v>
      </c>
      <c r="M270" s="1213">
        <v>8.83</v>
      </c>
      <c r="N270" s="1217"/>
      <c r="O270" s="1213">
        <v>36.5</v>
      </c>
      <c r="P270" s="1218">
        <v>88</v>
      </c>
      <c r="Q270" s="1213">
        <v>46.2</v>
      </c>
      <c r="R270" s="1213">
        <v>15.8</v>
      </c>
      <c r="S270" s="1218">
        <v>116</v>
      </c>
      <c r="T270" s="1218">
        <v>76</v>
      </c>
      <c r="U270" s="1218">
        <v>40</v>
      </c>
      <c r="V270" s="1219"/>
      <c r="W270" s="1219"/>
      <c r="X270" s="1218"/>
      <c r="Y270" s="1215"/>
      <c r="Z270" s="1215"/>
      <c r="AA270" s="1219"/>
      <c r="AB270" s="1219"/>
      <c r="AC270" s="1213"/>
      <c r="AD270" s="1217"/>
      <c r="AE270" s="1213"/>
      <c r="AF270" s="1213"/>
      <c r="AG270" s="1215"/>
      <c r="AH270" s="1215"/>
      <c r="AI270" s="1213"/>
      <c r="AJ270" s="1217"/>
      <c r="AK270" s="1217"/>
    </row>
    <row r="271" spans="1:37" ht="13.5" customHeight="1" x14ac:dyDescent="0.15">
      <c r="A271" s="1844"/>
      <c r="B271" s="270">
        <v>43428</v>
      </c>
      <c r="C271" s="209" t="str">
        <f t="shared" si="41"/>
        <v>(土)</v>
      </c>
      <c r="D271" s="213" t="s">
        <v>603</v>
      </c>
      <c r="E271" s="213" t="s">
        <v>588</v>
      </c>
      <c r="F271" s="1215">
        <v>2</v>
      </c>
      <c r="G271" s="1215">
        <v>0.1</v>
      </c>
      <c r="H271" s="1213">
        <v>7</v>
      </c>
      <c r="I271" s="1213">
        <v>12</v>
      </c>
      <c r="J271" s="1229">
        <v>0.3125</v>
      </c>
      <c r="K271" s="1215">
        <v>15.3</v>
      </c>
      <c r="L271" s="1216">
        <v>19.8</v>
      </c>
      <c r="M271" s="1213">
        <v>8.07</v>
      </c>
      <c r="N271" s="1217"/>
      <c r="O271" s="1213">
        <v>35.4</v>
      </c>
      <c r="P271" s="1218">
        <v>86</v>
      </c>
      <c r="Q271" s="1213">
        <v>39.1</v>
      </c>
      <c r="R271" s="1213">
        <v>15.8</v>
      </c>
      <c r="S271" s="1218">
        <v>118</v>
      </c>
      <c r="T271" s="1218">
        <v>70</v>
      </c>
      <c r="U271" s="1218">
        <v>48</v>
      </c>
      <c r="V271" s="1219"/>
      <c r="W271" s="1219"/>
      <c r="X271" s="1218"/>
      <c r="Y271" s="1215"/>
      <c r="Z271" s="1215"/>
      <c r="AA271" s="1219"/>
      <c r="AB271" s="1219"/>
      <c r="AC271" s="1213"/>
      <c r="AD271" s="1217"/>
      <c r="AE271" s="1213"/>
      <c r="AF271" s="1213"/>
      <c r="AG271" s="1215"/>
      <c r="AH271" s="1215"/>
      <c r="AI271" s="1213"/>
      <c r="AJ271" s="1217"/>
      <c r="AK271" s="1217"/>
    </row>
    <row r="272" spans="1:37" ht="13.5" customHeight="1" x14ac:dyDescent="0.15">
      <c r="A272" s="1844"/>
      <c r="B272" s="270">
        <v>43429</v>
      </c>
      <c r="C272" s="209" t="str">
        <f t="shared" si="41"/>
        <v>(日)</v>
      </c>
      <c r="D272" s="213" t="s">
        <v>583</v>
      </c>
      <c r="E272" s="213" t="s">
        <v>597</v>
      </c>
      <c r="F272" s="1215">
        <v>1</v>
      </c>
      <c r="G272" s="1215">
        <v>0</v>
      </c>
      <c r="H272" s="1213">
        <v>5</v>
      </c>
      <c r="I272" s="1213">
        <v>11</v>
      </c>
      <c r="J272" s="1229">
        <v>0.3125</v>
      </c>
      <c r="K272" s="1215">
        <v>17.7</v>
      </c>
      <c r="L272" s="1216">
        <v>22.5</v>
      </c>
      <c r="M272" s="1213">
        <v>9.43</v>
      </c>
      <c r="N272" s="1217"/>
      <c r="O272" s="1213">
        <v>29.6</v>
      </c>
      <c r="P272" s="1218">
        <v>72</v>
      </c>
      <c r="Q272" s="1213">
        <v>34.1</v>
      </c>
      <c r="R272" s="1213">
        <v>17.399999999999999</v>
      </c>
      <c r="S272" s="1218">
        <v>108</v>
      </c>
      <c r="T272" s="1218">
        <v>60</v>
      </c>
      <c r="U272" s="1218">
        <v>48</v>
      </c>
      <c r="V272" s="1219"/>
      <c r="W272" s="1219"/>
      <c r="X272" s="1218"/>
      <c r="Y272" s="1215"/>
      <c r="Z272" s="1215"/>
      <c r="AA272" s="1219"/>
      <c r="AB272" s="1219"/>
      <c r="AC272" s="1213"/>
      <c r="AD272" s="1217"/>
      <c r="AE272" s="1213"/>
      <c r="AF272" s="1213"/>
      <c r="AG272" s="1215"/>
      <c r="AH272" s="1215"/>
      <c r="AI272" s="1213"/>
      <c r="AJ272" s="1217"/>
      <c r="AK272" s="1217"/>
    </row>
    <row r="273" spans="1:37" ht="13.5" customHeight="1" x14ac:dyDescent="0.15">
      <c r="A273" s="1844"/>
      <c r="B273" s="270">
        <v>43430</v>
      </c>
      <c r="C273" s="209" t="str">
        <f t="shared" si="41"/>
        <v>(月)</v>
      </c>
      <c r="D273" s="213" t="s">
        <v>583</v>
      </c>
      <c r="E273" s="213" t="s">
        <v>588</v>
      </c>
      <c r="F273" s="1215">
        <v>1</v>
      </c>
      <c r="G273" s="1215">
        <v>0</v>
      </c>
      <c r="H273" s="1213">
        <v>6</v>
      </c>
      <c r="I273" s="1213">
        <v>12</v>
      </c>
      <c r="J273" s="1229">
        <v>0.3125</v>
      </c>
      <c r="K273" s="1215">
        <v>17.899999999999999</v>
      </c>
      <c r="L273" s="1216">
        <v>22.6</v>
      </c>
      <c r="M273" s="1213">
        <v>9.4499999999999993</v>
      </c>
      <c r="N273" s="1217"/>
      <c r="O273" s="1213">
        <v>29.7</v>
      </c>
      <c r="P273" s="1218">
        <v>72</v>
      </c>
      <c r="Q273" s="1213">
        <v>38.299999999999997</v>
      </c>
      <c r="R273" s="1213">
        <v>17.100000000000001</v>
      </c>
      <c r="S273" s="1218">
        <v>104</v>
      </c>
      <c r="T273" s="1218">
        <v>60</v>
      </c>
      <c r="U273" s="1218">
        <v>44</v>
      </c>
      <c r="V273" s="1219"/>
      <c r="W273" s="1621"/>
      <c r="X273" s="1218"/>
      <c r="Y273" s="1216"/>
      <c r="Z273" s="1215"/>
      <c r="AA273" s="1219"/>
      <c r="AB273" s="1219"/>
      <c r="AC273" s="1213"/>
      <c r="AD273" s="1217"/>
      <c r="AE273" s="1213"/>
      <c r="AF273" s="1213"/>
      <c r="AG273" s="1215"/>
      <c r="AH273" s="1215"/>
      <c r="AI273" s="1213"/>
      <c r="AJ273" s="1217"/>
      <c r="AK273" s="1217"/>
    </row>
    <row r="274" spans="1:37" ht="13.5" customHeight="1" x14ac:dyDescent="0.15">
      <c r="A274" s="1844"/>
      <c r="B274" s="270">
        <v>43431</v>
      </c>
      <c r="C274" s="209" t="str">
        <f t="shared" si="41"/>
        <v>(火)</v>
      </c>
      <c r="D274" s="213" t="s">
        <v>603</v>
      </c>
      <c r="E274" s="213" t="s">
        <v>597</v>
      </c>
      <c r="F274" s="1215">
        <v>2</v>
      </c>
      <c r="G274" s="1215">
        <v>0.1</v>
      </c>
      <c r="H274" s="1213">
        <v>10</v>
      </c>
      <c r="I274" s="1213">
        <v>13</v>
      </c>
      <c r="J274" s="1229">
        <v>0.3125</v>
      </c>
      <c r="K274" s="1215">
        <v>15.8</v>
      </c>
      <c r="L274" s="1216">
        <v>19.600000000000001</v>
      </c>
      <c r="M274" s="1213">
        <v>9.59</v>
      </c>
      <c r="N274" s="1217"/>
      <c r="O274" s="1213">
        <v>28.1</v>
      </c>
      <c r="P274" s="1218">
        <v>74</v>
      </c>
      <c r="Q274" s="1213">
        <v>40.5</v>
      </c>
      <c r="R274" s="1213">
        <v>15</v>
      </c>
      <c r="S274" s="1218">
        <v>104</v>
      </c>
      <c r="T274" s="1218">
        <v>58</v>
      </c>
      <c r="U274" s="1218">
        <v>46</v>
      </c>
      <c r="V274" s="1219"/>
      <c r="W274" s="1219"/>
      <c r="X274" s="1218"/>
      <c r="Y274" s="1215"/>
      <c r="Z274" s="1215"/>
      <c r="AA274" s="1219"/>
      <c r="AB274" s="1219"/>
      <c r="AC274" s="1213"/>
      <c r="AD274" s="1217"/>
      <c r="AE274" s="1213"/>
      <c r="AF274" s="1213"/>
      <c r="AG274" s="1215"/>
      <c r="AH274" s="1215"/>
      <c r="AI274" s="1213"/>
      <c r="AJ274" s="1217"/>
      <c r="AK274" s="1217"/>
    </row>
    <row r="275" spans="1:37" ht="13.5" customHeight="1" x14ac:dyDescent="0.15">
      <c r="A275" s="1844"/>
      <c r="B275" s="270">
        <v>43432</v>
      </c>
      <c r="C275" s="209" t="str">
        <f t="shared" si="41"/>
        <v>(水)</v>
      </c>
      <c r="D275" s="213" t="s">
        <v>583</v>
      </c>
      <c r="E275" s="213" t="s">
        <v>588</v>
      </c>
      <c r="F275" s="1215">
        <v>1</v>
      </c>
      <c r="G275" s="1215">
        <v>0</v>
      </c>
      <c r="H275" s="1213">
        <v>7</v>
      </c>
      <c r="I275" s="1213">
        <v>12.5</v>
      </c>
      <c r="J275" s="1229">
        <v>0.3125</v>
      </c>
      <c r="K275" s="1215">
        <v>14.8</v>
      </c>
      <c r="L275" s="1216">
        <v>18.2</v>
      </c>
      <c r="M275" s="1213">
        <v>9.6300000000000008</v>
      </c>
      <c r="N275" s="1217"/>
      <c r="O275" s="1213">
        <v>27.1</v>
      </c>
      <c r="P275" s="1218">
        <v>68</v>
      </c>
      <c r="Q275" s="1213">
        <v>39.799999999999997</v>
      </c>
      <c r="R275" s="1213">
        <v>14.2</v>
      </c>
      <c r="S275" s="1218">
        <v>92</v>
      </c>
      <c r="T275" s="1218">
        <v>56</v>
      </c>
      <c r="U275" s="1218">
        <v>36</v>
      </c>
      <c r="V275" s="1219">
        <v>0.5</v>
      </c>
      <c r="W275" s="1621">
        <v>0</v>
      </c>
      <c r="X275" s="1218">
        <v>250</v>
      </c>
      <c r="Y275" s="1215">
        <v>224.4</v>
      </c>
      <c r="Z275" s="1215">
        <v>23.6</v>
      </c>
      <c r="AA275" s="1219">
        <v>1.59</v>
      </c>
      <c r="AB275" s="1215">
        <v>1.1200000000000001</v>
      </c>
      <c r="AC275" s="1213">
        <v>5.6</v>
      </c>
      <c r="AD275" s="1217"/>
      <c r="AE275" s="1213"/>
      <c r="AF275" s="1213"/>
      <c r="AG275" s="1215"/>
      <c r="AH275" s="1215"/>
      <c r="AI275" s="1213"/>
      <c r="AJ275" s="1217"/>
      <c r="AK275" s="1217"/>
    </row>
    <row r="276" spans="1:37" ht="13.5" customHeight="1" x14ac:dyDescent="0.15">
      <c r="A276" s="1844"/>
      <c r="B276" s="270">
        <v>43433</v>
      </c>
      <c r="C276" s="209" t="str">
        <f t="shared" si="41"/>
        <v>(木)</v>
      </c>
      <c r="D276" s="213" t="s">
        <v>601</v>
      </c>
      <c r="E276" s="213" t="s">
        <v>588</v>
      </c>
      <c r="F276" s="1215">
        <v>2</v>
      </c>
      <c r="G276" s="1215">
        <v>1.8</v>
      </c>
      <c r="H276" s="1213">
        <v>11</v>
      </c>
      <c r="I276" s="1213">
        <v>14</v>
      </c>
      <c r="J276" s="1229">
        <v>0.30555555555555552</v>
      </c>
      <c r="K276" s="1215">
        <v>19.600000000000001</v>
      </c>
      <c r="L276" s="1216">
        <v>27.1</v>
      </c>
      <c r="M276" s="1213">
        <v>9.35</v>
      </c>
      <c r="N276" s="1217"/>
      <c r="O276" s="1213">
        <v>28.1</v>
      </c>
      <c r="P276" s="1218">
        <v>82</v>
      </c>
      <c r="Q276" s="1213">
        <v>35.5</v>
      </c>
      <c r="R276" s="1213">
        <v>18.3</v>
      </c>
      <c r="S276" s="1218">
        <v>94</v>
      </c>
      <c r="T276" s="1218">
        <v>58</v>
      </c>
      <c r="U276" s="1218">
        <v>36</v>
      </c>
      <c r="V276" s="1219"/>
      <c r="W276" s="1219"/>
      <c r="X276" s="1218"/>
      <c r="Y276" s="1215"/>
      <c r="Z276" s="1215"/>
      <c r="AA276" s="1219"/>
      <c r="AB276" s="1219"/>
      <c r="AC276" s="1213"/>
      <c r="AD276" s="1217"/>
      <c r="AE276" s="1213"/>
      <c r="AF276" s="1213"/>
      <c r="AG276" s="1215"/>
      <c r="AH276" s="1215"/>
      <c r="AI276" s="1213"/>
      <c r="AJ276" s="1217"/>
      <c r="AK276" s="1217"/>
    </row>
    <row r="277" spans="1:37" ht="13.5" customHeight="1" x14ac:dyDescent="0.15">
      <c r="A277" s="1844"/>
      <c r="B277" s="405">
        <v>43434</v>
      </c>
      <c r="C277" s="214" t="str">
        <f t="shared" si="41"/>
        <v>(金)</v>
      </c>
      <c r="D277" s="273" t="s">
        <v>583</v>
      </c>
      <c r="E277" s="273" t="s">
        <v>597</v>
      </c>
      <c r="F277" s="1234">
        <v>1</v>
      </c>
      <c r="G277" s="1234">
        <v>0</v>
      </c>
      <c r="H277" s="1236">
        <v>7</v>
      </c>
      <c r="I277" s="1236">
        <v>12.5</v>
      </c>
      <c r="J277" s="1233">
        <v>0.3125</v>
      </c>
      <c r="K277" s="1234">
        <v>20.5</v>
      </c>
      <c r="L277" s="1235">
        <v>24.4</v>
      </c>
      <c r="M277" s="1236">
        <v>9.42</v>
      </c>
      <c r="N277" s="1237"/>
      <c r="O277" s="1236">
        <v>28.3</v>
      </c>
      <c r="P277" s="1238">
        <v>79</v>
      </c>
      <c r="Q277" s="1236">
        <v>36.9</v>
      </c>
      <c r="R277" s="1236">
        <v>20.5</v>
      </c>
      <c r="S277" s="1238">
        <v>98</v>
      </c>
      <c r="T277" s="1238">
        <v>58</v>
      </c>
      <c r="U277" s="1238">
        <v>40</v>
      </c>
      <c r="V277" s="1239"/>
      <c r="W277" s="1239"/>
      <c r="X277" s="1238"/>
      <c r="Y277" s="1234"/>
      <c r="Z277" s="1234"/>
      <c r="AA277" s="1239"/>
      <c r="AB277" s="1239"/>
      <c r="AC277" s="1236"/>
      <c r="AD277" s="1237"/>
      <c r="AE277" s="1236"/>
      <c r="AF277" s="1236"/>
      <c r="AG277" s="1234"/>
      <c r="AH277" s="1234"/>
      <c r="AI277" s="1236"/>
      <c r="AJ277" s="1237"/>
      <c r="AK277" s="1237"/>
    </row>
    <row r="278" spans="1:37" s="738" customFormat="1" ht="13.5" customHeight="1" x14ac:dyDescent="0.15">
      <c r="A278" s="1844"/>
      <c r="B278" s="1846" t="s">
        <v>410</v>
      </c>
      <c r="C278" s="1846"/>
      <c r="D278" s="625"/>
      <c r="E278" s="626"/>
      <c r="F278" s="771">
        <f>MAX(F248:F277)</f>
        <v>3</v>
      </c>
      <c r="G278" s="771">
        <f>MAX(G248:G277)</f>
        <v>17</v>
      </c>
      <c r="H278" s="771">
        <f>MAX(H248:H277)</f>
        <v>18</v>
      </c>
      <c r="I278" s="772">
        <f>MAX(I248:I277)</f>
        <v>19</v>
      </c>
      <c r="J278" s="773"/>
      <c r="K278" s="771">
        <f>MAX(K248:K277)</f>
        <v>32.700000000000003</v>
      </c>
      <c r="L278" s="771">
        <f>MAX(L248:L277)</f>
        <v>37.4</v>
      </c>
      <c r="M278" s="774">
        <f>MAX(M248:M277)</f>
        <v>9.67</v>
      </c>
      <c r="N278" s="774"/>
      <c r="O278" s="771">
        <f t="shared" ref="O278:V278" si="42">MAX(O248:O277)</f>
        <v>36.5</v>
      </c>
      <c r="P278" s="775">
        <f t="shared" si="42"/>
        <v>88</v>
      </c>
      <c r="Q278" s="771">
        <f t="shared" si="42"/>
        <v>46.2</v>
      </c>
      <c r="R278" s="771">
        <f t="shared" si="42"/>
        <v>22.8</v>
      </c>
      <c r="S278" s="775">
        <f t="shared" si="42"/>
        <v>118</v>
      </c>
      <c r="T278" s="775">
        <f t="shared" si="42"/>
        <v>76</v>
      </c>
      <c r="U278" s="775">
        <f t="shared" si="42"/>
        <v>51</v>
      </c>
      <c r="V278" s="776">
        <f t="shared" si="42"/>
        <v>0.5</v>
      </c>
      <c r="W278" s="1519">
        <f>MAX(W248:W277)</f>
        <v>0</v>
      </c>
      <c r="X278" s="778">
        <f t="shared" ref="X278:AK278" si="43">MAX(X248:X277)</f>
        <v>250</v>
      </c>
      <c r="Y278" s="778">
        <f t="shared" si="43"/>
        <v>224.4</v>
      </c>
      <c r="Z278" s="772">
        <f t="shared" si="43"/>
        <v>23.6</v>
      </c>
      <c r="AA278" s="771">
        <f t="shared" si="43"/>
        <v>1.59</v>
      </c>
      <c r="AB278" s="1642">
        <f t="shared" si="43"/>
        <v>1.1200000000000001</v>
      </c>
      <c r="AC278" s="779">
        <f t="shared" si="43"/>
        <v>5.6</v>
      </c>
      <c r="AD278" s="774">
        <f t="shared" si="43"/>
        <v>0.18</v>
      </c>
      <c r="AE278" s="772">
        <f t="shared" si="43"/>
        <v>28</v>
      </c>
      <c r="AF278" s="772">
        <f t="shared" si="43"/>
        <v>7</v>
      </c>
      <c r="AG278" s="772">
        <f t="shared" si="43"/>
        <v>12</v>
      </c>
      <c r="AH278" s="772">
        <f t="shared" si="43"/>
        <v>5.6</v>
      </c>
      <c r="AI278" s="772">
        <f t="shared" si="43"/>
        <v>11</v>
      </c>
      <c r="AJ278" s="774">
        <f t="shared" si="43"/>
        <v>2.2000000000000002</v>
      </c>
      <c r="AK278" s="1054">
        <f t="shared" si="43"/>
        <v>0.18</v>
      </c>
    </row>
    <row r="279" spans="1:37" s="738" customFormat="1" ht="13.5" customHeight="1" x14ac:dyDescent="0.15">
      <c r="A279" s="1844"/>
      <c r="B279" s="1847" t="s">
        <v>411</v>
      </c>
      <c r="C279" s="1846"/>
      <c r="D279" s="625"/>
      <c r="E279" s="626"/>
      <c r="F279" s="771">
        <f>MIN(F248:F277)</f>
        <v>0</v>
      </c>
      <c r="G279" s="771">
        <f>MIN(G248:G277)</f>
        <v>0</v>
      </c>
      <c r="H279" s="771">
        <f>MIN(H248:H277)</f>
        <v>5</v>
      </c>
      <c r="I279" s="772">
        <f>MIN(I248:I277)</f>
        <v>11</v>
      </c>
      <c r="J279" s="773"/>
      <c r="K279" s="771">
        <f>MIN(K248:K277)</f>
        <v>14.8</v>
      </c>
      <c r="L279" s="771">
        <f>MIN(L248:L277)</f>
        <v>18.2</v>
      </c>
      <c r="M279" s="774">
        <f>MIN(M248:M277)</f>
        <v>8.07</v>
      </c>
      <c r="N279" s="774"/>
      <c r="O279" s="771">
        <f t="shared" ref="O279:U279" si="44">MIN(O248:O277)</f>
        <v>24.4</v>
      </c>
      <c r="P279" s="775">
        <f t="shared" si="44"/>
        <v>50</v>
      </c>
      <c r="Q279" s="771">
        <f t="shared" si="44"/>
        <v>31.2</v>
      </c>
      <c r="R279" s="771">
        <f t="shared" si="44"/>
        <v>14.2</v>
      </c>
      <c r="S279" s="775">
        <f t="shared" si="44"/>
        <v>82</v>
      </c>
      <c r="T279" s="775">
        <f t="shared" si="44"/>
        <v>44</v>
      </c>
      <c r="U279" s="775">
        <f t="shared" si="44"/>
        <v>28</v>
      </c>
      <c r="V279" s="1520">
        <f>MIN(V248:V277)</f>
        <v>0.5</v>
      </c>
      <c r="W279" s="1519">
        <f>MIN(W248:W277)</f>
        <v>0</v>
      </c>
      <c r="X279" s="778">
        <f t="shared" ref="X279:AK279" si="45">MIN(X248:X277)</f>
        <v>250</v>
      </c>
      <c r="Y279" s="778">
        <f t="shared" si="45"/>
        <v>224.4</v>
      </c>
      <c r="Z279" s="772">
        <f t="shared" si="45"/>
        <v>23.6</v>
      </c>
      <c r="AA279" s="771">
        <f t="shared" si="45"/>
        <v>1.59</v>
      </c>
      <c r="AB279" s="1642">
        <f t="shared" si="45"/>
        <v>1.1200000000000001</v>
      </c>
      <c r="AC279" s="779">
        <f t="shared" si="45"/>
        <v>5.6</v>
      </c>
      <c r="AD279" s="1306">
        <f t="shared" si="45"/>
        <v>0.18</v>
      </c>
      <c r="AE279" s="772">
        <f t="shared" si="45"/>
        <v>28</v>
      </c>
      <c r="AF279" s="772">
        <f t="shared" si="45"/>
        <v>7</v>
      </c>
      <c r="AG279" s="772">
        <f t="shared" si="45"/>
        <v>12</v>
      </c>
      <c r="AH279" s="772">
        <f t="shared" si="45"/>
        <v>5.6</v>
      </c>
      <c r="AI279" s="772">
        <f t="shared" si="45"/>
        <v>11</v>
      </c>
      <c r="AJ279" s="774">
        <f t="shared" si="45"/>
        <v>2.2000000000000002</v>
      </c>
      <c r="AK279" s="1054">
        <f t="shared" si="45"/>
        <v>0.18</v>
      </c>
    </row>
    <row r="280" spans="1:37" s="738" customFormat="1" ht="13.5" customHeight="1" x14ac:dyDescent="0.15">
      <c r="A280" s="1844"/>
      <c r="B280" s="1846" t="s">
        <v>412</v>
      </c>
      <c r="C280" s="1846"/>
      <c r="D280" s="625"/>
      <c r="E280" s="626"/>
      <c r="F280" s="773"/>
      <c r="G280" s="771">
        <f>IF(COUNT(G248:G277)=0,0,AVERAGE(G248:G277))</f>
        <v>1.3433333333333333</v>
      </c>
      <c r="H280" s="771">
        <f>IF(COUNT(H248:H277)=0,0,AVERAGE(H248:H277))</f>
        <v>10.766666666666667</v>
      </c>
      <c r="I280" s="772">
        <f>IF(COUNT(I248:I277)=0,0,AVERAGE(I248:I277))</f>
        <v>14.933333333333334</v>
      </c>
      <c r="J280" s="773"/>
      <c r="K280" s="771">
        <f>IF(COUNT(K248:K277)=0,0,AVERAGE(K248:K277))</f>
        <v>22.539999999999996</v>
      </c>
      <c r="L280" s="771">
        <f>IF(COUNT(L248:L277)=0,0,AVERAGE(L248:L277))</f>
        <v>27.686666666666671</v>
      </c>
      <c r="M280" s="774">
        <f>IF(COUNT(M248:M277)=0,0,AVERAGE(M248:M277))</f>
        <v>9.3523333333333358</v>
      </c>
      <c r="N280" s="773"/>
      <c r="O280" s="771">
        <f t="shared" ref="O280:U280" si="46">IF(COUNT(O248:O277)=0,0,AVERAGE(O248:O277))</f>
        <v>28.163333333333338</v>
      </c>
      <c r="P280" s="775">
        <f t="shared" si="46"/>
        <v>71.13333333333334</v>
      </c>
      <c r="Q280" s="771">
        <f t="shared" si="46"/>
        <v>36.046666666666667</v>
      </c>
      <c r="R280" s="771">
        <f t="shared" si="46"/>
        <v>19.559999999999999</v>
      </c>
      <c r="S280" s="775">
        <f t="shared" si="46"/>
        <v>96.766666666666666</v>
      </c>
      <c r="T280" s="775">
        <f t="shared" si="46"/>
        <v>56.033333333333331</v>
      </c>
      <c r="U280" s="775">
        <f t="shared" si="46"/>
        <v>40.733333333333334</v>
      </c>
      <c r="V280" s="773"/>
      <c r="W280" s="782"/>
      <c r="X280" s="778">
        <f t="shared" ref="X280:AJ280" si="47">IF(COUNT(X248:X277)=0,0,AVERAGE(X248:X277))</f>
        <v>250</v>
      </c>
      <c r="Y280" s="778">
        <f t="shared" si="47"/>
        <v>224.4</v>
      </c>
      <c r="Z280" s="772">
        <f t="shared" si="47"/>
        <v>23.6</v>
      </c>
      <c r="AA280" s="771">
        <f t="shared" si="47"/>
        <v>1.59</v>
      </c>
      <c r="AB280" s="1642">
        <f t="shared" si="47"/>
        <v>1.1200000000000001</v>
      </c>
      <c r="AC280" s="779">
        <f t="shared" si="47"/>
        <v>5.6</v>
      </c>
      <c r="AD280" s="781">
        <f t="shared" si="47"/>
        <v>0.18</v>
      </c>
      <c r="AE280" s="772">
        <f t="shared" si="47"/>
        <v>28</v>
      </c>
      <c r="AF280" s="772">
        <f t="shared" si="47"/>
        <v>7</v>
      </c>
      <c r="AG280" s="772">
        <f t="shared" si="47"/>
        <v>12</v>
      </c>
      <c r="AH280" s="772">
        <f t="shared" si="47"/>
        <v>5.6</v>
      </c>
      <c r="AI280" s="772">
        <f t="shared" si="47"/>
        <v>11</v>
      </c>
      <c r="AJ280" s="774">
        <f t="shared" si="47"/>
        <v>2.2000000000000002</v>
      </c>
      <c r="AK280" s="1055"/>
    </row>
    <row r="281" spans="1:37" s="738" customFormat="1" ht="13.5" customHeight="1" x14ac:dyDescent="0.15">
      <c r="A281" s="1844"/>
      <c r="B281" s="1848" t="s">
        <v>413</v>
      </c>
      <c r="C281" s="1848"/>
      <c r="D281" s="627"/>
      <c r="E281" s="627"/>
      <c r="F281" s="808"/>
      <c r="G281" s="771">
        <f>SUM(G248:G277)</f>
        <v>40.299999999999997</v>
      </c>
      <c r="H281" s="809"/>
      <c r="I281" s="809"/>
      <c r="J281" s="809"/>
      <c r="K281" s="809"/>
      <c r="L281" s="809"/>
      <c r="M281" s="809"/>
      <c r="N281" s="809"/>
      <c r="O281" s="809"/>
      <c r="P281" s="809"/>
      <c r="Q281" s="809"/>
      <c r="R281" s="809"/>
      <c r="S281" s="809"/>
      <c r="T281" s="809"/>
      <c r="U281" s="809"/>
      <c r="V281" s="809"/>
      <c r="W281" s="782"/>
      <c r="X281" s="809"/>
      <c r="Y281" s="809"/>
      <c r="Z281" s="809"/>
      <c r="AA281" s="809"/>
      <c r="AB281" s="809"/>
      <c r="AC281" s="810"/>
      <c r="AD281" s="810"/>
      <c r="AE281" s="809"/>
      <c r="AF281" s="809"/>
      <c r="AG281" s="809"/>
      <c r="AH281" s="809"/>
      <c r="AI281" s="809"/>
      <c r="AJ281" s="809"/>
      <c r="AK281" s="1055"/>
    </row>
    <row r="282" spans="1:37" ht="13.5" customHeight="1" x14ac:dyDescent="0.15">
      <c r="A282" s="1844" t="s">
        <v>358</v>
      </c>
      <c r="B282" s="272">
        <v>43435</v>
      </c>
      <c r="C282" s="375" t="str">
        <f>IF(B282="","",IF(WEEKDAY(B282)=1,"(日)",IF(WEEKDAY(B282)=2,"(月)",IF(WEEKDAY(B282)=3,"(火)",IF(WEEKDAY(B282)=4,"(水)",IF(WEEKDAY(B282)=5,"(木)",IF(WEEKDAY(B282)=6,"(金)","(土)")))))))</f>
        <v>(土)</v>
      </c>
      <c r="D282" s="274" t="s">
        <v>583</v>
      </c>
      <c r="E282" s="274" t="s">
        <v>595</v>
      </c>
      <c r="F282" s="1222">
        <v>1</v>
      </c>
      <c r="G282" s="1222">
        <v>0</v>
      </c>
      <c r="H282" s="1224">
        <v>7</v>
      </c>
      <c r="I282" s="1224">
        <v>13</v>
      </c>
      <c r="J282" s="1221">
        <v>0.30555555555555552</v>
      </c>
      <c r="K282" s="1222">
        <v>20.5</v>
      </c>
      <c r="L282" s="1223">
        <v>24</v>
      </c>
      <c r="M282" s="1224">
        <v>9.4</v>
      </c>
      <c r="N282" s="1225"/>
      <c r="O282" s="795">
        <v>31.1</v>
      </c>
      <c r="P282" s="1301">
        <v>83</v>
      </c>
      <c r="Q282" s="1224">
        <v>36.9</v>
      </c>
      <c r="R282" s="1301">
        <v>18.600000000000001</v>
      </c>
      <c r="S282" s="1301">
        <v>104</v>
      </c>
      <c r="T282" s="1301">
        <v>62</v>
      </c>
      <c r="U282" s="1301">
        <v>42</v>
      </c>
      <c r="V282" s="1302"/>
      <c r="W282" s="1302"/>
      <c r="X282" s="1223"/>
      <c r="Y282" s="1223"/>
      <c r="Z282" s="1222"/>
      <c r="AA282" s="1222"/>
      <c r="AB282" s="1222"/>
      <c r="AC282" s="1224"/>
      <c r="AD282" s="1225"/>
      <c r="AE282" s="1224"/>
      <c r="AF282" s="1224"/>
      <c r="AG282" s="1222"/>
      <c r="AH282" s="1222"/>
      <c r="AI282" s="1224"/>
      <c r="AJ282" s="1225"/>
      <c r="AK282" s="1225"/>
    </row>
    <row r="283" spans="1:37" ht="13.5" customHeight="1" x14ac:dyDescent="0.15">
      <c r="A283" s="1844"/>
      <c r="B283" s="270">
        <v>43436</v>
      </c>
      <c r="C283" s="209" t="str">
        <f t="shared" ref="C283:C312" si="48">IF(B283="","",IF(WEEKDAY(B283)=1,"(日)",IF(WEEKDAY(B283)=2,"(月)",IF(WEEKDAY(B283)=3,"(火)",IF(WEEKDAY(B283)=4,"(水)",IF(WEEKDAY(B283)=5,"(木)",IF(WEEKDAY(B283)=6,"(金)","(土)")))))))</f>
        <v>(日)</v>
      </c>
      <c r="D283" s="213" t="s">
        <v>589</v>
      </c>
      <c r="E283" s="213" t="s">
        <v>597</v>
      </c>
      <c r="F283" s="1215">
        <v>1</v>
      </c>
      <c r="G283" s="1215">
        <v>1.1000000000000001</v>
      </c>
      <c r="H283" s="1213">
        <v>6</v>
      </c>
      <c r="I283" s="1213">
        <v>12</v>
      </c>
      <c r="J283" s="1229">
        <v>0.3125</v>
      </c>
      <c r="K283" s="1215">
        <v>19.899999999999999</v>
      </c>
      <c r="L283" s="1216">
        <v>23.8</v>
      </c>
      <c r="M283" s="1213">
        <v>9.52</v>
      </c>
      <c r="N283" s="1217"/>
      <c r="O283" s="785">
        <v>28.1</v>
      </c>
      <c r="P283" s="1218">
        <v>80</v>
      </c>
      <c r="Q283" s="1213">
        <v>37.6</v>
      </c>
      <c r="R283" s="1218">
        <v>18.8</v>
      </c>
      <c r="S283" s="1218">
        <v>96</v>
      </c>
      <c r="T283" s="1218">
        <v>59</v>
      </c>
      <c r="U283" s="1218">
        <v>37</v>
      </c>
      <c r="V283" s="1219"/>
      <c r="W283" s="1219"/>
      <c r="X283" s="1216"/>
      <c r="Y283" s="1216"/>
      <c r="Z283" s="1215"/>
      <c r="AA283" s="1215"/>
      <c r="AB283" s="1215"/>
      <c r="AC283" s="1213"/>
      <c r="AD283" s="1217"/>
      <c r="AE283" s="1213"/>
      <c r="AF283" s="1213"/>
      <c r="AG283" s="1215"/>
      <c r="AH283" s="1215"/>
      <c r="AI283" s="1213"/>
      <c r="AJ283" s="1217"/>
      <c r="AK283" s="1217"/>
    </row>
    <row r="284" spans="1:37" ht="13.5" customHeight="1" x14ac:dyDescent="0.15">
      <c r="A284" s="1844"/>
      <c r="B284" s="270">
        <v>43437</v>
      </c>
      <c r="C284" s="209" t="str">
        <f t="shared" si="48"/>
        <v>(月)</v>
      </c>
      <c r="D284" s="213" t="s">
        <v>601</v>
      </c>
      <c r="E284" s="213" t="s">
        <v>588</v>
      </c>
      <c r="F284" s="1215">
        <v>1</v>
      </c>
      <c r="G284" s="1215">
        <v>0.9</v>
      </c>
      <c r="H284" s="1213">
        <v>9</v>
      </c>
      <c r="I284" s="1213">
        <v>13</v>
      </c>
      <c r="J284" s="1229">
        <v>0.3125</v>
      </c>
      <c r="K284" s="1215">
        <v>20</v>
      </c>
      <c r="L284" s="1216">
        <v>24.6</v>
      </c>
      <c r="M284" s="1213">
        <v>9.3800000000000008</v>
      </c>
      <c r="N284" s="1217"/>
      <c r="O284" s="785">
        <v>29.3</v>
      </c>
      <c r="P284" s="1218">
        <v>80</v>
      </c>
      <c r="Q284" s="1213">
        <v>36.9</v>
      </c>
      <c r="R284" s="1218">
        <v>18</v>
      </c>
      <c r="S284" s="1218">
        <v>103</v>
      </c>
      <c r="T284" s="1218">
        <v>62</v>
      </c>
      <c r="U284" s="1218">
        <v>41</v>
      </c>
      <c r="V284" s="1219"/>
      <c r="W284" s="1219"/>
      <c r="X284" s="1216"/>
      <c r="Y284" s="1216"/>
      <c r="Z284" s="1215"/>
      <c r="AA284" s="1215"/>
      <c r="AB284" s="1215"/>
      <c r="AC284" s="1213"/>
      <c r="AD284" s="1217"/>
      <c r="AE284" s="1213"/>
      <c r="AF284" s="1213"/>
      <c r="AG284" s="1215"/>
      <c r="AH284" s="1215"/>
      <c r="AI284" s="1213"/>
      <c r="AJ284" s="1217"/>
      <c r="AK284" s="1217"/>
    </row>
    <row r="285" spans="1:37" ht="13.5" customHeight="1" x14ac:dyDescent="0.15">
      <c r="A285" s="1844"/>
      <c r="B285" s="270">
        <v>43438</v>
      </c>
      <c r="C285" s="209" t="str">
        <f t="shared" si="48"/>
        <v>(火)</v>
      </c>
      <c r="D285" s="213" t="s">
        <v>593</v>
      </c>
      <c r="E285" s="213" t="s">
        <v>587</v>
      </c>
      <c r="F285" s="1215">
        <v>1</v>
      </c>
      <c r="G285" s="1215">
        <v>0.5</v>
      </c>
      <c r="H285" s="1373">
        <v>12</v>
      </c>
      <c r="I285" s="1213">
        <v>13.5</v>
      </c>
      <c r="J285" s="1229">
        <v>0.3125</v>
      </c>
      <c r="K285" s="1215">
        <v>20.3</v>
      </c>
      <c r="L285" s="1216">
        <v>24.4</v>
      </c>
      <c r="M285" s="1213">
        <v>9.68</v>
      </c>
      <c r="N285" s="1217"/>
      <c r="O285" s="785">
        <v>28.8</v>
      </c>
      <c r="P285" s="1218">
        <v>70</v>
      </c>
      <c r="Q285" s="1213">
        <v>38.299999999999997</v>
      </c>
      <c r="R285" s="1218">
        <v>21.3</v>
      </c>
      <c r="S285" s="1218">
        <v>106</v>
      </c>
      <c r="T285" s="1218">
        <v>55</v>
      </c>
      <c r="U285" s="1218">
        <v>51</v>
      </c>
      <c r="V285" s="1219"/>
      <c r="W285" s="1219"/>
      <c r="X285" s="1216"/>
      <c r="Y285" s="1216"/>
      <c r="Z285" s="1215"/>
      <c r="AA285" s="1215"/>
      <c r="AB285" s="1215"/>
      <c r="AC285" s="1213"/>
      <c r="AD285" s="1217"/>
      <c r="AE285" s="1213"/>
      <c r="AF285" s="1213"/>
      <c r="AG285" s="1215"/>
      <c r="AH285" s="1215"/>
      <c r="AI285" s="1213"/>
      <c r="AJ285" s="1217"/>
      <c r="AK285" s="1217"/>
    </row>
    <row r="286" spans="1:37" ht="13.5" customHeight="1" x14ac:dyDescent="0.15">
      <c r="A286" s="1844"/>
      <c r="B286" s="270">
        <v>43439</v>
      </c>
      <c r="C286" s="209" t="str">
        <f t="shared" si="48"/>
        <v>(水)</v>
      </c>
      <c r="D286" s="213" t="s">
        <v>586</v>
      </c>
      <c r="E286" s="213" t="s">
        <v>587</v>
      </c>
      <c r="F286" s="1215">
        <v>1</v>
      </c>
      <c r="G286" s="1215">
        <v>0</v>
      </c>
      <c r="H286" s="1213">
        <v>15</v>
      </c>
      <c r="I286" s="1213">
        <v>16</v>
      </c>
      <c r="J286" s="1229">
        <v>0.30555555555555552</v>
      </c>
      <c r="K286" s="1215">
        <v>22.5</v>
      </c>
      <c r="L286" s="1216">
        <v>22.3</v>
      </c>
      <c r="M286" s="1213">
        <v>9.48</v>
      </c>
      <c r="N286" s="1217"/>
      <c r="O286" s="785">
        <v>29.4</v>
      </c>
      <c r="P286" s="1218">
        <v>74</v>
      </c>
      <c r="Q286" s="1213">
        <v>36.9</v>
      </c>
      <c r="R286" s="1218">
        <v>21</v>
      </c>
      <c r="S286" s="1218">
        <v>95</v>
      </c>
      <c r="T286" s="1218">
        <v>53</v>
      </c>
      <c r="U286" s="1218">
        <v>42</v>
      </c>
      <c r="V286" s="1219"/>
      <c r="W286" s="1219"/>
      <c r="X286" s="1216"/>
      <c r="Y286" s="1216"/>
      <c r="Z286" s="1215"/>
      <c r="AA286" s="1215"/>
      <c r="AB286" s="1215"/>
      <c r="AC286" s="1213"/>
      <c r="AD286" s="1217"/>
      <c r="AE286" s="1213"/>
      <c r="AF286" s="1213"/>
      <c r="AG286" s="1215"/>
      <c r="AH286" s="1215"/>
      <c r="AI286" s="1213"/>
      <c r="AJ286" s="1217"/>
      <c r="AK286" s="1217"/>
    </row>
    <row r="287" spans="1:37" ht="13.5" customHeight="1" x14ac:dyDescent="0.15">
      <c r="A287" s="1844"/>
      <c r="B287" s="270">
        <v>43440</v>
      </c>
      <c r="C287" s="209" t="str">
        <f t="shared" si="48"/>
        <v>(木)</v>
      </c>
      <c r="D287" s="213" t="s">
        <v>601</v>
      </c>
      <c r="E287" s="213" t="s">
        <v>588</v>
      </c>
      <c r="F287" s="1215">
        <v>2</v>
      </c>
      <c r="G287" s="1215">
        <v>12.2</v>
      </c>
      <c r="H287" s="1213">
        <v>9</v>
      </c>
      <c r="I287" s="1213">
        <v>13</v>
      </c>
      <c r="J287" s="1229">
        <v>0.30555555555555552</v>
      </c>
      <c r="K287" s="1215">
        <v>24.1</v>
      </c>
      <c r="L287" s="1216">
        <v>25.9</v>
      </c>
      <c r="M287" s="1213">
        <v>9.16</v>
      </c>
      <c r="N287" s="1217"/>
      <c r="O287" s="785">
        <v>28.6</v>
      </c>
      <c r="P287" s="1218">
        <v>81</v>
      </c>
      <c r="Q287" s="1213">
        <v>41.9</v>
      </c>
      <c r="R287" s="1218">
        <v>20.399999999999999</v>
      </c>
      <c r="S287" s="1218">
        <v>108</v>
      </c>
      <c r="T287" s="1218">
        <v>66</v>
      </c>
      <c r="U287" s="1218">
        <v>42</v>
      </c>
      <c r="V287" s="1219"/>
      <c r="W287" s="1219"/>
      <c r="X287" s="1216"/>
      <c r="Y287" s="1216"/>
      <c r="Z287" s="1215"/>
      <c r="AA287" s="1215"/>
      <c r="AB287" s="1215"/>
      <c r="AC287" s="1213"/>
      <c r="AD287" s="1217"/>
      <c r="AE287" s="1213"/>
      <c r="AF287" s="1213"/>
      <c r="AG287" s="1215"/>
      <c r="AH287" s="1215"/>
      <c r="AI287" s="1213"/>
      <c r="AJ287" s="1217"/>
      <c r="AK287" s="1217"/>
    </row>
    <row r="288" spans="1:37" ht="13.5" customHeight="1" x14ac:dyDescent="0.15">
      <c r="A288" s="1844"/>
      <c r="B288" s="270">
        <v>43441</v>
      </c>
      <c r="C288" s="209" t="str">
        <f t="shared" si="48"/>
        <v>(金)</v>
      </c>
      <c r="D288" s="213" t="s">
        <v>599</v>
      </c>
      <c r="E288" s="213" t="s">
        <v>597</v>
      </c>
      <c r="F288" s="1215">
        <v>0</v>
      </c>
      <c r="G288" s="1215">
        <v>0</v>
      </c>
      <c r="H288" s="1213">
        <v>9</v>
      </c>
      <c r="I288" s="1213">
        <v>13</v>
      </c>
      <c r="J288" s="1229">
        <v>0.30555555555555552</v>
      </c>
      <c r="K288" s="1215">
        <v>23.1</v>
      </c>
      <c r="L288" s="1216">
        <v>29.6</v>
      </c>
      <c r="M288" s="1213">
        <v>9.09</v>
      </c>
      <c r="N288" s="1217"/>
      <c r="O288" s="785">
        <v>27.9</v>
      </c>
      <c r="P288" s="1218">
        <v>76</v>
      </c>
      <c r="Q288" s="1213">
        <v>38.299999999999997</v>
      </c>
      <c r="R288" s="1218">
        <v>19.899999999999999</v>
      </c>
      <c r="S288" s="1218">
        <v>112</v>
      </c>
      <c r="T288" s="1218">
        <v>67</v>
      </c>
      <c r="U288" s="1218">
        <v>45</v>
      </c>
      <c r="V288" s="1219"/>
      <c r="W288" s="1219"/>
      <c r="X288" s="1216"/>
      <c r="Y288" s="1216"/>
      <c r="Z288" s="1215"/>
      <c r="AA288" s="1215"/>
      <c r="AB288" s="1215"/>
      <c r="AC288" s="1213"/>
      <c r="AD288" s="1217"/>
      <c r="AE288" s="1213"/>
      <c r="AF288" s="1213"/>
      <c r="AG288" s="1215"/>
      <c r="AH288" s="1215"/>
      <c r="AI288" s="1213"/>
      <c r="AJ288" s="1217"/>
      <c r="AK288" s="1217"/>
    </row>
    <row r="289" spans="1:37" ht="13.5" customHeight="1" x14ac:dyDescent="0.15">
      <c r="A289" s="1844"/>
      <c r="B289" s="270">
        <v>43442</v>
      </c>
      <c r="C289" s="209" t="str">
        <f>IF(B289="","",IF(WEEKDAY(B289)=1,"(日)",IF(WEEKDAY(B289)=2,"(月)",IF(WEEKDAY(B289)=3,"(火)",IF(WEEKDAY(B289)=4,"(水)",IF(WEEKDAY(B289)=5,"(木)",IF(WEEKDAY(B289)=6,"(金)","(土)")))))))</f>
        <v>(土)</v>
      </c>
      <c r="D289" s="213" t="s">
        <v>599</v>
      </c>
      <c r="E289" s="213" t="s">
        <v>588</v>
      </c>
      <c r="F289" s="1215">
        <v>5</v>
      </c>
      <c r="G289" s="1215">
        <v>0</v>
      </c>
      <c r="H289" s="1213">
        <v>8</v>
      </c>
      <c r="I289" s="1213">
        <v>13</v>
      </c>
      <c r="J289" s="1229">
        <v>0.3125</v>
      </c>
      <c r="K289" s="1215">
        <v>29.8</v>
      </c>
      <c r="L289" s="1216">
        <v>34.1</v>
      </c>
      <c r="M289" s="1213">
        <v>9.33</v>
      </c>
      <c r="N289" s="1217"/>
      <c r="O289" s="785">
        <v>29.7</v>
      </c>
      <c r="P289" s="1218">
        <v>84</v>
      </c>
      <c r="Q289" s="1213">
        <v>36.9</v>
      </c>
      <c r="R289" s="1218">
        <v>20.7</v>
      </c>
      <c r="S289" s="1218">
        <v>101</v>
      </c>
      <c r="T289" s="1218">
        <v>62</v>
      </c>
      <c r="U289" s="1218">
        <v>39</v>
      </c>
      <c r="V289" s="1219"/>
      <c r="W289" s="1219"/>
      <c r="X289" s="1216"/>
      <c r="Y289" s="1216"/>
      <c r="Z289" s="1215"/>
      <c r="AA289" s="1215"/>
      <c r="AB289" s="1215"/>
      <c r="AC289" s="1213"/>
      <c r="AD289" s="1217"/>
      <c r="AE289" s="1213"/>
      <c r="AF289" s="1213"/>
      <c r="AG289" s="1215"/>
      <c r="AH289" s="1215"/>
      <c r="AI289" s="1213"/>
      <c r="AJ289" s="1217"/>
      <c r="AK289" s="1217"/>
    </row>
    <row r="290" spans="1:37" ht="13.5" customHeight="1" x14ac:dyDescent="0.15">
      <c r="A290" s="1844"/>
      <c r="B290" s="270">
        <v>43443</v>
      </c>
      <c r="C290" s="209" t="str">
        <f t="shared" si="48"/>
        <v>(日)</v>
      </c>
      <c r="D290" s="213" t="s">
        <v>583</v>
      </c>
      <c r="E290" s="213" t="s">
        <v>588</v>
      </c>
      <c r="F290" s="1215">
        <v>1</v>
      </c>
      <c r="G290" s="1215">
        <v>0</v>
      </c>
      <c r="H290" s="1213">
        <v>5</v>
      </c>
      <c r="I290" s="1213">
        <v>11</v>
      </c>
      <c r="J290" s="1229">
        <v>0.2986111111111111</v>
      </c>
      <c r="K290" s="1215">
        <v>23.8</v>
      </c>
      <c r="L290" s="1216">
        <v>30.4</v>
      </c>
      <c r="M290" s="1213">
        <v>9.08</v>
      </c>
      <c r="N290" s="1217"/>
      <c r="O290" s="785">
        <v>37</v>
      </c>
      <c r="P290" s="1218">
        <v>82</v>
      </c>
      <c r="Q290" s="1213">
        <v>38.299999999999997</v>
      </c>
      <c r="R290" s="1218">
        <v>20.2</v>
      </c>
      <c r="S290" s="1218">
        <v>106</v>
      </c>
      <c r="T290" s="1218">
        <v>66</v>
      </c>
      <c r="U290" s="1218">
        <v>40</v>
      </c>
      <c r="V290" s="1219"/>
      <c r="W290" s="1219"/>
      <c r="X290" s="1216"/>
      <c r="Y290" s="1216"/>
      <c r="Z290" s="1215"/>
      <c r="AA290" s="1215"/>
      <c r="AB290" s="1215"/>
      <c r="AC290" s="1213"/>
      <c r="AD290" s="1217"/>
      <c r="AE290" s="1213"/>
      <c r="AF290" s="1213"/>
      <c r="AG290" s="1215"/>
      <c r="AH290" s="1215"/>
      <c r="AI290" s="1213"/>
      <c r="AJ290" s="1217"/>
      <c r="AK290" s="1217"/>
    </row>
    <row r="291" spans="1:37" ht="13.5" customHeight="1" x14ac:dyDescent="0.15">
      <c r="A291" s="1844"/>
      <c r="B291" s="270">
        <v>43444</v>
      </c>
      <c r="C291" s="209" t="str">
        <f t="shared" si="48"/>
        <v>(月)</v>
      </c>
      <c r="D291" s="213" t="s">
        <v>583</v>
      </c>
      <c r="E291" s="213" t="s">
        <v>588</v>
      </c>
      <c r="F291" s="1215">
        <v>0</v>
      </c>
      <c r="G291" s="1215">
        <v>0</v>
      </c>
      <c r="H291" s="1213">
        <v>2</v>
      </c>
      <c r="I291" s="1213">
        <v>8.5</v>
      </c>
      <c r="J291" s="1229">
        <v>0.3125</v>
      </c>
      <c r="K291" s="1215">
        <v>21.8</v>
      </c>
      <c r="L291" s="1216">
        <v>27.3</v>
      </c>
      <c r="M291" s="1213">
        <v>9.1999999999999993</v>
      </c>
      <c r="N291" s="1217"/>
      <c r="O291" s="785">
        <v>31.5</v>
      </c>
      <c r="P291" s="1218">
        <v>76</v>
      </c>
      <c r="Q291" s="1213">
        <v>37.6</v>
      </c>
      <c r="R291" s="1218">
        <v>20.5</v>
      </c>
      <c r="S291" s="1218">
        <v>100</v>
      </c>
      <c r="T291" s="1218">
        <v>56</v>
      </c>
      <c r="U291" s="1218">
        <v>44</v>
      </c>
      <c r="V291" s="1219"/>
      <c r="W291" s="1219"/>
      <c r="X291" s="1216"/>
      <c r="Y291" s="1216"/>
      <c r="Z291" s="1215"/>
      <c r="AA291" s="1215"/>
      <c r="AB291" s="1215"/>
      <c r="AC291" s="1213"/>
      <c r="AD291" s="1217"/>
      <c r="AE291" s="1213"/>
      <c r="AF291" s="1213"/>
      <c r="AG291" s="1215"/>
      <c r="AH291" s="1215"/>
      <c r="AI291" s="1213"/>
      <c r="AJ291" s="1217"/>
      <c r="AK291" s="1217"/>
    </row>
    <row r="292" spans="1:37" ht="13.5" customHeight="1" x14ac:dyDescent="0.15">
      <c r="A292" s="1844"/>
      <c r="B292" s="270">
        <v>43445</v>
      </c>
      <c r="C292" s="209" t="str">
        <f t="shared" si="48"/>
        <v>(火)</v>
      </c>
      <c r="D292" s="213" t="s">
        <v>589</v>
      </c>
      <c r="E292" s="213" t="s">
        <v>588</v>
      </c>
      <c r="F292" s="1215">
        <v>1</v>
      </c>
      <c r="G292" s="1215">
        <v>3.5</v>
      </c>
      <c r="H292" s="1213">
        <v>0</v>
      </c>
      <c r="I292" s="1213">
        <v>7.5</v>
      </c>
      <c r="J292" s="1229">
        <v>0.3125</v>
      </c>
      <c r="K292" s="1215">
        <v>17.8</v>
      </c>
      <c r="L292" s="1216">
        <v>22.5</v>
      </c>
      <c r="M292" s="1213">
        <v>9.26</v>
      </c>
      <c r="N292" s="1217"/>
      <c r="O292" s="785">
        <v>31.7</v>
      </c>
      <c r="P292" s="1218">
        <v>78</v>
      </c>
      <c r="Q292" s="1213">
        <v>40.799999999999997</v>
      </c>
      <c r="R292" s="1218">
        <v>23.7</v>
      </c>
      <c r="S292" s="1218">
        <v>120</v>
      </c>
      <c r="T292" s="1218">
        <v>72</v>
      </c>
      <c r="U292" s="1218">
        <v>48</v>
      </c>
      <c r="V292" s="1219"/>
      <c r="W292" s="1219"/>
      <c r="X292" s="1216"/>
      <c r="Y292" s="1216"/>
      <c r="Z292" s="1215"/>
      <c r="AA292" s="1215"/>
      <c r="AB292" s="1215"/>
      <c r="AC292" s="1213"/>
      <c r="AD292" s="1217"/>
      <c r="AE292" s="1213"/>
      <c r="AF292" s="1213"/>
      <c r="AG292" s="1215"/>
      <c r="AH292" s="1215"/>
      <c r="AI292" s="1213"/>
      <c r="AJ292" s="1217"/>
      <c r="AK292" s="1217"/>
    </row>
    <row r="293" spans="1:37" ht="13.5" customHeight="1" x14ac:dyDescent="0.15">
      <c r="A293" s="1844"/>
      <c r="B293" s="270">
        <v>43446</v>
      </c>
      <c r="C293" s="209" t="str">
        <f t="shared" si="48"/>
        <v>(水)</v>
      </c>
      <c r="D293" s="213" t="s">
        <v>603</v>
      </c>
      <c r="E293" s="213" t="s">
        <v>588</v>
      </c>
      <c r="F293" s="1215">
        <v>1</v>
      </c>
      <c r="G293" s="1215">
        <v>18.899999999999999</v>
      </c>
      <c r="H293" s="1213">
        <v>5</v>
      </c>
      <c r="I293" s="1213">
        <v>8</v>
      </c>
      <c r="J293" s="1229">
        <v>0.30555555555555552</v>
      </c>
      <c r="K293" s="1215">
        <v>35.5</v>
      </c>
      <c r="L293" s="1216">
        <v>18.7</v>
      </c>
      <c r="M293" s="1213">
        <v>9.4499999999999993</v>
      </c>
      <c r="N293" s="1217"/>
      <c r="O293" s="785">
        <v>30.9</v>
      </c>
      <c r="P293" s="1218">
        <v>76</v>
      </c>
      <c r="Q293" s="1213">
        <v>36.200000000000003</v>
      </c>
      <c r="R293" s="1218">
        <v>23.4</v>
      </c>
      <c r="S293" s="1218">
        <v>102</v>
      </c>
      <c r="T293" s="1218">
        <v>60</v>
      </c>
      <c r="U293" s="1218">
        <v>42</v>
      </c>
      <c r="V293" s="1219"/>
      <c r="W293" s="1219"/>
      <c r="X293" s="1216"/>
      <c r="Y293" s="1216"/>
      <c r="Z293" s="1215"/>
      <c r="AA293" s="1215"/>
      <c r="AB293" s="1215"/>
      <c r="AC293" s="1213"/>
      <c r="AD293" s="1217">
        <v>0.68</v>
      </c>
      <c r="AE293" s="1213">
        <v>27</v>
      </c>
      <c r="AF293" s="1213">
        <v>15</v>
      </c>
      <c r="AG293" s="1215">
        <v>12</v>
      </c>
      <c r="AH293" s="1215">
        <v>8.1999999999999993</v>
      </c>
      <c r="AI293" s="1213">
        <v>15</v>
      </c>
      <c r="AJ293" s="1217">
        <v>3.3</v>
      </c>
      <c r="AK293" s="1217">
        <v>0.12</v>
      </c>
    </row>
    <row r="294" spans="1:37" ht="13.5" customHeight="1" x14ac:dyDescent="0.15">
      <c r="A294" s="1844"/>
      <c r="B294" s="270">
        <v>43447</v>
      </c>
      <c r="C294" s="209" t="str">
        <f t="shared" si="48"/>
        <v>(木)</v>
      </c>
      <c r="D294" s="213" t="s">
        <v>591</v>
      </c>
      <c r="E294" s="213" t="s">
        <v>587</v>
      </c>
      <c r="F294" s="1215">
        <v>1</v>
      </c>
      <c r="G294" s="1215">
        <v>0.6</v>
      </c>
      <c r="H294" s="1213">
        <v>2</v>
      </c>
      <c r="I294" s="1213">
        <v>9</v>
      </c>
      <c r="J294" s="1229">
        <v>0.30555555555555552</v>
      </c>
      <c r="K294" s="1215">
        <v>21.6</v>
      </c>
      <c r="L294" s="1216">
        <v>26.3</v>
      </c>
      <c r="M294" s="1213">
        <v>9.48</v>
      </c>
      <c r="N294" s="1217"/>
      <c r="O294" s="785">
        <v>31.4</v>
      </c>
      <c r="P294" s="1218">
        <v>80</v>
      </c>
      <c r="Q294" s="1213">
        <v>40.5</v>
      </c>
      <c r="R294" s="1218">
        <v>22.1</v>
      </c>
      <c r="S294" s="1218">
        <v>102</v>
      </c>
      <c r="T294" s="1218">
        <v>60</v>
      </c>
      <c r="U294" s="1218">
        <v>42</v>
      </c>
      <c r="V294" s="1219"/>
      <c r="W294" s="1219"/>
      <c r="X294" s="1216"/>
      <c r="Y294" s="1216"/>
      <c r="Z294" s="1215"/>
      <c r="AA294" s="1215"/>
      <c r="AB294" s="1215"/>
      <c r="AC294" s="1213"/>
      <c r="AD294" s="1217"/>
      <c r="AE294" s="1213"/>
      <c r="AF294" s="1213"/>
      <c r="AG294" s="1215"/>
      <c r="AH294" s="1215"/>
      <c r="AI294" s="1213"/>
      <c r="AJ294" s="1217"/>
      <c r="AK294" s="1217"/>
    </row>
    <row r="295" spans="1:37" ht="13.5" customHeight="1" x14ac:dyDescent="0.15">
      <c r="A295" s="1844"/>
      <c r="B295" s="270">
        <v>43448</v>
      </c>
      <c r="C295" s="209" t="str">
        <f t="shared" si="48"/>
        <v>(金)</v>
      </c>
      <c r="D295" s="213" t="s">
        <v>583</v>
      </c>
      <c r="E295" s="213" t="s">
        <v>588</v>
      </c>
      <c r="F295" s="1215">
        <v>3</v>
      </c>
      <c r="G295" s="1215">
        <v>0</v>
      </c>
      <c r="H295" s="1213">
        <v>3</v>
      </c>
      <c r="I295" s="1213">
        <v>8</v>
      </c>
      <c r="J295" s="1229">
        <v>0.3125</v>
      </c>
      <c r="K295" s="1215">
        <v>20.2</v>
      </c>
      <c r="L295" s="1216">
        <v>19.899999999999999</v>
      </c>
      <c r="M295" s="1213">
        <v>9.8000000000000007</v>
      </c>
      <c r="N295" s="1217"/>
      <c r="O295" s="785">
        <v>27.5</v>
      </c>
      <c r="P295" s="1218">
        <v>68</v>
      </c>
      <c r="Q295" s="1213">
        <v>34.1</v>
      </c>
      <c r="R295" s="1218">
        <v>11.1</v>
      </c>
      <c r="S295" s="1218">
        <v>101</v>
      </c>
      <c r="T295" s="1218">
        <v>58</v>
      </c>
      <c r="U295" s="1218">
        <v>43</v>
      </c>
      <c r="V295" s="1219"/>
      <c r="W295" s="1219"/>
      <c r="X295" s="1216"/>
      <c r="Y295" s="1216"/>
      <c r="Z295" s="1215"/>
      <c r="AA295" s="1215"/>
      <c r="AB295" s="1215"/>
      <c r="AC295" s="1213"/>
      <c r="AD295" s="1217"/>
      <c r="AE295" s="1213"/>
      <c r="AF295" s="1213"/>
      <c r="AG295" s="1215"/>
      <c r="AH295" s="1215"/>
      <c r="AI295" s="1213"/>
      <c r="AJ295" s="1217"/>
      <c r="AK295" s="1217"/>
    </row>
    <row r="296" spans="1:37" ht="13.5" customHeight="1" x14ac:dyDescent="0.15">
      <c r="A296" s="1844"/>
      <c r="B296" s="270">
        <v>43449</v>
      </c>
      <c r="C296" s="209" t="str">
        <f t="shared" si="48"/>
        <v>(土)</v>
      </c>
      <c r="D296" s="213" t="s">
        <v>583</v>
      </c>
      <c r="E296" s="213" t="s">
        <v>588</v>
      </c>
      <c r="F296" s="1215">
        <v>2</v>
      </c>
      <c r="G296" s="1215">
        <v>0</v>
      </c>
      <c r="H296" s="1213">
        <v>1</v>
      </c>
      <c r="I296" s="1213">
        <v>9</v>
      </c>
      <c r="J296" s="1229">
        <v>0.3125</v>
      </c>
      <c r="K296" s="1215">
        <v>20.9</v>
      </c>
      <c r="L296" s="1216">
        <v>24.9</v>
      </c>
      <c r="M296" s="1213">
        <v>9.25</v>
      </c>
      <c r="N296" s="1217"/>
      <c r="O296" s="785">
        <v>31</v>
      </c>
      <c r="P296" s="1218">
        <v>70</v>
      </c>
      <c r="Q296" s="1213">
        <v>36.200000000000003</v>
      </c>
      <c r="R296" s="1218">
        <v>19</v>
      </c>
      <c r="S296" s="1218">
        <v>104</v>
      </c>
      <c r="T296" s="1218">
        <v>64</v>
      </c>
      <c r="U296" s="1218">
        <v>40</v>
      </c>
      <c r="V296" s="1219"/>
      <c r="W296" s="1219"/>
      <c r="X296" s="1216"/>
      <c r="Y296" s="1216"/>
      <c r="Z296" s="1215"/>
      <c r="AA296" s="1215"/>
      <c r="AB296" s="1215"/>
      <c r="AC296" s="1213"/>
      <c r="AD296" s="1217"/>
      <c r="AE296" s="1213"/>
      <c r="AF296" s="1213"/>
      <c r="AG296" s="1215"/>
      <c r="AH296" s="1215"/>
      <c r="AI296" s="1213"/>
      <c r="AJ296" s="1217"/>
      <c r="AK296" s="1217"/>
    </row>
    <row r="297" spans="1:37" ht="13.5" customHeight="1" x14ac:dyDescent="0.15">
      <c r="A297" s="1844"/>
      <c r="B297" s="270">
        <v>43450</v>
      </c>
      <c r="C297" s="209" t="str">
        <f t="shared" si="48"/>
        <v>(日)</v>
      </c>
      <c r="D297" s="213" t="s">
        <v>593</v>
      </c>
      <c r="E297" s="213" t="s">
        <v>597</v>
      </c>
      <c r="F297" s="1215">
        <v>1</v>
      </c>
      <c r="G297" s="1215">
        <v>0.3</v>
      </c>
      <c r="H297" s="1213">
        <v>-1</v>
      </c>
      <c r="I297" s="1213">
        <v>7</v>
      </c>
      <c r="J297" s="1229">
        <v>0.3125</v>
      </c>
      <c r="K297" s="1215">
        <v>21.3</v>
      </c>
      <c r="L297" s="1216">
        <v>25.3</v>
      </c>
      <c r="M297" s="1213">
        <v>9.23</v>
      </c>
      <c r="N297" s="1217"/>
      <c r="O297" s="785">
        <v>27.6</v>
      </c>
      <c r="P297" s="1218">
        <v>74</v>
      </c>
      <c r="Q297" s="1213">
        <v>35.5</v>
      </c>
      <c r="R297" s="1218">
        <v>18</v>
      </c>
      <c r="S297" s="1218">
        <v>102</v>
      </c>
      <c r="T297" s="1218">
        <v>62</v>
      </c>
      <c r="U297" s="1218">
        <v>40</v>
      </c>
      <c r="V297" s="1219"/>
      <c r="W297" s="1219"/>
      <c r="X297" s="1216"/>
      <c r="Y297" s="1216"/>
      <c r="Z297" s="1215"/>
      <c r="AA297" s="1215"/>
      <c r="AB297" s="1215"/>
      <c r="AC297" s="1213"/>
      <c r="AD297" s="1217"/>
      <c r="AE297" s="1213"/>
      <c r="AF297" s="1213"/>
      <c r="AG297" s="1215"/>
      <c r="AH297" s="1215"/>
      <c r="AI297" s="1213"/>
      <c r="AJ297" s="1217"/>
      <c r="AK297" s="1217"/>
    </row>
    <row r="298" spans="1:37" ht="13.5" customHeight="1" x14ac:dyDescent="0.15">
      <c r="A298" s="1844"/>
      <c r="B298" s="270">
        <v>43451</v>
      </c>
      <c r="C298" s="209" t="str">
        <f t="shared" si="48"/>
        <v>(月)</v>
      </c>
      <c r="D298" s="213" t="s">
        <v>603</v>
      </c>
      <c r="E298" s="213" t="s">
        <v>600</v>
      </c>
      <c r="F298" s="1215">
        <v>1</v>
      </c>
      <c r="G298" s="1215">
        <v>3.5</v>
      </c>
      <c r="H298" s="1213">
        <v>3</v>
      </c>
      <c r="I298" s="1213">
        <v>8</v>
      </c>
      <c r="J298" s="1229">
        <v>0.3125</v>
      </c>
      <c r="K298" s="1215">
        <v>27</v>
      </c>
      <c r="L298" s="1216">
        <v>13.5</v>
      </c>
      <c r="M298" s="1213">
        <v>9.01</v>
      </c>
      <c r="N298" s="1217"/>
      <c r="O298" s="785">
        <v>32</v>
      </c>
      <c r="P298" s="1218">
        <v>74</v>
      </c>
      <c r="Q298" s="1213">
        <v>35.5</v>
      </c>
      <c r="R298" s="1218">
        <v>23.4</v>
      </c>
      <c r="S298" s="1218">
        <v>118</v>
      </c>
      <c r="T298" s="1218">
        <v>68</v>
      </c>
      <c r="U298" s="1218">
        <v>50</v>
      </c>
      <c r="V298" s="1219"/>
      <c r="W298" s="1219"/>
      <c r="X298" s="1216"/>
      <c r="Y298" s="1216"/>
      <c r="Z298" s="1215"/>
      <c r="AA298" s="1215"/>
      <c r="AB298" s="1215"/>
      <c r="AC298" s="1213"/>
      <c r="AD298" s="1217"/>
      <c r="AE298" s="1213"/>
      <c r="AF298" s="1213"/>
      <c r="AG298" s="1215"/>
      <c r="AH298" s="1215"/>
      <c r="AI298" s="1213"/>
      <c r="AJ298" s="1217"/>
      <c r="AK298" s="1217"/>
    </row>
    <row r="299" spans="1:37" ht="13.5" customHeight="1" x14ac:dyDescent="0.15">
      <c r="A299" s="1844"/>
      <c r="B299" s="270">
        <v>43452</v>
      </c>
      <c r="C299" s="209" t="str">
        <f t="shared" si="48"/>
        <v>(火)</v>
      </c>
      <c r="D299" s="213" t="s">
        <v>583</v>
      </c>
      <c r="E299" s="213" t="s">
        <v>588</v>
      </c>
      <c r="F299" s="1215">
        <v>1</v>
      </c>
      <c r="G299" s="1215">
        <v>0</v>
      </c>
      <c r="H299" s="1213">
        <v>2</v>
      </c>
      <c r="I299" s="1213">
        <v>7.5</v>
      </c>
      <c r="J299" s="1229">
        <v>0.3125</v>
      </c>
      <c r="K299" s="1215">
        <v>24.4</v>
      </c>
      <c r="L299" s="1216">
        <v>9.9</v>
      </c>
      <c r="M299" s="1213">
        <v>9.66</v>
      </c>
      <c r="N299" s="1217"/>
      <c r="O299" s="785">
        <v>28.6</v>
      </c>
      <c r="P299" s="1218">
        <v>78</v>
      </c>
      <c r="Q299" s="1213">
        <v>39.799999999999997</v>
      </c>
      <c r="R299" s="1218">
        <v>16.399999999999999</v>
      </c>
      <c r="S299" s="1218">
        <v>104</v>
      </c>
      <c r="T299" s="1218">
        <v>68</v>
      </c>
      <c r="U299" s="1218">
        <v>36</v>
      </c>
      <c r="V299" s="1219"/>
      <c r="W299" s="1219"/>
      <c r="X299" s="1216"/>
      <c r="Y299" s="1216"/>
      <c r="Z299" s="1215"/>
      <c r="AA299" s="1215"/>
      <c r="AB299" s="1215"/>
      <c r="AC299" s="1213"/>
      <c r="AD299" s="1217"/>
      <c r="AE299" s="1213"/>
      <c r="AF299" s="1213"/>
      <c r="AG299" s="1215"/>
      <c r="AH299" s="1215"/>
      <c r="AI299" s="1213"/>
      <c r="AJ299" s="1217"/>
      <c r="AK299" s="1217"/>
    </row>
    <row r="300" spans="1:37" ht="13.5" customHeight="1" x14ac:dyDescent="0.15">
      <c r="A300" s="1844"/>
      <c r="B300" s="270">
        <v>43453</v>
      </c>
      <c r="C300" s="209" t="str">
        <f t="shared" si="48"/>
        <v>(水)</v>
      </c>
      <c r="D300" s="213" t="s">
        <v>583</v>
      </c>
      <c r="E300" s="213" t="s">
        <v>614</v>
      </c>
      <c r="F300" s="1215">
        <v>1</v>
      </c>
      <c r="G300" s="1215">
        <v>0</v>
      </c>
      <c r="H300" s="1213">
        <v>-1</v>
      </c>
      <c r="I300" s="1213">
        <v>7.5</v>
      </c>
      <c r="J300" s="1229">
        <v>0.30555555555555552</v>
      </c>
      <c r="K300" s="1215">
        <v>23.2</v>
      </c>
      <c r="L300" s="1216">
        <v>23.2</v>
      </c>
      <c r="M300" s="1213">
        <v>9.8000000000000007</v>
      </c>
      <c r="N300" s="1217"/>
      <c r="O300" s="785">
        <v>31.1</v>
      </c>
      <c r="P300" s="1218">
        <v>72</v>
      </c>
      <c r="Q300" s="1213">
        <v>39.4</v>
      </c>
      <c r="R300" s="1218">
        <v>21.2</v>
      </c>
      <c r="S300" s="1218">
        <v>100</v>
      </c>
      <c r="T300" s="1218">
        <v>53</v>
      </c>
      <c r="U300" s="1218">
        <v>47</v>
      </c>
      <c r="V300" s="1219"/>
      <c r="W300" s="1219"/>
      <c r="X300" s="1216"/>
      <c r="Y300" s="1216"/>
      <c r="Z300" s="1215"/>
      <c r="AA300" s="1215"/>
      <c r="AB300" s="1215"/>
      <c r="AC300" s="1213"/>
      <c r="AD300" s="1217"/>
      <c r="AE300" s="1213"/>
      <c r="AF300" s="1213"/>
      <c r="AG300" s="1215"/>
      <c r="AH300" s="1215"/>
      <c r="AI300" s="1213"/>
      <c r="AJ300" s="1217"/>
      <c r="AK300" s="1217"/>
    </row>
    <row r="301" spans="1:37" ht="13.5" customHeight="1" x14ac:dyDescent="0.15">
      <c r="A301" s="1844"/>
      <c r="B301" s="270">
        <v>43454</v>
      </c>
      <c r="C301" s="209" t="str">
        <f t="shared" si="48"/>
        <v>(木)</v>
      </c>
      <c r="D301" s="213" t="s">
        <v>583</v>
      </c>
      <c r="E301" s="213" t="s">
        <v>654</v>
      </c>
      <c r="F301" s="1215">
        <v>0</v>
      </c>
      <c r="G301" s="1215">
        <v>0</v>
      </c>
      <c r="H301" s="1213">
        <v>1</v>
      </c>
      <c r="I301" s="1213">
        <v>8</v>
      </c>
      <c r="J301" s="1229">
        <v>0.30555555555555552</v>
      </c>
      <c r="K301" s="1215">
        <v>22.7</v>
      </c>
      <c r="L301" s="1216">
        <v>25</v>
      </c>
      <c r="M301" s="1213">
        <v>9.81</v>
      </c>
      <c r="N301" s="1217"/>
      <c r="O301" s="785">
        <v>27.7</v>
      </c>
      <c r="P301" s="1218">
        <v>70</v>
      </c>
      <c r="Q301" s="1213">
        <v>40.5</v>
      </c>
      <c r="R301" s="1218">
        <v>19.600000000000001</v>
      </c>
      <c r="S301" s="1218">
        <v>102</v>
      </c>
      <c r="T301" s="1218">
        <v>54</v>
      </c>
      <c r="U301" s="1218">
        <v>48</v>
      </c>
      <c r="V301" s="1219"/>
      <c r="W301" s="1219"/>
      <c r="X301" s="1216"/>
      <c r="Y301" s="1216"/>
      <c r="Z301" s="1215"/>
      <c r="AA301" s="1215"/>
      <c r="AB301" s="1215"/>
      <c r="AC301" s="1213"/>
      <c r="AD301" s="1217"/>
      <c r="AE301" s="1213"/>
      <c r="AF301" s="1213"/>
      <c r="AG301" s="1215"/>
      <c r="AH301" s="1215"/>
      <c r="AI301" s="1213"/>
      <c r="AJ301" s="1217"/>
      <c r="AK301" s="1217"/>
    </row>
    <row r="302" spans="1:37" ht="13.5" customHeight="1" x14ac:dyDescent="0.15">
      <c r="A302" s="1844"/>
      <c r="B302" s="270">
        <v>43455</v>
      </c>
      <c r="C302" s="209" t="str">
        <f t="shared" si="48"/>
        <v>(金)</v>
      </c>
      <c r="D302" s="213" t="s">
        <v>583</v>
      </c>
      <c r="E302" s="213" t="s">
        <v>597</v>
      </c>
      <c r="F302" s="1215">
        <v>0</v>
      </c>
      <c r="G302" s="1215">
        <v>0</v>
      </c>
      <c r="H302" s="1213">
        <v>0</v>
      </c>
      <c r="I302" s="1213">
        <v>7.5</v>
      </c>
      <c r="J302" s="1229">
        <v>0.23611111111111113</v>
      </c>
      <c r="K302" s="1215">
        <v>19.899999999999999</v>
      </c>
      <c r="L302" s="1216">
        <v>15</v>
      </c>
      <c r="M302" s="1213">
        <v>9.61</v>
      </c>
      <c r="N302" s="1217"/>
      <c r="O302" s="785">
        <v>32.1</v>
      </c>
      <c r="P302" s="1218">
        <v>76</v>
      </c>
      <c r="Q302" s="1213">
        <v>39.799999999999997</v>
      </c>
      <c r="R302" s="1218">
        <v>14.2</v>
      </c>
      <c r="S302" s="1218">
        <v>111</v>
      </c>
      <c r="T302" s="1218">
        <v>63</v>
      </c>
      <c r="U302" s="1218">
        <v>48</v>
      </c>
      <c r="V302" s="1219"/>
      <c r="W302" s="1219"/>
      <c r="X302" s="1216"/>
      <c r="Y302" s="1216"/>
      <c r="Z302" s="1215"/>
      <c r="AA302" s="1215"/>
      <c r="AB302" s="1215"/>
      <c r="AC302" s="1213"/>
      <c r="AD302" s="1217"/>
      <c r="AE302" s="1213"/>
      <c r="AF302" s="1213"/>
      <c r="AG302" s="1215"/>
      <c r="AH302" s="1215"/>
      <c r="AI302" s="1213"/>
      <c r="AJ302" s="1217"/>
      <c r="AK302" s="1217"/>
    </row>
    <row r="303" spans="1:37" ht="13.5" customHeight="1" x14ac:dyDescent="0.15">
      <c r="A303" s="1844"/>
      <c r="B303" s="270">
        <v>43456</v>
      </c>
      <c r="C303" s="209" t="str">
        <f t="shared" si="48"/>
        <v>(土)</v>
      </c>
      <c r="D303" s="213" t="s">
        <v>613</v>
      </c>
      <c r="E303" s="213" t="s">
        <v>597</v>
      </c>
      <c r="F303" s="1215">
        <v>1</v>
      </c>
      <c r="G303" s="1215">
        <v>1.3</v>
      </c>
      <c r="H303" s="1213">
        <v>4</v>
      </c>
      <c r="I303" s="1213">
        <v>10.5</v>
      </c>
      <c r="J303" s="1229">
        <v>0.3125</v>
      </c>
      <c r="K303" s="1215">
        <v>16.600000000000001</v>
      </c>
      <c r="L303" s="1216">
        <v>17</v>
      </c>
      <c r="M303" s="1213">
        <v>9.73</v>
      </c>
      <c r="N303" s="1217"/>
      <c r="O303" s="785">
        <v>30.5</v>
      </c>
      <c r="P303" s="1218">
        <v>72</v>
      </c>
      <c r="Q303" s="1213">
        <v>40.5</v>
      </c>
      <c r="R303" s="1218">
        <v>21.8</v>
      </c>
      <c r="S303" s="1218">
        <v>98</v>
      </c>
      <c r="T303" s="1218">
        <v>55</v>
      </c>
      <c r="U303" s="1218">
        <v>43</v>
      </c>
      <c r="V303" s="1219">
        <v>0.48</v>
      </c>
      <c r="W303" s="1621">
        <v>0</v>
      </c>
      <c r="X303" s="1216">
        <v>260</v>
      </c>
      <c r="Y303" s="1216">
        <v>236.7</v>
      </c>
      <c r="Z303" s="1215">
        <v>23.3</v>
      </c>
      <c r="AA303" s="1215">
        <v>1.4</v>
      </c>
      <c r="AB303" s="1215">
        <v>1</v>
      </c>
      <c r="AC303" s="1213">
        <v>5.4</v>
      </c>
      <c r="AD303" s="1217"/>
      <c r="AE303" s="1213"/>
      <c r="AF303" s="1213"/>
      <c r="AG303" s="1215"/>
      <c r="AH303" s="1215"/>
      <c r="AI303" s="1213"/>
      <c r="AJ303" s="1217"/>
      <c r="AK303" s="1217"/>
    </row>
    <row r="304" spans="1:37" ht="13.5" customHeight="1" x14ac:dyDescent="0.15">
      <c r="A304" s="1844"/>
      <c r="B304" s="270">
        <v>43457</v>
      </c>
      <c r="C304" s="209" t="str">
        <f t="shared" si="48"/>
        <v>(日)</v>
      </c>
      <c r="D304" s="213" t="s">
        <v>589</v>
      </c>
      <c r="E304" s="213" t="s">
        <v>585</v>
      </c>
      <c r="F304" s="1215">
        <v>1</v>
      </c>
      <c r="G304" s="1215">
        <v>1.3</v>
      </c>
      <c r="H304" s="1213">
        <v>6</v>
      </c>
      <c r="I304" s="1213">
        <v>10</v>
      </c>
      <c r="J304" s="1229">
        <v>0.3263888888888889</v>
      </c>
      <c r="K304" s="1215">
        <v>18.399999999999999</v>
      </c>
      <c r="L304" s="1216">
        <v>18.899999999999999</v>
      </c>
      <c r="M304" s="1213">
        <v>9.7200000000000006</v>
      </c>
      <c r="N304" s="1217"/>
      <c r="O304" s="785">
        <v>30.4</v>
      </c>
      <c r="P304" s="1218">
        <v>70</v>
      </c>
      <c r="Q304" s="1213">
        <v>36.9</v>
      </c>
      <c r="R304" s="1218">
        <v>19</v>
      </c>
      <c r="S304" s="1218">
        <v>95</v>
      </c>
      <c r="T304" s="1218">
        <v>52</v>
      </c>
      <c r="U304" s="1218">
        <v>43</v>
      </c>
      <c r="V304" s="1219"/>
      <c r="W304" s="1219"/>
      <c r="X304" s="1216"/>
      <c r="Y304" s="1216"/>
      <c r="Z304" s="1215"/>
      <c r="AA304" s="1215"/>
      <c r="AB304" s="1215"/>
      <c r="AC304" s="1213"/>
      <c r="AD304" s="1217"/>
      <c r="AE304" s="1213"/>
      <c r="AF304" s="1213"/>
      <c r="AG304" s="1215"/>
      <c r="AH304" s="1215"/>
      <c r="AI304" s="1213"/>
      <c r="AJ304" s="1217"/>
      <c r="AK304" s="1217"/>
    </row>
    <row r="305" spans="1:37" ht="13.5" customHeight="1" x14ac:dyDescent="0.15">
      <c r="A305" s="1844"/>
      <c r="B305" s="270">
        <v>43458</v>
      </c>
      <c r="C305" s="209" t="str">
        <f t="shared" si="48"/>
        <v>(月)</v>
      </c>
      <c r="D305" s="213" t="s">
        <v>583</v>
      </c>
      <c r="E305" s="213" t="s">
        <v>597</v>
      </c>
      <c r="F305" s="1215">
        <v>2</v>
      </c>
      <c r="G305" s="1215">
        <v>0</v>
      </c>
      <c r="H305" s="1213">
        <v>2</v>
      </c>
      <c r="I305" s="1213">
        <v>9.5</v>
      </c>
      <c r="J305" s="1229">
        <v>0.3263888888888889</v>
      </c>
      <c r="K305" s="1215">
        <v>23.5</v>
      </c>
      <c r="L305" s="1216">
        <v>16.600000000000001</v>
      </c>
      <c r="M305" s="1213">
        <v>9.58</v>
      </c>
      <c r="N305" s="1217"/>
      <c r="O305" s="785">
        <v>27.5</v>
      </c>
      <c r="P305" s="1218">
        <v>66</v>
      </c>
      <c r="Q305" s="1213">
        <v>39.1</v>
      </c>
      <c r="R305" s="1218">
        <v>20.100000000000001</v>
      </c>
      <c r="S305" s="1218">
        <v>100</v>
      </c>
      <c r="T305" s="1218">
        <v>60</v>
      </c>
      <c r="U305" s="1218">
        <v>40</v>
      </c>
      <c r="V305" s="1219"/>
      <c r="W305" s="1219"/>
      <c r="X305" s="1216"/>
      <c r="Y305" s="1216"/>
      <c r="Z305" s="1215"/>
      <c r="AA305" s="1215"/>
      <c r="AB305" s="1215"/>
      <c r="AC305" s="1213"/>
      <c r="AD305" s="1217"/>
      <c r="AE305" s="1213"/>
      <c r="AF305" s="1213"/>
      <c r="AG305" s="1215"/>
      <c r="AH305" s="1215"/>
      <c r="AI305" s="1213"/>
      <c r="AJ305" s="1217"/>
      <c r="AK305" s="1217"/>
    </row>
    <row r="306" spans="1:37" ht="13.5" customHeight="1" x14ac:dyDescent="0.15">
      <c r="A306" s="1844"/>
      <c r="B306" s="270">
        <v>43459</v>
      </c>
      <c r="C306" s="209" t="str">
        <f t="shared" si="48"/>
        <v>(火)</v>
      </c>
      <c r="D306" s="213" t="s">
        <v>583</v>
      </c>
      <c r="E306" s="213" t="s">
        <v>597</v>
      </c>
      <c r="F306" s="1215">
        <v>1</v>
      </c>
      <c r="G306" s="1215">
        <v>0</v>
      </c>
      <c r="H306" s="1213">
        <v>-1</v>
      </c>
      <c r="I306" s="1213">
        <v>7</v>
      </c>
      <c r="J306" s="1229">
        <v>0.27083333333333331</v>
      </c>
      <c r="K306" s="1215">
        <v>24.7</v>
      </c>
      <c r="L306" s="1216">
        <v>17.600000000000001</v>
      </c>
      <c r="M306" s="1213">
        <v>9.48</v>
      </c>
      <c r="N306" s="1217"/>
      <c r="O306" s="785">
        <v>32.799999999999997</v>
      </c>
      <c r="P306" s="1218">
        <v>71</v>
      </c>
      <c r="Q306" s="1213">
        <v>38.299999999999997</v>
      </c>
      <c r="R306" s="1218">
        <v>17.399999999999999</v>
      </c>
      <c r="S306" s="1218">
        <v>119</v>
      </c>
      <c r="T306" s="1218">
        <v>64</v>
      </c>
      <c r="U306" s="1218">
        <v>55</v>
      </c>
      <c r="V306" s="1219"/>
      <c r="W306" s="1219"/>
      <c r="X306" s="1216"/>
      <c r="Y306" s="1216"/>
      <c r="Z306" s="1215"/>
      <c r="AA306" s="1215"/>
      <c r="AB306" s="1215"/>
      <c r="AC306" s="1213"/>
      <c r="AD306" s="1217"/>
      <c r="AE306" s="1213"/>
      <c r="AF306" s="1213"/>
      <c r="AG306" s="1215"/>
      <c r="AH306" s="1215"/>
      <c r="AI306" s="1213"/>
      <c r="AJ306" s="1217"/>
      <c r="AK306" s="1217"/>
    </row>
    <row r="307" spans="1:37" ht="13.5" customHeight="1" x14ac:dyDescent="0.15">
      <c r="A307" s="1844"/>
      <c r="B307" s="270">
        <v>43460</v>
      </c>
      <c r="C307" s="209" t="str">
        <f t="shared" si="48"/>
        <v>(水)</v>
      </c>
      <c r="D307" s="213" t="s">
        <v>599</v>
      </c>
      <c r="E307" s="213" t="s">
        <v>596</v>
      </c>
      <c r="F307" s="1215">
        <v>0</v>
      </c>
      <c r="G307" s="1215">
        <v>0</v>
      </c>
      <c r="H307" s="1213">
        <v>-1</v>
      </c>
      <c r="I307" s="1213">
        <v>7</v>
      </c>
      <c r="J307" s="1229">
        <v>0.2986111111111111</v>
      </c>
      <c r="K307" s="1215">
        <v>23.6</v>
      </c>
      <c r="L307" s="1216">
        <v>21.6</v>
      </c>
      <c r="M307" s="1213">
        <v>9.65</v>
      </c>
      <c r="N307" s="1217"/>
      <c r="O307" s="785">
        <v>30.3</v>
      </c>
      <c r="P307" s="1218">
        <v>75</v>
      </c>
      <c r="Q307" s="1213">
        <v>40.1</v>
      </c>
      <c r="R307" s="1218">
        <v>20.100000000000001</v>
      </c>
      <c r="S307" s="1218">
        <v>110</v>
      </c>
      <c r="T307" s="1218">
        <v>61</v>
      </c>
      <c r="U307" s="1218">
        <v>49</v>
      </c>
      <c r="V307" s="1219"/>
      <c r="W307" s="1219"/>
      <c r="X307" s="1216"/>
      <c r="Y307" s="1216"/>
      <c r="Z307" s="1215"/>
      <c r="AA307" s="1215"/>
      <c r="AB307" s="1215"/>
      <c r="AC307" s="1213"/>
      <c r="AD307" s="1217"/>
      <c r="AE307" s="1213"/>
      <c r="AF307" s="1213"/>
      <c r="AG307" s="1215"/>
      <c r="AH307" s="1215"/>
      <c r="AI307" s="1213"/>
      <c r="AJ307" s="1217"/>
      <c r="AK307" s="1217"/>
    </row>
    <row r="308" spans="1:37" ht="13.5" customHeight="1" x14ac:dyDescent="0.15">
      <c r="A308" s="1844"/>
      <c r="B308" s="270">
        <v>43461</v>
      </c>
      <c r="C308" s="209" t="str">
        <f t="shared" si="48"/>
        <v>(木)</v>
      </c>
      <c r="D308" s="213" t="s">
        <v>583</v>
      </c>
      <c r="E308" s="213" t="s">
        <v>597</v>
      </c>
      <c r="F308" s="1215">
        <v>0</v>
      </c>
      <c r="G308" s="1215">
        <v>0</v>
      </c>
      <c r="H308" s="1213">
        <v>4</v>
      </c>
      <c r="I308" s="1213">
        <v>7</v>
      </c>
      <c r="J308" s="1229">
        <v>0.3125</v>
      </c>
      <c r="K308" s="1215">
        <v>20</v>
      </c>
      <c r="L308" s="1216">
        <v>20.7</v>
      </c>
      <c r="M308" s="1213">
        <v>9.6999999999999993</v>
      </c>
      <c r="N308" s="1217"/>
      <c r="O308" s="785">
        <v>28.9</v>
      </c>
      <c r="P308" s="1218">
        <v>77</v>
      </c>
      <c r="Q308" s="1213">
        <v>39.1</v>
      </c>
      <c r="R308" s="1218">
        <v>20.100000000000001</v>
      </c>
      <c r="S308" s="1218">
        <v>102</v>
      </c>
      <c r="T308" s="1218">
        <v>60</v>
      </c>
      <c r="U308" s="1218">
        <v>42</v>
      </c>
      <c r="V308" s="1219"/>
      <c r="W308" s="1219"/>
      <c r="X308" s="1216"/>
      <c r="Y308" s="1216"/>
      <c r="Z308" s="1215"/>
      <c r="AA308" s="1215"/>
      <c r="AB308" s="1215"/>
      <c r="AC308" s="1213"/>
      <c r="AD308" s="1217"/>
      <c r="AE308" s="1213"/>
      <c r="AF308" s="1213"/>
      <c r="AG308" s="1215"/>
      <c r="AH308" s="1215"/>
      <c r="AI308" s="1213"/>
      <c r="AJ308" s="1217"/>
      <c r="AK308" s="1217"/>
    </row>
    <row r="309" spans="1:37" ht="13.5" customHeight="1" x14ac:dyDescent="0.15">
      <c r="A309" s="1844"/>
      <c r="B309" s="270">
        <v>43462</v>
      </c>
      <c r="C309" s="216" t="str">
        <f t="shared" si="48"/>
        <v>(金)</v>
      </c>
      <c r="D309" s="213" t="s">
        <v>583</v>
      </c>
      <c r="E309" s="213" t="s">
        <v>597</v>
      </c>
      <c r="F309" s="1215">
        <v>4</v>
      </c>
      <c r="G309" s="1215">
        <v>0</v>
      </c>
      <c r="H309" s="1213">
        <v>1</v>
      </c>
      <c r="I309" s="1213">
        <v>7</v>
      </c>
      <c r="J309" s="1229">
        <v>0.3125</v>
      </c>
      <c r="K309" s="1215">
        <v>19.7</v>
      </c>
      <c r="L309" s="1216">
        <v>21.2</v>
      </c>
      <c r="M309" s="1213">
        <v>9.66</v>
      </c>
      <c r="N309" s="1217"/>
      <c r="O309" s="785">
        <v>32</v>
      </c>
      <c r="P309" s="1218">
        <v>79</v>
      </c>
      <c r="Q309" s="1213">
        <v>39.1</v>
      </c>
      <c r="R309" s="1218">
        <v>22.1</v>
      </c>
      <c r="S309" s="1218">
        <v>106</v>
      </c>
      <c r="T309" s="1218">
        <v>60</v>
      </c>
      <c r="U309" s="1218">
        <v>46</v>
      </c>
      <c r="V309" s="1219"/>
      <c r="W309" s="1219"/>
      <c r="X309" s="1216"/>
      <c r="Y309" s="1216"/>
      <c r="Z309" s="1215"/>
      <c r="AA309" s="1215"/>
      <c r="AB309" s="1215"/>
      <c r="AC309" s="1213"/>
      <c r="AD309" s="1217"/>
      <c r="AE309" s="1213"/>
      <c r="AF309" s="1213"/>
      <c r="AG309" s="1215"/>
      <c r="AH309" s="1215"/>
      <c r="AI309" s="1213"/>
      <c r="AJ309" s="1217"/>
      <c r="AK309" s="1217"/>
    </row>
    <row r="310" spans="1:37" ht="13.5" customHeight="1" x14ac:dyDescent="0.15">
      <c r="A310" s="1844"/>
      <c r="B310" s="270">
        <v>43463</v>
      </c>
      <c r="C310" s="215" t="str">
        <f t="shared" si="48"/>
        <v>(土)</v>
      </c>
      <c r="D310" s="213" t="s">
        <v>583</v>
      </c>
      <c r="E310" s="213" t="s">
        <v>597</v>
      </c>
      <c r="F310" s="1215">
        <v>5</v>
      </c>
      <c r="G310" s="1215">
        <v>0</v>
      </c>
      <c r="H310" s="1213">
        <v>3</v>
      </c>
      <c r="I310" s="1213">
        <v>6</v>
      </c>
      <c r="J310" s="1229">
        <v>0.31944444444444448</v>
      </c>
      <c r="K310" s="1215">
        <v>25</v>
      </c>
      <c r="L310" s="1216">
        <v>24.1</v>
      </c>
      <c r="M310" s="1213">
        <v>9.3000000000000007</v>
      </c>
      <c r="N310" s="1217"/>
      <c r="O310" s="785">
        <v>32.9</v>
      </c>
      <c r="P310" s="1218">
        <v>78</v>
      </c>
      <c r="Q310" s="1213">
        <v>42.6</v>
      </c>
      <c r="R310" s="1218">
        <v>20.2</v>
      </c>
      <c r="S310" s="1218">
        <v>114</v>
      </c>
      <c r="T310" s="1218">
        <v>64</v>
      </c>
      <c r="U310" s="1218">
        <v>50</v>
      </c>
      <c r="V310" s="1219"/>
      <c r="W310" s="1219"/>
      <c r="X310" s="1216"/>
      <c r="Y310" s="1216"/>
      <c r="Z310" s="1215"/>
      <c r="AA310" s="1215"/>
      <c r="AB310" s="1215"/>
      <c r="AC310" s="1213"/>
      <c r="AD310" s="1217"/>
      <c r="AE310" s="1213"/>
      <c r="AF310" s="1213"/>
      <c r="AG310" s="1215"/>
      <c r="AH310" s="1215"/>
      <c r="AI310" s="1213"/>
      <c r="AJ310" s="1217"/>
      <c r="AK310" s="1217"/>
    </row>
    <row r="311" spans="1:37" ht="13.5" customHeight="1" x14ac:dyDescent="0.15">
      <c r="A311" s="1844"/>
      <c r="B311" s="270">
        <v>43464</v>
      </c>
      <c r="C311" s="216" t="str">
        <f t="shared" si="48"/>
        <v>(日)</v>
      </c>
      <c r="D311" s="213" t="s">
        <v>583</v>
      </c>
      <c r="E311" s="213" t="s">
        <v>597</v>
      </c>
      <c r="F311" s="1215">
        <v>3</v>
      </c>
      <c r="G311" s="1215">
        <v>0</v>
      </c>
      <c r="H311" s="1213">
        <v>0</v>
      </c>
      <c r="I311" s="1213">
        <v>5</v>
      </c>
      <c r="J311" s="1229">
        <v>0.31944444444444448</v>
      </c>
      <c r="K311" s="1215">
        <v>22.2</v>
      </c>
      <c r="L311" s="1216">
        <v>21.5</v>
      </c>
      <c r="M311" s="1213">
        <v>9.61</v>
      </c>
      <c r="N311" s="1217"/>
      <c r="O311" s="785">
        <v>33.200000000000003</v>
      </c>
      <c r="P311" s="1218">
        <v>70</v>
      </c>
      <c r="Q311" s="1213">
        <v>35.5</v>
      </c>
      <c r="R311" s="1218">
        <v>20</v>
      </c>
      <c r="S311" s="1218">
        <v>106</v>
      </c>
      <c r="T311" s="1218">
        <v>62</v>
      </c>
      <c r="U311" s="1218">
        <v>44</v>
      </c>
      <c r="V311" s="1219"/>
      <c r="W311" s="1219"/>
      <c r="X311" s="1216"/>
      <c r="Y311" s="1216"/>
      <c r="Z311" s="1215"/>
      <c r="AA311" s="1215"/>
      <c r="AB311" s="1215"/>
      <c r="AC311" s="1213"/>
      <c r="AD311" s="1217"/>
      <c r="AE311" s="1213"/>
      <c r="AF311" s="1213"/>
      <c r="AG311" s="1215"/>
      <c r="AH311" s="1215"/>
      <c r="AI311" s="1213"/>
      <c r="AJ311" s="1217"/>
      <c r="AK311" s="1217"/>
    </row>
    <row r="312" spans="1:37" ht="13.5" customHeight="1" x14ac:dyDescent="0.15">
      <c r="A312" s="1844"/>
      <c r="B312" s="405">
        <v>43465</v>
      </c>
      <c r="C312" s="216" t="str">
        <f t="shared" si="48"/>
        <v>(月)</v>
      </c>
      <c r="D312" s="273" t="s">
        <v>583</v>
      </c>
      <c r="E312" s="273" t="s">
        <v>587</v>
      </c>
      <c r="F312" s="1234">
        <v>1</v>
      </c>
      <c r="G312" s="1231">
        <v>0</v>
      </c>
      <c r="H312" s="1232">
        <v>0</v>
      </c>
      <c r="I312" s="1232">
        <v>6</v>
      </c>
      <c r="J312" s="1233">
        <v>0.31944444444444448</v>
      </c>
      <c r="K312" s="1234">
        <v>24.1</v>
      </c>
      <c r="L312" s="1235">
        <v>22.6</v>
      </c>
      <c r="M312" s="1236">
        <v>9.6999999999999993</v>
      </c>
      <c r="N312" s="1237"/>
      <c r="O312" s="791">
        <v>31.5</v>
      </c>
      <c r="P312" s="1238">
        <v>78</v>
      </c>
      <c r="Q312" s="1236">
        <v>38.299999999999997</v>
      </c>
      <c r="R312" s="1238">
        <v>16.399999999999999</v>
      </c>
      <c r="S312" s="1238">
        <v>108</v>
      </c>
      <c r="T312" s="1238">
        <v>60</v>
      </c>
      <c r="U312" s="1238">
        <v>48</v>
      </c>
      <c r="V312" s="1239"/>
      <c r="W312" s="1239"/>
      <c r="X312" s="1235"/>
      <c r="Y312" s="1235"/>
      <c r="Z312" s="1234"/>
      <c r="AA312" s="1234"/>
      <c r="AB312" s="1234"/>
      <c r="AC312" s="1236"/>
      <c r="AD312" s="1237"/>
      <c r="AE312" s="1236"/>
      <c r="AF312" s="1236"/>
      <c r="AG312" s="1234"/>
      <c r="AH312" s="1234"/>
      <c r="AI312" s="1236"/>
      <c r="AJ312" s="1237"/>
      <c r="AK312" s="1237"/>
    </row>
    <row r="313" spans="1:37" ht="13.5" customHeight="1" x14ac:dyDescent="0.15">
      <c r="A313" s="1845"/>
      <c r="B313" s="1846" t="s">
        <v>410</v>
      </c>
      <c r="C313" s="1846"/>
      <c r="D313" s="625"/>
      <c r="E313" s="626"/>
      <c r="F313" s="771">
        <f>MAX(F282:F312)</f>
        <v>5</v>
      </c>
      <c r="G313" s="771">
        <f>MAX(G282:G312)</f>
        <v>18.899999999999999</v>
      </c>
      <c r="H313" s="771">
        <f>MAX(H282:H312)</f>
        <v>15</v>
      </c>
      <c r="I313" s="772">
        <f>MAX(I282:I312)</f>
        <v>16</v>
      </c>
      <c r="J313" s="773"/>
      <c r="K313" s="771">
        <f>MAX(K282:K312)</f>
        <v>35.5</v>
      </c>
      <c r="L313" s="771">
        <f>MAX(L282:L312)</f>
        <v>34.1</v>
      </c>
      <c r="M313" s="774">
        <f>MAX(M282:M312)</f>
        <v>9.81</v>
      </c>
      <c r="N313" s="774"/>
      <c r="O313" s="771">
        <f t="shared" ref="O313:AK313" si="49">MAX(O282:O312)</f>
        <v>37</v>
      </c>
      <c r="P313" s="775">
        <f t="shared" si="49"/>
        <v>84</v>
      </c>
      <c r="Q313" s="771">
        <f t="shared" si="49"/>
        <v>42.6</v>
      </c>
      <c r="R313" s="771">
        <f t="shared" si="49"/>
        <v>23.7</v>
      </c>
      <c r="S313" s="775">
        <f t="shared" si="49"/>
        <v>120</v>
      </c>
      <c r="T313" s="775">
        <f t="shared" si="49"/>
        <v>72</v>
      </c>
      <c r="U313" s="775">
        <f t="shared" si="49"/>
        <v>55</v>
      </c>
      <c r="V313" s="776">
        <f t="shared" si="49"/>
        <v>0.48</v>
      </c>
      <c r="W313" s="777">
        <f t="shared" si="49"/>
        <v>0</v>
      </c>
      <c r="X313" s="778">
        <f t="shared" si="49"/>
        <v>260</v>
      </c>
      <c r="Y313" s="778">
        <f t="shared" si="49"/>
        <v>236.7</v>
      </c>
      <c r="Z313" s="778">
        <f t="shared" si="49"/>
        <v>23.3</v>
      </c>
      <c r="AA313" s="776">
        <f t="shared" si="49"/>
        <v>1.4</v>
      </c>
      <c r="AB313" s="776">
        <f t="shared" si="49"/>
        <v>1</v>
      </c>
      <c r="AC313" s="779">
        <f t="shared" si="49"/>
        <v>5.4</v>
      </c>
      <c r="AD313" s="1651">
        <f t="shared" si="49"/>
        <v>0.68</v>
      </c>
      <c r="AE313" s="778">
        <f t="shared" si="49"/>
        <v>27</v>
      </c>
      <c r="AF313" s="778">
        <f t="shared" si="49"/>
        <v>15</v>
      </c>
      <c r="AG313" s="778">
        <f t="shared" si="49"/>
        <v>12</v>
      </c>
      <c r="AH313" s="778">
        <f t="shared" si="49"/>
        <v>8.1999999999999993</v>
      </c>
      <c r="AI313" s="778">
        <f t="shared" si="49"/>
        <v>15</v>
      </c>
      <c r="AJ313" s="778">
        <f t="shared" si="49"/>
        <v>3.3</v>
      </c>
      <c r="AK313" s="1054">
        <f t="shared" si="49"/>
        <v>0.12</v>
      </c>
    </row>
    <row r="314" spans="1:37" ht="13.5" customHeight="1" x14ac:dyDescent="0.15">
      <c r="A314" s="1845"/>
      <c r="B314" s="1847" t="s">
        <v>411</v>
      </c>
      <c r="C314" s="1846"/>
      <c r="D314" s="625"/>
      <c r="E314" s="626"/>
      <c r="F314" s="771">
        <f>MIN(F282:F312)</f>
        <v>0</v>
      </c>
      <c r="G314" s="771">
        <f>MIN(G282:G312)</f>
        <v>0</v>
      </c>
      <c r="H314" s="771">
        <f>MIN(H282:H312)</f>
        <v>-1</v>
      </c>
      <c r="I314" s="772">
        <f>MIN(I282:I312)</f>
        <v>5</v>
      </c>
      <c r="J314" s="773"/>
      <c r="K314" s="771">
        <f>MIN(K282:K312)</f>
        <v>16.600000000000001</v>
      </c>
      <c r="L314" s="771">
        <f>MIN(L282:L312)</f>
        <v>9.9</v>
      </c>
      <c r="M314" s="774">
        <f>MIN(M282:M312)</f>
        <v>9.01</v>
      </c>
      <c r="N314" s="774"/>
      <c r="O314" s="771">
        <f t="shared" ref="O314:U314" si="50">MIN(O282:O312)</f>
        <v>27.5</v>
      </c>
      <c r="P314" s="775">
        <f t="shared" si="50"/>
        <v>66</v>
      </c>
      <c r="Q314" s="771">
        <f t="shared" si="50"/>
        <v>34.1</v>
      </c>
      <c r="R314" s="771">
        <f t="shared" si="50"/>
        <v>11.1</v>
      </c>
      <c r="S314" s="775">
        <f t="shared" si="50"/>
        <v>95</v>
      </c>
      <c r="T314" s="775">
        <f t="shared" si="50"/>
        <v>52</v>
      </c>
      <c r="U314" s="775">
        <f t="shared" si="50"/>
        <v>36</v>
      </c>
      <c r="V314" s="776" t="s">
        <v>465</v>
      </c>
      <c r="W314" s="777">
        <f>MIN(W282:W312)</f>
        <v>0</v>
      </c>
      <c r="X314" s="778">
        <f t="shared" ref="X314:AK314" si="51">MIN(X282:X312)</f>
        <v>260</v>
      </c>
      <c r="Y314" s="778">
        <f t="shared" si="51"/>
        <v>236.7</v>
      </c>
      <c r="Z314" s="778">
        <f t="shared" si="51"/>
        <v>23.3</v>
      </c>
      <c r="AA314" s="776">
        <f t="shared" si="51"/>
        <v>1.4</v>
      </c>
      <c r="AB314" s="776">
        <f t="shared" si="51"/>
        <v>1</v>
      </c>
      <c r="AC314" s="779">
        <f t="shared" si="51"/>
        <v>5.4</v>
      </c>
      <c r="AD314" s="1652">
        <f t="shared" si="51"/>
        <v>0.68</v>
      </c>
      <c r="AE314" s="778">
        <f t="shared" si="51"/>
        <v>27</v>
      </c>
      <c r="AF314" s="778">
        <f t="shared" si="51"/>
        <v>15</v>
      </c>
      <c r="AG314" s="778">
        <f t="shared" si="51"/>
        <v>12</v>
      </c>
      <c r="AH314" s="778">
        <f t="shared" si="51"/>
        <v>8.1999999999999993</v>
      </c>
      <c r="AI314" s="778">
        <f t="shared" si="51"/>
        <v>15</v>
      </c>
      <c r="AJ314" s="778">
        <f t="shared" si="51"/>
        <v>3.3</v>
      </c>
      <c r="AK314" s="1054">
        <f t="shared" si="51"/>
        <v>0.12</v>
      </c>
    </row>
    <row r="315" spans="1:37" ht="13.5" customHeight="1" x14ac:dyDescent="0.15">
      <c r="A315" s="1845"/>
      <c r="B315" s="1846" t="s">
        <v>412</v>
      </c>
      <c r="C315" s="1846"/>
      <c r="D315" s="625"/>
      <c r="E315" s="626"/>
      <c r="F315" s="773"/>
      <c r="G315" s="771">
        <f>IF(COUNT(G282:G312)=0,0,AVERAGE(G282:G312))</f>
        <v>1.4225806451612899</v>
      </c>
      <c r="H315" s="771">
        <f>IF(COUNT(H282:H312)=0,0,AVERAGE(H282:H312))</f>
        <v>3.7096774193548385</v>
      </c>
      <c r="I315" s="772">
        <f>IF(COUNT(I282:I312)=0,0,AVERAGE(I282:I312))</f>
        <v>9.2903225806451619</v>
      </c>
      <c r="J315" s="773"/>
      <c r="K315" s="771">
        <f>IF(COUNT(K282:K312)=0,0,AVERAGE(K282:K312))</f>
        <v>22.519354838709681</v>
      </c>
      <c r="L315" s="771">
        <f>IF(COUNT(L282:L312)=0,0,AVERAGE(L282:L312))</f>
        <v>22.335483870967746</v>
      </c>
      <c r="M315" s="774">
        <f>IF(COUNT(M282:M312)=0,0,AVERAGE(M282:M312))</f>
        <v>9.4777419354838717</v>
      </c>
      <c r="N315" s="773"/>
      <c r="O315" s="771">
        <f t="shared" ref="O315:U315" si="52">IF(COUNT(O282:O312)=0,0,AVERAGE(O282:O312))</f>
        <v>30.419354838709676</v>
      </c>
      <c r="P315" s="775">
        <f t="shared" si="52"/>
        <v>75.41935483870968</v>
      </c>
      <c r="Q315" s="771">
        <f t="shared" si="52"/>
        <v>38.3032258064516</v>
      </c>
      <c r="R315" s="771">
        <f t="shared" si="52"/>
        <v>19.635483870967743</v>
      </c>
      <c r="S315" s="775">
        <f t="shared" si="52"/>
        <v>105</v>
      </c>
      <c r="T315" s="775">
        <f t="shared" si="52"/>
        <v>60.903225806451616</v>
      </c>
      <c r="U315" s="775">
        <f t="shared" si="52"/>
        <v>44.096774193548384</v>
      </c>
      <c r="V315" s="773"/>
      <c r="W315" s="782"/>
      <c r="X315" s="778">
        <f t="shared" ref="X315:AJ315" si="53">IF(COUNT(X282:X312)=0,0,AVERAGE(X282:X312))</f>
        <v>260</v>
      </c>
      <c r="Y315" s="778">
        <f t="shared" si="53"/>
        <v>236.7</v>
      </c>
      <c r="Z315" s="778">
        <f t="shared" si="53"/>
        <v>23.3</v>
      </c>
      <c r="AA315" s="776">
        <f t="shared" si="53"/>
        <v>1.4</v>
      </c>
      <c r="AB315" s="776">
        <f t="shared" si="53"/>
        <v>1</v>
      </c>
      <c r="AC315" s="779">
        <f t="shared" si="53"/>
        <v>5.4</v>
      </c>
      <c r="AD315" s="1652">
        <f t="shared" si="53"/>
        <v>0.68</v>
      </c>
      <c r="AE315" s="778">
        <f t="shared" si="53"/>
        <v>27</v>
      </c>
      <c r="AF315" s="778">
        <f t="shared" si="53"/>
        <v>15</v>
      </c>
      <c r="AG315" s="778">
        <f t="shared" si="53"/>
        <v>12</v>
      </c>
      <c r="AH315" s="778">
        <f t="shared" si="53"/>
        <v>8.1999999999999993</v>
      </c>
      <c r="AI315" s="778">
        <f t="shared" si="53"/>
        <v>15</v>
      </c>
      <c r="AJ315" s="778">
        <f t="shared" si="53"/>
        <v>3.3</v>
      </c>
      <c r="AK315" s="1055"/>
    </row>
    <row r="316" spans="1:37" ht="13.5" customHeight="1" x14ac:dyDescent="0.15">
      <c r="A316" s="1845"/>
      <c r="B316" s="1848" t="s">
        <v>413</v>
      </c>
      <c r="C316" s="1848"/>
      <c r="D316" s="627"/>
      <c r="E316" s="627"/>
      <c r="F316" s="808"/>
      <c r="G316" s="771">
        <f>SUM(G282:G312)</f>
        <v>44.099999999999987</v>
      </c>
      <c r="H316" s="809"/>
      <c r="I316" s="809"/>
      <c r="J316" s="809"/>
      <c r="K316" s="809"/>
      <c r="L316" s="809"/>
      <c r="M316" s="809"/>
      <c r="N316" s="809"/>
      <c r="O316" s="809"/>
      <c r="P316" s="809"/>
      <c r="Q316" s="809"/>
      <c r="R316" s="809"/>
      <c r="S316" s="809"/>
      <c r="T316" s="809"/>
      <c r="U316" s="809"/>
      <c r="V316" s="809"/>
      <c r="W316" s="782"/>
      <c r="X316" s="809"/>
      <c r="Y316" s="809"/>
      <c r="Z316" s="809"/>
      <c r="AA316" s="809"/>
      <c r="AB316" s="809"/>
      <c r="AC316" s="810"/>
      <c r="AD316" s="810"/>
      <c r="AE316" s="809"/>
      <c r="AF316" s="809"/>
      <c r="AG316" s="809"/>
      <c r="AH316" s="809"/>
      <c r="AI316" s="809"/>
      <c r="AJ316" s="809"/>
      <c r="AK316" s="1055"/>
    </row>
    <row r="317" spans="1:37" ht="13.5" customHeight="1" x14ac:dyDescent="0.15">
      <c r="A317" s="1849" t="s">
        <v>570</v>
      </c>
      <c r="B317" s="272">
        <v>43466</v>
      </c>
      <c r="C317" s="1205" t="str">
        <f>IF(B317="","",IF(WEEKDAY(B317)=1,"(日)",IF(WEEKDAY(B317)=2,"(月)",IF(WEEKDAY(B317)=3,"(火)",IF(WEEKDAY(B317)=4,"(水)",IF(WEEKDAY(B317)=5,"(木)",IF(WEEKDAY(B317)=6,"(金)","(土)")))))))</f>
        <v>(火)</v>
      </c>
      <c r="D317" s="274" t="s">
        <v>583</v>
      </c>
      <c r="E317" s="274" t="s">
        <v>587</v>
      </c>
      <c r="F317" s="787">
        <v>0</v>
      </c>
      <c r="G317" s="787">
        <v>0</v>
      </c>
      <c r="H317" s="787">
        <v>-4</v>
      </c>
      <c r="I317" s="787">
        <v>4</v>
      </c>
      <c r="J317" s="211">
        <v>0.3125</v>
      </c>
      <c r="K317" s="787">
        <v>21.1</v>
      </c>
      <c r="L317" s="787">
        <v>19.8</v>
      </c>
      <c r="M317" s="752">
        <v>9.6999999999999993</v>
      </c>
      <c r="N317" s="752"/>
      <c r="O317" s="787">
        <v>32.9</v>
      </c>
      <c r="P317" s="1204">
        <v>76</v>
      </c>
      <c r="Q317" s="787">
        <v>41.2</v>
      </c>
      <c r="R317" s="787">
        <v>15.8</v>
      </c>
      <c r="S317" s="1204">
        <v>121</v>
      </c>
      <c r="T317" s="1204">
        <v>64</v>
      </c>
      <c r="U317" s="1204">
        <v>57</v>
      </c>
      <c r="V317" s="767"/>
      <c r="W317" s="794"/>
      <c r="X317" s="767"/>
      <c r="Y317" s="767"/>
      <c r="Z317" s="767"/>
      <c r="AA317" s="767"/>
      <c r="AB317" s="767"/>
      <c r="AC317" s="794"/>
      <c r="AD317" s="795"/>
      <c r="AE317" s="795"/>
      <c r="AF317" s="795"/>
      <c r="AG317" s="795"/>
      <c r="AH317" s="795"/>
      <c r="AI317" s="795"/>
      <c r="AJ317" s="795"/>
      <c r="AK317" s="796"/>
    </row>
    <row r="318" spans="1:37" ht="13.5" customHeight="1" x14ac:dyDescent="0.15">
      <c r="A318" s="1845"/>
      <c r="B318" s="270">
        <v>43467</v>
      </c>
      <c r="C318" s="209" t="str">
        <f t="shared" ref="C318:C347" si="54">IF(B318="","",IF(WEEKDAY(B318)=1,"(日)",IF(WEEKDAY(B318)=2,"(月)",IF(WEEKDAY(B318)=3,"(火)",IF(WEEKDAY(B318)=4,"(水)",IF(WEEKDAY(B318)=5,"(木)",IF(WEEKDAY(B318)=6,"(金)","(土)")))))))</f>
        <v>(水)</v>
      </c>
      <c r="D318" s="213" t="s">
        <v>583</v>
      </c>
      <c r="E318" s="213" t="s">
        <v>585</v>
      </c>
      <c r="F318" s="769">
        <v>1</v>
      </c>
      <c r="G318" s="769">
        <v>0</v>
      </c>
      <c r="H318" s="769">
        <v>-1</v>
      </c>
      <c r="I318" s="769">
        <v>7</v>
      </c>
      <c r="J318" s="212">
        <v>0.31944444444444448</v>
      </c>
      <c r="K318" s="769">
        <v>22.5</v>
      </c>
      <c r="L318" s="769">
        <v>20.6</v>
      </c>
      <c r="M318" s="753">
        <v>9.48</v>
      </c>
      <c r="N318" s="753"/>
      <c r="O318" s="769">
        <v>30.9</v>
      </c>
      <c r="P318" s="793">
        <v>80</v>
      </c>
      <c r="Q318" s="769">
        <v>40.5</v>
      </c>
      <c r="R318" s="769">
        <v>13.9</v>
      </c>
      <c r="S318" s="793">
        <v>106</v>
      </c>
      <c r="T318" s="793">
        <v>56</v>
      </c>
      <c r="U318" s="793">
        <v>50</v>
      </c>
      <c r="V318" s="768"/>
      <c r="W318" s="784"/>
      <c r="X318" s="768"/>
      <c r="Y318" s="768"/>
      <c r="Z318" s="768"/>
      <c r="AA318" s="768"/>
      <c r="AB318" s="768"/>
      <c r="AC318" s="784"/>
      <c r="AD318" s="785"/>
      <c r="AE318" s="785"/>
      <c r="AF318" s="785"/>
      <c r="AG318" s="785"/>
      <c r="AH318" s="785"/>
      <c r="AI318" s="785"/>
      <c r="AJ318" s="785"/>
      <c r="AK318" s="786"/>
    </row>
    <row r="319" spans="1:37" ht="13.5" customHeight="1" x14ac:dyDescent="0.15">
      <c r="A319" s="1845"/>
      <c r="B319" s="270">
        <v>43468</v>
      </c>
      <c r="C319" s="209" t="str">
        <f t="shared" si="54"/>
        <v>(木)</v>
      </c>
      <c r="D319" s="213" t="s">
        <v>583</v>
      </c>
      <c r="E319" s="213" t="s">
        <v>600</v>
      </c>
      <c r="F319" s="769">
        <v>1</v>
      </c>
      <c r="G319" s="769">
        <v>0</v>
      </c>
      <c r="H319" s="769">
        <v>-3</v>
      </c>
      <c r="I319" s="769">
        <v>5</v>
      </c>
      <c r="J319" s="212">
        <v>0.3125</v>
      </c>
      <c r="K319" s="769">
        <v>22.1</v>
      </c>
      <c r="L319" s="769">
        <v>13.5</v>
      </c>
      <c r="M319" s="753">
        <v>9.76</v>
      </c>
      <c r="N319" s="753"/>
      <c r="O319" s="769">
        <v>33.299999999999997</v>
      </c>
      <c r="P319" s="793">
        <v>78</v>
      </c>
      <c r="Q319" s="769">
        <v>43.3</v>
      </c>
      <c r="R319" s="769">
        <v>19.3</v>
      </c>
      <c r="S319" s="793">
        <v>110</v>
      </c>
      <c r="T319" s="793">
        <v>62</v>
      </c>
      <c r="U319" s="793">
        <v>48</v>
      </c>
      <c r="V319" s="768"/>
      <c r="W319" s="784"/>
      <c r="X319" s="768"/>
      <c r="Y319" s="768"/>
      <c r="Z319" s="768"/>
      <c r="AA319" s="768"/>
      <c r="AB319" s="768"/>
      <c r="AC319" s="784"/>
      <c r="AD319" s="785"/>
      <c r="AE319" s="785"/>
      <c r="AF319" s="785"/>
      <c r="AG319" s="785"/>
      <c r="AH319" s="785"/>
      <c r="AI319" s="785"/>
      <c r="AJ319" s="785"/>
      <c r="AK319" s="786"/>
    </row>
    <row r="320" spans="1:37" ht="13.5" customHeight="1" x14ac:dyDescent="0.15">
      <c r="A320" s="1845"/>
      <c r="B320" s="270">
        <v>43469</v>
      </c>
      <c r="C320" s="209" t="str">
        <f t="shared" si="54"/>
        <v>(金)</v>
      </c>
      <c r="D320" s="213" t="s">
        <v>583</v>
      </c>
      <c r="E320" s="213" t="s">
        <v>590</v>
      </c>
      <c r="F320" s="769">
        <v>1</v>
      </c>
      <c r="G320" s="769">
        <v>0</v>
      </c>
      <c r="H320" s="769">
        <v>-5</v>
      </c>
      <c r="I320" s="769">
        <v>5</v>
      </c>
      <c r="J320" s="212">
        <v>0.3125</v>
      </c>
      <c r="K320" s="769">
        <v>26.6</v>
      </c>
      <c r="L320" s="769">
        <v>23.4</v>
      </c>
      <c r="M320" s="753">
        <v>9.56</v>
      </c>
      <c r="N320" s="753"/>
      <c r="O320" s="769">
        <v>31.4</v>
      </c>
      <c r="P320" s="793">
        <v>80</v>
      </c>
      <c r="Q320" s="769">
        <v>39.799999999999997</v>
      </c>
      <c r="R320" s="769">
        <v>17.399999999999999</v>
      </c>
      <c r="S320" s="793">
        <v>112</v>
      </c>
      <c r="T320" s="793">
        <v>72</v>
      </c>
      <c r="U320" s="793">
        <v>40</v>
      </c>
      <c r="V320" s="768"/>
      <c r="W320" s="784"/>
      <c r="X320" s="768"/>
      <c r="Y320" s="768"/>
      <c r="Z320" s="768"/>
      <c r="AA320" s="768"/>
      <c r="AB320" s="768"/>
      <c r="AC320" s="784"/>
      <c r="AD320" s="785"/>
      <c r="AE320" s="785"/>
      <c r="AF320" s="785"/>
      <c r="AG320" s="785"/>
      <c r="AH320" s="785"/>
      <c r="AI320" s="785"/>
      <c r="AJ320" s="785"/>
      <c r="AK320" s="786"/>
    </row>
    <row r="321" spans="1:37" ht="13.5" customHeight="1" x14ac:dyDescent="0.15">
      <c r="A321" s="1845"/>
      <c r="B321" s="270">
        <v>43470</v>
      </c>
      <c r="C321" s="209" t="str">
        <f t="shared" si="54"/>
        <v>(土)</v>
      </c>
      <c r="D321" s="213" t="s">
        <v>583</v>
      </c>
      <c r="E321" s="213" t="s">
        <v>588</v>
      </c>
      <c r="F321" s="769">
        <v>1</v>
      </c>
      <c r="G321" s="769">
        <v>0</v>
      </c>
      <c r="H321" s="769">
        <v>-1</v>
      </c>
      <c r="I321" s="769">
        <v>5</v>
      </c>
      <c r="J321" s="212">
        <v>0.3125</v>
      </c>
      <c r="K321" s="769">
        <v>19.600000000000001</v>
      </c>
      <c r="L321" s="769">
        <v>16.899999999999999</v>
      </c>
      <c r="M321" s="753">
        <v>9.73</v>
      </c>
      <c r="N321" s="753"/>
      <c r="O321" s="769">
        <v>31.6</v>
      </c>
      <c r="P321" s="793">
        <v>80</v>
      </c>
      <c r="Q321" s="769">
        <v>39.799999999999997</v>
      </c>
      <c r="R321" s="769">
        <v>16.100000000000001</v>
      </c>
      <c r="S321" s="793">
        <v>114</v>
      </c>
      <c r="T321" s="793">
        <v>68</v>
      </c>
      <c r="U321" s="793">
        <v>46</v>
      </c>
      <c r="V321" s="768"/>
      <c r="W321" s="784"/>
      <c r="X321" s="768"/>
      <c r="Y321" s="768"/>
      <c r="Z321" s="768"/>
      <c r="AA321" s="768"/>
      <c r="AB321" s="768"/>
      <c r="AC321" s="784"/>
      <c r="AD321" s="785"/>
      <c r="AE321" s="785"/>
      <c r="AF321" s="785"/>
      <c r="AG321" s="785"/>
      <c r="AH321" s="785"/>
      <c r="AI321" s="785"/>
      <c r="AJ321" s="785"/>
      <c r="AK321" s="786"/>
    </row>
    <row r="322" spans="1:37" ht="13.5" customHeight="1" x14ac:dyDescent="0.15">
      <c r="A322" s="1845"/>
      <c r="B322" s="270">
        <v>43471</v>
      </c>
      <c r="C322" s="209" t="str">
        <f t="shared" si="54"/>
        <v>(日)</v>
      </c>
      <c r="D322" s="213" t="s">
        <v>655</v>
      </c>
      <c r="E322" s="213" t="s">
        <v>590</v>
      </c>
      <c r="F322" s="769">
        <v>1</v>
      </c>
      <c r="G322" s="769">
        <v>0</v>
      </c>
      <c r="H322" s="769">
        <v>-4</v>
      </c>
      <c r="I322" s="769">
        <v>7</v>
      </c>
      <c r="J322" s="212">
        <v>0.3125</v>
      </c>
      <c r="K322" s="769">
        <v>22.7</v>
      </c>
      <c r="L322" s="769">
        <v>19.8</v>
      </c>
      <c r="M322" s="753">
        <v>9.7799999999999994</v>
      </c>
      <c r="N322" s="753"/>
      <c r="O322" s="769">
        <v>32.5</v>
      </c>
      <c r="P322" s="793">
        <v>76</v>
      </c>
      <c r="Q322" s="769">
        <v>38.299999999999997</v>
      </c>
      <c r="R322" s="769">
        <v>13.9</v>
      </c>
      <c r="S322" s="793">
        <v>114</v>
      </c>
      <c r="T322" s="793">
        <v>68</v>
      </c>
      <c r="U322" s="793">
        <v>46</v>
      </c>
      <c r="V322" s="768"/>
      <c r="W322" s="784"/>
      <c r="X322" s="768"/>
      <c r="Y322" s="768"/>
      <c r="Z322" s="768"/>
      <c r="AA322" s="768"/>
      <c r="AB322" s="768"/>
      <c r="AC322" s="784"/>
      <c r="AD322" s="785"/>
      <c r="AE322" s="785"/>
      <c r="AF322" s="785"/>
      <c r="AG322" s="785"/>
      <c r="AH322" s="785"/>
      <c r="AI322" s="785"/>
      <c r="AJ322" s="785"/>
      <c r="AK322" s="786"/>
    </row>
    <row r="323" spans="1:37" ht="13.5" customHeight="1" x14ac:dyDescent="0.15">
      <c r="A323" s="1845"/>
      <c r="B323" s="270">
        <v>43472</v>
      </c>
      <c r="C323" s="209" t="str">
        <f t="shared" si="54"/>
        <v>(月)</v>
      </c>
      <c r="D323" s="213" t="s">
        <v>583</v>
      </c>
      <c r="E323" s="213" t="s">
        <v>600</v>
      </c>
      <c r="F323" s="769">
        <v>1</v>
      </c>
      <c r="G323" s="769">
        <v>0</v>
      </c>
      <c r="H323" s="769">
        <v>-2</v>
      </c>
      <c r="I323" s="769">
        <v>5</v>
      </c>
      <c r="J323" s="212">
        <v>0.3125</v>
      </c>
      <c r="K323" s="769">
        <v>20.8</v>
      </c>
      <c r="L323" s="769">
        <v>18.8</v>
      </c>
      <c r="M323" s="753">
        <v>9.56</v>
      </c>
      <c r="N323" s="753"/>
      <c r="O323" s="769">
        <v>29.5</v>
      </c>
      <c r="P323" s="793">
        <v>78</v>
      </c>
      <c r="Q323" s="769">
        <v>42.6</v>
      </c>
      <c r="R323" s="769">
        <v>15.5</v>
      </c>
      <c r="S323" s="793">
        <v>114</v>
      </c>
      <c r="T323" s="793">
        <v>62</v>
      </c>
      <c r="U323" s="793">
        <v>52</v>
      </c>
      <c r="V323" s="768"/>
      <c r="W323" s="784"/>
      <c r="X323" s="768"/>
      <c r="Y323" s="768"/>
      <c r="Z323" s="768"/>
      <c r="AA323" s="768"/>
      <c r="AB323" s="768"/>
      <c r="AC323" s="784"/>
      <c r="AD323" s="785"/>
      <c r="AE323" s="785"/>
      <c r="AF323" s="785"/>
      <c r="AG323" s="785"/>
      <c r="AH323" s="785"/>
      <c r="AI323" s="785"/>
      <c r="AJ323" s="785"/>
      <c r="AK323" s="786"/>
    </row>
    <row r="324" spans="1:37" ht="13.5" customHeight="1" x14ac:dyDescent="0.15">
      <c r="A324" s="1845"/>
      <c r="B324" s="270">
        <v>43473</v>
      </c>
      <c r="C324" s="209" t="str">
        <f>IF(B324="","",IF(WEEKDAY(B324)=1,"(日)",IF(WEEKDAY(B324)=2,"(月)",IF(WEEKDAY(B324)=3,"(火)",IF(WEEKDAY(B324)=4,"(水)",IF(WEEKDAY(B324)=5,"(木)",IF(WEEKDAY(B324)=6,"(金)","(土)")))))))</f>
        <v>(火)</v>
      </c>
      <c r="D324" s="213" t="s">
        <v>583</v>
      </c>
      <c r="E324" s="213" t="s">
        <v>595</v>
      </c>
      <c r="F324" s="769">
        <v>0</v>
      </c>
      <c r="G324" s="769">
        <v>0</v>
      </c>
      <c r="H324" s="769">
        <v>-4</v>
      </c>
      <c r="I324" s="769">
        <v>6</v>
      </c>
      <c r="J324" s="212">
        <v>0.3125</v>
      </c>
      <c r="K324" s="769">
        <v>18.8</v>
      </c>
      <c r="L324" s="769">
        <v>17.7</v>
      </c>
      <c r="M324" s="753">
        <v>9.5399999999999991</v>
      </c>
      <c r="N324" s="753"/>
      <c r="O324" s="769">
        <v>27.8</v>
      </c>
      <c r="P324" s="793">
        <v>76</v>
      </c>
      <c r="Q324" s="769">
        <v>39.1</v>
      </c>
      <c r="R324" s="769">
        <v>16.7</v>
      </c>
      <c r="S324" s="793">
        <v>106</v>
      </c>
      <c r="T324" s="793">
        <v>58</v>
      </c>
      <c r="U324" s="793">
        <v>48</v>
      </c>
      <c r="V324" s="768"/>
      <c r="W324" s="784"/>
      <c r="X324" s="768"/>
      <c r="Y324" s="768"/>
      <c r="Z324" s="768"/>
      <c r="AA324" s="768"/>
      <c r="AB324" s="768"/>
      <c r="AC324" s="784"/>
      <c r="AD324" s="785"/>
      <c r="AE324" s="785"/>
      <c r="AF324" s="785"/>
      <c r="AG324" s="785"/>
      <c r="AH324" s="785"/>
      <c r="AI324" s="785"/>
      <c r="AJ324" s="785"/>
      <c r="AK324" s="786"/>
    </row>
    <row r="325" spans="1:37" ht="13.5" customHeight="1" x14ac:dyDescent="0.15">
      <c r="A325" s="1845"/>
      <c r="B325" s="270">
        <v>43474</v>
      </c>
      <c r="C325" s="209" t="str">
        <f t="shared" si="54"/>
        <v>(水)</v>
      </c>
      <c r="D325" s="213" t="s">
        <v>583</v>
      </c>
      <c r="E325" s="213" t="s">
        <v>588</v>
      </c>
      <c r="F325" s="769">
        <v>3</v>
      </c>
      <c r="G325" s="769">
        <v>0</v>
      </c>
      <c r="H325" s="769">
        <v>0</v>
      </c>
      <c r="I325" s="769">
        <v>5</v>
      </c>
      <c r="J325" s="212">
        <v>0.31944444444444448</v>
      </c>
      <c r="K325" s="769">
        <v>20.6</v>
      </c>
      <c r="L325" s="769">
        <v>19.3</v>
      </c>
      <c r="M325" s="753">
        <v>9.52</v>
      </c>
      <c r="N325" s="753"/>
      <c r="O325" s="769">
        <v>30.5</v>
      </c>
      <c r="P325" s="793">
        <v>72</v>
      </c>
      <c r="Q325" s="769">
        <v>37.6</v>
      </c>
      <c r="R325" s="769">
        <v>18.8</v>
      </c>
      <c r="S325" s="793">
        <v>105</v>
      </c>
      <c r="T325" s="793">
        <v>60</v>
      </c>
      <c r="U325" s="793">
        <v>45</v>
      </c>
      <c r="V325" s="768"/>
      <c r="W325" s="784"/>
      <c r="X325" s="768"/>
      <c r="Y325" s="768"/>
      <c r="Z325" s="768"/>
      <c r="AA325" s="768"/>
      <c r="AB325" s="768"/>
      <c r="AC325" s="784"/>
      <c r="AD325" s="785"/>
      <c r="AE325" s="785"/>
      <c r="AF325" s="785"/>
      <c r="AG325" s="785"/>
      <c r="AH325" s="785"/>
      <c r="AI325" s="785"/>
      <c r="AJ325" s="785"/>
      <c r="AK325" s="786"/>
    </row>
    <row r="326" spans="1:37" ht="13.5" customHeight="1" x14ac:dyDescent="0.15">
      <c r="A326" s="1845"/>
      <c r="B326" s="270">
        <v>43475</v>
      </c>
      <c r="C326" s="209" t="str">
        <f t="shared" si="54"/>
        <v>(木)</v>
      </c>
      <c r="D326" s="213" t="s">
        <v>599</v>
      </c>
      <c r="E326" s="213" t="s">
        <v>585</v>
      </c>
      <c r="F326" s="769">
        <v>0</v>
      </c>
      <c r="G326" s="769">
        <v>0</v>
      </c>
      <c r="H326" s="769">
        <v>-4</v>
      </c>
      <c r="I326" s="769">
        <v>6</v>
      </c>
      <c r="J326" s="212">
        <v>0.30555555555555552</v>
      </c>
      <c r="K326" s="769">
        <v>19.899999999999999</v>
      </c>
      <c r="L326" s="769">
        <v>16</v>
      </c>
      <c r="M326" s="753">
        <v>9.5</v>
      </c>
      <c r="N326" s="753"/>
      <c r="O326" s="769">
        <v>28.8</v>
      </c>
      <c r="P326" s="793">
        <v>77</v>
      </c>
      <c r="Q326" s="769">
        <v>40</v>
      </c>
      <c r="R326" s="769">
        <v>18.600000000000001</v>
      </c>
      <c r="S326" s="793">
        <v>102</v>
      </c>
      <c r="T326" s="793">
        <v>57</v>
      </c>
      <c r="U326" s="793">
        <v>45</v>
      </c>
      <c r="V326" s="768"/>
      <c r="W326" s="784"/>
      <c r="X326" s="768"/>
      <c r="Y326" s="768"/>
      <c r="Z326" s="768"/>
      <c r="AA326" s="768"/>
      <c r="AB326" s="768"/>
      <c r="AC326" s="784"/>
      <c r="AD326" s="785">
        <v>0.63</v>
      </c>
      <c r="AE326" s="785">
        <v>25</v>
      </c>
      <c r="AF326" s="785">
        <v>9.8000000000000007</v>
      </c>
      <c r="AG326" s="785">
        <v>10</v>
      </c>
      <c r="AH326" s="785">
        <v>5.9</v>
      </c>
      <c r="AI326" s="785">
        <v>15</v>
      </c>
      <c r="AJ326" s="785">
        <v>2.2000000000000002</v>
      </c>
      <c r="AK326" s="786">
        <v>7.3999999999999996E-2</v>
      </c>
    </row>
    <row r="327" spans="1:37" ht="13.5" customHeight="1" x14ac:dyDescent="0.15">
      <c r="A327" s="1845"/>
      <c r="B327" s="270">
        <v>43476</v>
      </c>
      <c r="C327" s="209" t="str">
        <f t="shared" si="54"/>
        <v>(金)</v>
      </c>
      <c r="D327" s="213" t="s">
        <v>583</v>
      </c>
      <c r="E327" s="213" t="s">
        <v>596</v>
      </c>
      <c r="F327" s="769">
        <v>4</v>
      </c>
      <c r="G327" s="769">
        <v>0</v>
      </c>
      <c r="H327" s="769">
        <v>2</v>
      </c>
      <c r="I327" s="769">
        <v>5</v>
      </c>
      <c r="J327" s="212">
        <v>0.3125</v>
      </c>
      <c r="K327" s="769">
        <v>19.899999999999999</v>
      </c>
      <c r="L327" s="769">
        <v>16.5</v>
      </c>
      <c r="M327" s="753">
        <v>9.67</v>
      </c>
      <c r="N327" s="753"/>
      <c r="O327" s="769">
        <v>32</v>
      </c>
      <c r="P327" s="793">
        <v>72</v>
      </c>
      <c r="Q327" s="769">
        <v>41.2</v>
      </c>
      <c r="R327" s="769">
        <v>18</v>
      </c>
      <c r="S327" s="793">
        <v>100</v>
      </c>
      <c r="T327" s="793">
        <v>56</v>
      </c>
      <c r="U327" s="793">
        <v>44</v>
      </c>
      <c r="V327" s="768"/>
      <c r="W327" s="784"/>
      <c r="X327" s="768"/>
      <c r="Y327" s="768"/>
      <c r="Z327" s="768"/>
      <c r="AA327" s="768"/>
      <c r="AB327" s="768"/>
      <c r="AC327" s="784"/>
      <c r="AD327" s="785"/>
      <c r="AE327" s="785"/>
      <c r="AF327" s="785"/>
      <c r="AG327" s="785"/>
      <c r="AH327" s="785"/>
      <c r="AI327" s="785"/>
      <c r="AJ327" s="785"/>
      <c r="AK327" s="786"/>
    </row>
    <row r="328" spans="1:37" ht="13.5" customHeight="1" x14ac:dyDescent="0.15">
      <c r="A328" s="1845"/>
      <c r="B328" s="270">
        <v>43477</v>
      </c>
      <c r="C328" s="209" t="str">
        <f t="shared" si="54"/>
        <v>(土)</v>
      </c>
      <c r="D328" s="213" t="s">
        <v>606</v>
      </c>
      <c r="E328" s="213" t="s">
        <v>597</v>
      </c>
      <c r="F328" s="769">
        <v>0</v>
      </c>
      <c r="G328" s="769">
        <v>2.1</v>
      </c>
      <c r="H328" s="769">
        <v>1</v>
      </c>
      <c r="I328" s="769">
        <v>6.1</v>
      </c>
      <c r="J328" s="212">
        <v>0.30555555555555552</v>
      </c>
      <c r="K328" s="769">
        <v>21.6</v>
      </c>
      <c r="L328" s="769">
        <v>11.8</v>
      </c>
      <c r="M328" s="753">
        <v>9.6199999999999992</v>
      </c>
      <c r="N328" s="753"/>
      <c r="O328" s="769">
        <v>33.299999999999997</v>
      </c>
      <c r="P328" s="793">
        <v>80</v>
      </c>
      <c r="Q328" s="769">
        <v>40.799999999999997</v>
      </c>
      <c r="R328" s="769">
        <v>18.600000000000001</v>
      </c>
      <c r="S328" s="793">
        <v>108</v>
      </c>
      <c r="T328" s="793">
        <v>64</v>
      </c>
      <c r="U328" s="793">
        <v>44</v>
      </c>
      <c r="V328" s="768"/>
      <c r="W328" s="784"/>
      <c r="X328" s="768"/>
      <c r="Y328" s="768"/>
      <c r="Z328" s="768"/>
      <c r="AA328" s="768"/>
      <c r="AB328" s="768"/>
      <c r="AC328" s="784"/>
      <c r="AD328" s="785"/>
      <c r="AE328" s="785"/>
      <c r="AF328" s="785"/>
      <c r="AG328" s="785"/>
      <c r="AH328" s="785"/>
      <c r="AI328" s="785"/>
      <c r="AJ328" s="785"/>
      <c r="AK328" s="786"/>
    </row>
    <row r="329" spans="1:37" ht="13.5" customHeight="1" x14ac:dyDescent="0.15">
      <c r="A329" s="1845"/>
      <c r="B329" s="270">
        <v>43478</v>
      </c>
      <c r="C329" s="209" t="str">
        <f t="shared" si="54"/>
        <v>(日)</v>
      </c>
      <c r="D329" s="213" t="s">
        <v>583</v>
      </c>
      <c r="E329" s="213" t="s">
        <v>597</v>
      </c>
      <c r="F329" s="769">
        <v>1</v>
      </c>
      <c r="G329" s="769">
        <v>0</v>
      </c>
      <c r="H329" s="769">
        <v>2</v>
      </c>
      <c r="I329" s="769">
        <v>4.5</v>
      </c>
      <c r="J329" s="212">
        <v>0.3125</v>
      </c>
      <c r="K329" s="769">
        <v>25</v>
      </c>
      <c r="L329" s="769">
        <v>15.5</v>
      </c>
      <c r="M329" s="753">
        <v>9.68</v>
      </c>
      <c r="N329" s="753"/>
      <c r="O329" s="769">
        <v>31.3</v>
      </c>
      <c r="P329" s="793">
        <v>72</v>
      </c>
      <c r="Q329" s="769">
        <v>40</v>
      </c>
      <c r="R329" s="769">
        <v>16.100000000000001</v>
      </c>
      <c r="S329" s="793">
        <v>100</v>
      </c>
      <c r="T329" s="793">
        <v>64</v>
      </c>
      <c r="U329" s="793">
        <v>36</v>
      </c>
      <c r="V329" s="768"/>
      <c r="W329" s="784"/>
      <c r="X329" s="768"/>
      <c r="Y329" s="768"/>
      <c r="Z329" s="768"/>
      <c r="AA329" s="768"/>
      <c r="AB329" s="768"/>
      <c r="AC329" s="784"/>
      <c r="AD329" s="785"/>
      <c r="AE329" s="785"/>
      <c r="AF329" s="785"/>
      <c r="AG329" s="785"/>
      <c r="AH329" s="785"/>
      <c r="AI329" s="785"/>
      <c r="AJ329" s="785"/>
      <c r="AK329" s="786"/>
    </row>
    <row r="330" spans="1:37" ht="13.5" customHeight="1" x14ac:dyDescent="0.15">
      <c r="A330" s="1845"/>
      <c r="B330" s="270">
        <v>43479</v>
      </c>
      <c r="C330" s="215" t="str">
        <f t="shared" si="54"/>
        <v>(月)</v>
      </c>
      <c r="D330" s="213" t="s">
        <v>583</v>
      </c>
      <c r="E330" s="213" t="s">
        <v>614</v>
      </c>
      <c r="F330" s="769">
        <v>2</v>
      </c>
      <c r="G330" s="769">
        <v>0</v>
      </c>
      <c r="H330" s="769">
        <v>0</v>
      </c>
      <c r="I330" s="769">
        <v>4.5</v>
      </c>
      <c r="J330" s="212">
        <v>0.30555555555555552</v>
      </c>
      <c r="K330" s="769">
        <v>22.7</v>
      </c>
      <c r="L330" s="769">
        <v>18.5</v>
      </c>
      <c r="M330" s="753">
        <v>9.57</v>
      </c>
      <c r="N330" s="753"/>
      <c r="O330" s="769">
        <v>31.9</v>
      </c>
      <c r="P330" s="793">
        <v>88</v>
      </c>
      <c r="Q330" s="769">
        <v>36.200000000000003</v>
      </c>
      <c r="R330" s="769">
        <v>18.3</v>
      </c>
      <c r="S330" s="793">
        <v>112</v>
      </c>
      <c r="T330" s="793">
        <v>68</v>
      </c>
      <c r="U330" s="793">
        <v>44</v>
      </c>
      <c r="V330" s="768"/>
      <c r="W330" s="784"/>
      <c r="X330" s="768"/>
      <c r="Y330" s="768"/>
      <c r="Z330" s="768"/>
      <c r="AA330" s="768"/>
      <c r="AB330" s="768"/>
      <c r="AC330" s="784"/>
      <c r="AD330" s="785"/>
      <c r="AE330" s="785"/>
      <c r="AF330" s="785"/>
      <c r="AG330" s="785"/>
      <c r="AH330" s="785"/>
      <c r="AI330" s="785"/>
      <c r="AJ330" s="785"/>
      <c r="AK330" s="786"/>
    </row>
    <row r="331" spans="1:37" ht="13.5" customHeight="1" x14ac:dyDescent="0.15">
      <c r="A331" s="1845"/>
      <c r="B331" s="270">
        <v>43480</v>
      </c>
      <c r="C331" s="375" t="str">
        <f t="shared" si="54"/>
        <v>(火)</v>
      </c>
      <c r="D331" s="213" t="s">
        <v>591</v>
      </c>
      <c r="E331" s="213" t="s">
        <v>597</v>
      </c>
      <c r="F331" s="769">
        <v>0</v>
      </c>
      <c r="G331" s="769">
        <v>0.1</v>
      </c>
      <c r="H331" s="769">
        <v>-3</v>
      </c>
      <c r="I331" s="769">
        <v>4.5</v>
      </c>
      <c r="J331" s="212">
        <v>0.30555555555555552</v>
      </c>
      <c r="K331" s="769">
        <v>24.1</v>
      </c>
      <c r="L331" s="769">
        <v>15.1</v>
      </c>
      <c r="M331" s="753">
        <v>9.58</v>
      </c>
      <c r="N331" s="753"/>
      <c r="O331" s="769">
        <v>31.1</v>
      </c>
      <c r="P331" s="793">
        <v>85</v>
      </c>
      <c r="Q331" s="769">
        <v>35.9</v>
      </c>
      <c r="R331" s="769">
        <v>18</v>
      </c>
      <c r="S331" s="793">
        <v>119</v>
      </c>
      <c r="T331" s="793">
        <v>68</v>
      </c>
      <c r="U331" s="793">
        <v>51</v>
      </c>
      <c r="V331" s="768"/>
      <c r="W331" s="784"/>
      <c r="X331" s="768"/>
      <c r="Y331" s="768"/>
      <c r="Z331" s="768"/>
      <c r="AA331" s="768"/>
      <c r="AB331" s="768"/>
      <c r="AC331" s="784"/>
      <c r="AD331" s="785"/>
      <c r="AE331" s="785"/>
      <c r="AF331" s="785"/>
      <c r="AG331" s="785"/>
      <c r="AH331" s="785"/>
      <c r="AI331" s="785"/>
      <c r="AJ331" s="785"/>
      <c r="AK331" s="786"/>
    </row>
    <row r="332" spans="1:37" ht="13.5" customHeight="1" x14ac:dyDescent="0.15">
      <c r="A332" s="1845"/>
      <c r="B332" s="270">
        <v>43481</v>
      </c>
      <c r="C332" s="209" t="str">
        <f t="shared" si="54"/>
        <v>(水)</v>
      </c>
      <c r="D332" s="213" t="s">
        <v>655</v>
      </c>
      <c r="E332" s="213" t="s">
        <v>595</v>
      </c>
      <c r="F332" s="769">
        <v>1</v>
      </c>
      <c r="G332" s="769">
        <v>0</v>
      </c>
      <c r="H332" s="769">
        <v>1</v>
      </c>
      <c r="I332" s="769">
        <v>5.5</v>
      </c>
      <c r="J332" s="212">
        <v>0.30555555555555552</v>
      </c>
      <c r="K332" s="769">
        <v>22.3</v>
      </c>
      <c r="L332" s="769">
        <v>17.399999999999999</v>
      </c>
      <c r="M332" s="753">
        <v>9.83</v>
      </c>
      <c r="N332" s="753"/>
      <c r="O332" s="769">
        <v>31.2</v>
      </c>
      <c r="P332" s="793">
        <v>84</v>
      </c>
      <c r="Q332" s="769">
        <v>36.9</v>
      </c>
      <c r="R332" s="769">
        <v>19.399999999999999</v>
      </c>
      <c r="S332" s="793">
        <v>109</v>
      </c>
      <c r="T332" s="793">
        <v>64</v>
      </c>
      <c r="U332" s="793">
        <v>45</v>
      </c>
      <c r="V332" s="768"/>
      <c r="W332" s="784"/>
      <c r="X332" s="768"/>
      <c r="Y332" s="768"/>
      <c r="Z332" s="768"/>
      <c r="AA332" s="768"/>
      <c r="AB332" s="768"/>
      <c r="AC332" s="784"/>
      <c r="AD332" s="785"/>
      <c r="AE332" s="785"/>
      <c r="AF332" s="785"/>
      <c r="AG332" s="785"/>
      <c r="AH332" s="785"/>
      <c r="AI332" s="785"/>
      <c r="AJ332" s="785"/>
      <c r="AK332" s="786"/>
    </row>
    <row r="333" spans="1:37" ht="13.5" customHeight="1" x14ac:dyDescent="0.15">
      <c r="A333" s="1845"/>
      <c r="B333" s="270">
        <v>43482</v>
      </c>
      <c r="C333" s="209" t="str">
        <f t="shared" si="54"/>
        <v>(木)</v>
      </c>
      <c r="D333" s="213" t="s">
        <v>583</v>
      </c>
      <c r="E333" s="213" t="s">
        <v>596</v>
      </c>
      <c r="F333" s="769">
        <v>2</v>
      </c>
      <c r="G333" s="769">
        <v>0</v>
      </c>
      <c r="H333" s="769">
        <v>0</v>
      </c>
      <c r="I333" s="769">
        <v>6.5</v>
      </c>
      <c r="J333" s="212">
        <v>0.30555555555555602</v>
      </c>
      <c r="K333" s="769">
        <v>21.7</v>
      </c>
      <c r="L333" s="769">
        <v>24.1</v>
      </c>
      <c r="M333" s="753">
        <v>9.82</v>
      </c>
      <c r="N333" s="753"/>
      <c r="O333" s="769">
        <v>30.8</v>
      </c>
      <c r="P333" s="793">
        <v>78</v>
      </c>
      <c r="Q333" s="769">
        <v>39.1</v>
      </c>
      <c r="R333" s="769">
        <v>18.8</v>
      </c>
      <c r="S333" s="793">
        <v>114</v>
      </c>
      <c r="T333" s="793">
        <v>62</v>
      </c>
      <c r="U333" s="793">
        <v>52</v>
      </c>
      <c r="V333" s="768"/>
      <c r="W333" s="784"/>
      <c r="X333" s="768"/>
      <c r="Y333" s="768"/>
      <c r="Z333" s="768"/>
      <c r="AA333" s="768"/>
      <c r="AB333" s="768"/>
      <c r="AC333" s="784"/>
      <c r="AD333" s="785"/>
      <c r="AE333" s="785"/>
      <c r="AF333" s="785"/>
      <c r="AG333" s="785"/>
      <c r="AH333" s="785"/>
      <c r="AI333" s="785"/>
      <c r="AJ333" s="785"/>
      <c r="AK333" s="786"/>
    </row>
    <row r="334" spans="1:37" ht="13.5" customHeight="1" x14ac:dyDescent="0.15">
      <c r="A334" s="1845"/>
      <c r="B334" s="270">
        <v>43483</v>
      </c>
      <c r="C334" s="209" t="str">
        <f t="shared" si="54"/>
        <v>(金)</v>
      </c>
      <c r="D334" s="213" t="s">
        <v>583</v>
      </c>
      <c r="E334" s="213" t="s">
        <v>597</v>
      </c>
      <c r="F334" s="769">
        <v>4</v>
      </c>
      <c r="G334" s="769">
        <v>0</v>
      </c>
      <c r="H334" s="769">
        <v>3</v>
      </c>
      <c r="I334" s="769">
        <v>6</v>
      </c>
      <c r="J334" s="212">
        <v>0.3125</v>
      </c>
      <c r="K334" s="769">
        <v>28.2</v>
      </c>
      <c r="L334" s="769">
        <v>25.1</v>
      </c>
      <c r="M334" s="753">
        <v>9.76</v>
      </c>
      <c r="N334" s="753"/>
      <c r="O334" s="769">
        <v>31.2</v>
      </c>
      <c r="P334" s="793">
        <v>68</v>
      </c>
      <c r="Q334" s="769">
        <v>39.799999999999997</v>
      </c>
      <c r="R334" s="769">
        <v>21.2</v>
      </c>
      <c r="S334" s="793">
        <v>104</v>
      </c>
      <c r="T334" s="793">
        <v>54</v>
      </c>
      <c r="U334" s="793">
        <v>50</v>
      </c>
      <c r="V334" s="768"/>
      <c r="W334" s="784"/>
      <c r="X334" s="768"/>
      <c r="Y334" s="768"/>
      <c r="Z334" s="768"/>
      <c r="AA334" s="768"/>
      <c r="AB334" s="768"/>
      <c r="AC334" s="784"/>
      <c r="AD334" s="785"/>
      <c r="AE334" s="785"/>
      <c r="AF334" s="785"/>
      <c r="AG334" s="785"/>
      <c r="AH334" s="785"/>
      <c r="AI334" s="785"/>
      <c r="AJ334" s="785"/>
      <c r="AK334" s="786"/>
    </row>
    <row r="335" spans="1:37" ht="13.5" customHeight="1" x14ac:dyDescent="0.15">
      <c r="A335" s="1845"/>
      <c r="B335" s="270">
        <v>43484</v>
      </c>
      <c r="C335" s="209" t="str">
        <f t="shared" si="54"/>
        <v>(土)</v>
      </c>
      <c r="D335" s="213" t="s">
        <v>583</v>
      </c>
      <c r="E335" s="213" t="s">
        <v>588</v>
      </c>
      <c r="F335" s="769">
        <v>1</v>
      </c>
      <c r="G335" s="769">
        <v>0</v>
      </c>
      <c r="H335" s="769">
        <v>-1</v>
      </c>
      <c r="I335" s="769">
        <v>5.5</v>
      </c>
      <c r="J335" s="212">
        <v>0.3125</v>
      </c>
      <c r="K335" s="769">
        <v>25.6</v>
      </c>
      <c r="L335" s="769">
        <v>21.9</v>
      </c>
      <c r="M335" s="753">
        <v>9.57</v>
      </c>
      <c r="N335" s="753"/>
      <c r="O335" s="769">
        <v>30.7</v>
      </c>
      <c r="P335" s="793">
        <v>74</v>
      </c>
      <c r="Q335" s="769">
        <v>36.9</v>
      </c>
      <c r="R335" s="769">
        <v>17.7</v>
      </c>
      <c r="S335" s="793">
        <v>100</v>
      </c>
      <c r="T335" s="793">
        <v>60</v>
      </c>
      <c r="U335" s="793">
        <v>40</v>
      </c>
      <c r="V335" s="768"/>
      <c r="W335" s="784"/>
      <c r="X335" s="768"/>
      <c r="Y335" s="768"/>
      <c r="Z335" s="768"/>
      <c r="AA335" s="768"/>
      <c r="AB335" s="768"/>
      <c r="AC335" s="784"/>
      <c r="AD335" s="785"/>
      <c r="AE335" s="785"/>
      <c r="AF335" s="785"/>
      <c r="AG335" s="785"/>
      <c r="AH335" s="785"/>
      <c r="AI335" s="785"/>
      <c r="AJ335" s="785"/>
      <c r="AK335" s="786"/>
    </row>
    <row r="336" spans="1:37" ht="13.5" customHeight="1" x14ac:dyDescent="0.15">
      <c r="A336" s="1845"/>
      <c r="B336" s="270">
        <v>43485</v>
      </c>
      <c r="C336" s="209" t="str">
        <f t="shared" si="54"/>
        <v>(日)</v>
      </c>
      <c r="D336" s="213" t="s">
        <v>583</v>
      </c>
      <c r="E336" s="213" t="s">
        <v>597</v>
      </c>
      <c r="F336" s="769">
        <v>0</v>
      </c>
      <c r="G336" s="769">
        <v>0</v>
      </c>
      <c r="H336" s="769">
        <v>-1</v>
      </c>
      <c r="I336" s="769">
        <v>6</v>
      </c>
      <c r="J336" s="212">
        <v>0.3125</v>
      </c>
      <c r="K336" s="769">
        <v>25.5</v>
      </c>
      <c r="L336" s="769">
        <v>22.8</v>
      </c>
      <c r="M336" s="753">
        <v>9.75</v>
      </c>
      <c r="N336" s="753"/>
      <c r="O336" s="769">
        <v>29.9</v>
      </c>
      <c r="P336" s="793">
        <v>66</v>
      </c>
      <c r="Q336" s="769">
        <v>38.299999999999997</v>
      </c>
      <c r="R336" s="769">
        <v>21.5</v>
      </c>
      <c r="S336" s="793">
        <v>104</v>
      </c>
      <c r="T336" s="793">
        <v>54</v>
      </c>
      <c r="U336" s="793">
        <v>50</v>
      </c>
      <c r="V336" s="768"/>
      <c r="W336" s="784"/>
      <c r="X336" s="768"/>
      <c r="Y336" s="768"/>
      <c r="Z336" s="768"/>
      <c r="AA336" s="768"/>
      <c r="AB336" s="768"/>
      <c r="AC336" s="784"/>
      <c r="AD336" s="785"/>
      <c r="AE336" s="785"/>
      <c r="AF336" s="785"/>
      <c r="AG336" s="785"/>
      <c r="AH336" s="785"/>
      <c r="AI336" s="785"/>
      <c r="AJ336" s="785"/>
      <c r="AK336" s="786"/>
    </row>
    <row r="337" spans="1:37" ht="13.5" customHeight="1" x14ac:dyDescent="0.15">
      <c r="A337" s="1845"/>
      <c r="B337" s="270">
        <v>43486</v>
      </c>
      <c r="C337" s="215" t="str">
        <f t="shared" si="54"/>
        <v>(月)</v>
      </c>
      <c r="D337" s="213" t="s">
        <v>583</v>
      </c>
      <c r="E337" s="213" t="s">
        <v>588</v>
      </c>
      <c r="F337" s="769">
        <v>3</v>
      </c>
      <c r="G337" s="769">
        <v>0</v>
      </c>
      <c r="H337" s="769">
        <v>2</v>
      </c>
      <c r="I337" s="769">
        <v>6.5</v>
      </c>
      <c r="J337" s="212">
        <v>0.3125</v>
      </c>
      <c r="K337" s="769">
        <v>27.4</v>
      </c>
      <c r="L337" s="769">
        <v>23.8</v>
      </c>
      <c r="M337" s="753">
        <v>9.7100000000000009</v>
      </c>
      <c r="N337" s="753"/>
      <c r="O337" s="769">
        <v>29.8</v>
      </c>
      <c r="P337" s="793">
        <v>76</v>
      </c>
      <c r="Q337" s="769">
        <v>39.1</v>
      </c>
      <c r="R337" s="769">
        <v>23.1</v>
      </c>
      <c r="S337" s="793">
        <v>104</v>
      </c>
      <c r="T337" s="793">
        <v>52</v>
      </c>
      <c r="U337" s="793">
        <v>52</v>
      </c>
      <c r="V337" s="768"/>
      <c r="W337" s="784"/>
      <c r="X337" s="768"/>
      <c r="Y337" s="768"/>
      <c r="Z337" s="768"/>
      <c r="AA337" s="768"/>
      <c r="AB337" s="768"/>
      <c r="AC337" s="784"/>
      <c r="AD337" s="785"/>
      <c r="AE337" s="785"/>
      <c r="AF337" s="785"/>
      <c r="AG337" s="785"/>
      <c r="AH337" s="785"/>
      <c r="AI337" s="785"/>
      <c r="AJ337" s="785"/>
      <c r="AK337" s="786"/>
    </row>
    <row r="338" spans="1:37" ht="13.5" customHeight="1" x14ac:dyDescent="0.15">
      <c r="A338" s="1845"/>
      <c r="B338" s="270">
        <v>43487</v>
      </c>
      <c r="C338" s="216" t="str">
        <f t="shared" si="54"/>
        <v>(火)</v>
      </c>
      <c r="D338" s="213" t="s">
        <v>583</v>
      </c>
      <c r="E338" s="213" t="s">
        <v>588</v>
      </c>
      <c r="F338" s="769">
        <v>0</v>
      </c>
      <c r="G338" s="769">
        <v>0</v>
      </c>
      <c r="H338" s="769">
        <v>-4</v>
      </c>
      <c r="I338" s="769">
        <v>5</v>
      </c>
      <c r="J338" s="212">
        <v>0.3125</v>
      </c>
      <c r="K338" s="769">
        <v>23.9</v>
      </c>
      <c r="L338" s="769">
        <v>21</v>
      </c>
      <c r="M338" s="753">
        <v>9.5</v>
      </c>
      <c r="N338" s="753"/>
      <c r="O338" s="769">
        <v>31.6</v>
      </c>
      <c r="P338" s="793">
        <v>78</v>
      </c>
      <c r="Q338" s="769">
        <v>33.4</v>
      </c>
      <c r="R338" s="769">
        <v>19.3</v>
      </c>
      <c r="S338" s="793">
        <v>108</v>
      </c>
      <c r="T338" s="793">
        <v>56</v>
      </c>
      <c r="U338" s="793">
        <v>52</v>
      </c>
      <c r="V338" s="768"/>
      <c r="W338" s="784"/>
      <c r="X338" s="768"/>
      <c r="Y338" s="768"/>
      <c r="Z338" s="768"/>
      <c r="AA338" s="768"/>
      <c r="AB338" s="768"/>
      <c r="AC338" s="784"/>
      <c r="AD338" s="785"/>
      <c r="AE338" s="785"/>
      <c r="AF338" s="785"/>
      <c r="AG338" s="785"/>
      <c r="AH338" s="785"/>
      <c r="AI338" s="785"/>
      <c r="AJ338" s="785"/>
      <c r="AK338" s="786"/>
    </row>
    <row r="339" spans="1:37" ht="13.5" customHeight="1" x14ac:dyDescent="0.15">
      <c r="A339" s="1845"/>
      <c r="B339" s="270">
        <v>43488</v>
      </c>
      <c r="C339" s="216" t="str">
        <f t="shared" si="54"/>
        <v>(水)</v>
      </c>
      <c r="D339" s="213" t="s">
        <v>583</v>
      </c>
      <c r="E339" s="213" t="s">
        <v>590</v>
      </c>
      <c r="F339" s="769">
        <v>1</v>
      </c>
      <c r="G339" s="769">
        <v>0</v>
      </c>
      <c r="H339" s="769">
        <v>0</v>
      </c>
      <c r="I339" s="769">
        <v>6</v>
      </c>
      <c r="J339" s="212">
        <v>0.3125</v>
      </c>
      <c r="K339" s="769">
        <v>24.4</v>
      </c>
      <c r="L339" s="769">
        <v>18.3</v>
      </c>
      <c r="M339" s="753">
        <v>9.59</v>
      </c>
      <c r="N339" s="753"/>
      <c r="O339" s="769">
        <v>28.9</v>
      </c>
      <c r="P339" s="793">
        <v>78</v>
      </c>
      <c r="Q339" s="769">
        <v>42.6</v>
      </c>
      <c r="R339" s="769">
        <v>19.600000000000001</v>
      </c>
      <c r="S339" s="793">
        <v>112</v>
      </c>
      <c r="T339" s="793">
        <v>62</v>
      </c>
      <c r="U339" s="793">
        <v>50</v>
      </c>
      <c r="V339" s="768"/>
      <c r="W339" s="784"/>
      <c r="X339" s="768"/>
      <c r="Y339" s="768"/>
      <c r="Z339" s="768"/>
      <c r="AA339" s="768"/>
      <c r="AB339" s="768"/>
      <c r="AC339" s="784"/>
      <c r="AD339" s="785"/>
      <c r="AE339" s="785"/>
      <c r="AF339" s="785"/>
      <c r="AG339" s="785"/>
      <c r="AH339" s="785"/>
      <c r="AI339" s="785"/>
      <c r="AJ339" s="785"/>
      <c r="AK339" s="786"/>
    </row>
    <row r="340" spans="1:37" ht="13.5" customHeight="1" x14ac:dyDescent="0.15">
      <c r="A340" s="1845"/>
      <c r="B340" s="270">
        <v>43489</v>
      </c>
      <c r="C340" s="216" t="str">
        <f t="shared" si="54"/>
        <v>(木)</v>
      </c>
      <c r="D340" s="213" t="s">
        <v>583</v>
      </c>
      <c r="E340" s="213" t="s">
        <v>588</v>
      </c>
      <c r="F340" s="769">
        <v>1</v>
      </c>
      <c r="G340" s="769">
        <v>0</v>
      </c>
      <c r="H340" s="769">
        <v>3</v>
      </c>
      <c r="I340" s="769">
        <v>7</v>
      </c>
      <c r="J340" s="212">
        <v>0.3125</v>
      </c>
      <c r="K340" s="769">
        <v>23.6</v>
      </c>
      <c r="L340" s="769">
        <v>21.1</v>
      </c>
      <c r="M340" s="753">
        <v>9.52</v>
      </c>
      <c r="N340" s="753"/>
      <c r="O340" s="769">
        <v>28.4</v>
      </c>
      <c r="P340" s="793">
        <v>84</v>
      </c>
      <c r="Q340" s="769">
        <v>41.2</v>
      </c>
      <c r="R340" s="769">
        <v>16.7</v>
      </c>
      <c r="S340" s="793">
        <v>106</v>
      </c>
      <c r="T340" s="793">
        <v>60</v>
      </c>
      <c r="U340" s="793">
        <v>46</v>
      </c>
      <c r="V340" s="768"/>
      <c r="W340" s="784"/>
      <c r="X340" s="768"/>
      <c r="Y340" s="768"/>
      <c r="Z340" s="768"/>
      <c r="AA340" s="768"/>
      <c r="AB340" s="768"/>
      <c r="AC340" s="784"/>
      <c r="AD340" s="785"/>
      <c r="AE340" s="785"/>
      <c r="AF340" s="785"/>
      <c r="AG340" s="785"/>
      <c r="AH340" s="785"/>
      <c r="AI340" s="785"/>
      <c r="AJ340" s="785"/>
      <c r="AK340" s="786"/>
    </row>
    <row r="341" spans="1:37" ht="13.5" customHeight="1" x14ac:dyDescent="0.15">
      <c r="A341" s="1845"/>
      <c r="B341" s="270">
        <v>43490</v>
      </c>
      <c r="C341" s="216" t="str">
        <f t="shared" si="54"/>
        <v>(金)</v>
      </c>
      <c r="D341" s="213" t="s">
        <v>583</v>
      </c>
      <c r="E341" s="213" t="s">
        <v>588</v>
      </c>
      <c r="F341" s="769">
        <v>1</v>
      </c>
      <c r="G341" s="769">
        <v>0</v>
      </c>
      <c r="H341" s="769">
        <v>0</v>
      </c>
      <c r="I341" s="769">
        <v>5.5</v>
      </c>
      <c r="J341" s="212">
        <v>0.3125</v>
      </c>
      <c r="K341" s="769">
        <v>29</v>
      </c>
      <c r="L341" s="769">
        <v>24.8</v>
      </c>
      <c r="M341" s="753">
        <v>9.5</v>
      </c>
      <c r="N341" s="753"/>
      <c r="O341" s="769">
        <v>32.4</v>
      </c>
      <c r="P341" s="793">
        <v>88</v>
      </c>
      <c r="Q341" s="769">
        <v>39.799999999999997</v>
      </c>
      <c r="R341" s="769">
        <v>21.8</v>
      </c>
      <c r="S341" s="793">
        <v>108</v>
      </c>
      <c r="T341" s="793">
        <v>64</v>
      </c>
      <c r="U341" s="793">
        <v>44</v>
      </c>
      <c r="V341" s="768"/>
      <c r="W341" s="784"/>
      <c r="X341" s="768"/>
      <c r="Y341" s="768"/>
      <c r="Z341" s="768"/>
      <c r="AA341" s="768"/>
      <c r="AB341" s="768"/>
      <c r="AC341" s="784"/>
      <c r="AD341" s="785"/>
      <c r="AE341" s="785"/>
      <c r="AF341" s="785"/>
      <c r="AG341" s="785"/>
      <c r="AH341" s="785"/>
      <c r="AI341" s="785"/>
      <c r="AJ341" s="785"/>
      <c r="AK341" s="786"/>
    </row>
    <row r="342" spans="1:37" ht="13.5" customHeight="1" x14ac:dyDescent="0.15">
      <c r="A342" s="1845"/>
      <c r="B342" s="270">
        <v>43491</v>
      </c>
      <c r="C342" s="216" t="str">
        <f t="shared" si="54"/>
        <v>(土)</v>
      </c>
      <c r="D342" s="213" t="s">
        <v>601</v>
      </c>
      <c r="E342" s="213" t="s">
        <v>588</v>
      </c>
      <c r="F342" s="769">
        <v>1</v>
      </c>
      <c r="G342" s="769">
        <v>0.2</v>
      </c>
      <c r="H342" s="769">
        <v>2</v>
      </c>
      <c r="I342" s="769">
        <v>6</v>
      </c>
      <c r="J342" s="212">
        <v>0.3125</v>
      </c>
      <c r="K342" s="769">
        <v>29.4</v>
      </c>
      <c r="L342" s="769">
        <v>24.7</v>
      </c>
      <c r="M342" s="753">
        <v>9.36</v>
      </c>
      <c r="N342" s="753"/>
      <c r="O342" s="769">
        <v>28.5</v>
      </c>
      <c r="P342" s="793">
        <v>84</v>
      </c>
      <c r="Q342" s="769">
        <v>44</v>
      </c>
      <c r="R342" s="769">
        <v>22.1</v>
      </c>
      <c r="S342" s="793">
        <v>110</v>
      </c>
      <c r="T342" s="793">
        <v>60</v>
      </c>
      <c r="U342" s="793">
        <v>50</v>
      </c>
      <c r="V342" s="768"/>
      <c r="W342" s="784"/>
      <c r="X342" s="768"/>
      <c r="Y342" s="768"/>
      <c r="Z342" s="768"/>
      <c r="AA342" s="768"/>
      <c r="AB342" s="768"/>
      <c r="AC342" s="784"/>
      <c r="AD342" s="785"/>
      <c r="AE342" s="785"/>
      <c r="AF342" s="785"/>
      <c r="AG342" s="785"/>
      <c r="AH342" s="785"/>
      <c r="AI342" s="785"/>
      <c r="AJ342" s="785"/>
      <c r="AK342" s="786"/>
    </row>
    <row r="343" spans="1:37" ht="13.5" customHeight="1" x14ac:dyDescent="0.15">
      <c r="A343" s="1845"/>
      <c r="B343" s="270">
        <v>43492</v>
      </c>
      <c r="C343" s="216" t="str">
        <f t="shared" si="54"/>
        <v>(日)</v>
      </c>
      <c r="D343" s="213" t="s">
        <v>583</v>
      </c>
      <c r="E343" s="213" t="s">
        <v>588</v>
      </c>
      <c r="F343" s="769">
        <v>1</v>
      </c>
      <c r="G343" s="769">
        <v>0</v>
      </c>
      <c r="H343" s="769">
        <v>-1</v>
      </c>
      <c r="I343" s="769">
        <v>5</v>
      </c>
      <c r="J343" s="212">
        <v>0.3125</v>
      </c>
      <c r="K343" s="769">
        <v>25.4</v>
      </c>
      <c r="L343" s="769">
        <v>30.6</v>
      </c>
      <c r="M343" s="753">
        <v>9.7100000000000009</v>
      </c>
      <c r="N343" s="753"/>
      <c r="O343" s="769">
        <v>33.4</v>
      </c>
      <c r="P343" s="793">
        <v>82</v>
      </c>
      <c r="Q343" s="769">
        <v>39.799999999999997</v>
      </c>
      <c r="R343" s="769">
        <v>24</v>
      </c>
      <c r="S343" s="793">
        <v>112</v>
      </c>
      <c r="T343" s="793">
        <v>62</v>
      </c>
      <c r="U343" s="793">
        <v>50</v>
      </c>
      <c r="V343" s="768"/>
      <c r="W343" s="784"/>
      <c r="X343" s="768"/>
      <c r="Y343" s="768"/>
      <c r="Z343" s="768"/>
      <c r="AA343" s="768"/>
      <c r="AB343" s="768"/>
      <c r="AC343" s="784"/>
      <c r="AD343" s="785"/>
      <c r="AE343" s="785"/>
      <c r="AF343" s="785"/>
      <c r="AG343" s="785"/>
      <c r="AH343" s="785"/>
      <c r="AI343" s="785"/>
      <c r="AJ343" s="785"/>
      <c r="AK343" s="786"/>
    </row>
    <row r="344" spans="1:37" ht="13.5" customHeight="1" x14ac:dyDescent="0.15">
      <c r="A344" s="1845"/>
      <c r="B344" s="270">
        <v>43493</v>
      </c>
      <c r="C344" s="215" t="str">
        <f t="shared" si="54"/>
        <v>(月)</v>
      </c>
      <c r="D344" s="213" t="s">
        <v>599</v>
      </c>
      <c r="E344" s="213" t="s">
        <v>588</v>
      </c>
      <c r="F344" s="769">
        <v>1</v>
      </c>
      <c r="G344" s="769">
        <v>0</v>
      </c>
      <c r="H344" s="769">
        <v>-2</v>
      </c>
      <c r="I344" s="769">
        <v>5</v>
      </c>
      <c r="J344" s="212">
        <v>0.3125</v>
      </c>
      <c r="K344" s="769">
        <v>29.8</v>
      </c>
      <c r="L344" s="769">
        <v>24.1</v>
      </c>
      <c r="M344" s="753">
        <v>9.67</v>
      </c>
      <c r="N344" s="753"/>
      <c r="O344" s="769">
        <v>31.3</v>
      </c>
      <c r="P344" s="793">
        <v>84</v>
      </c>
      <c r="Q344" s="769">
        <v>38.299999999999997</v>
      </c>
      <c r="R344" s="769">
        <v>21.5</v>
      </c>
      <c r="S344" s="793">
        <v>110</v>
      </c>
      <c r="T344" s="793">
        <v>62</v>
      </c>
      <c r="U344" s="793">
        <v>48</v>
      </c>
      <c r="V344" s="768"/>
      <c r="W344" s="784"/>
      <c r="X344" s="768"/>
      <c r="Y344" s="768"/>
      <c r="Z344" s="768"/>
      <c r="AA344" s="768"/>
      <c r="AB344" s="768"/>
      <c r="AC344" s="784"/>
      <c r="AD344" s="785"/>
      <c r="AE344" s="785"/>
      <c r="AF344" s="785"/>
      <c r="AG344" s="785"/>
      <c r="AH344" s="785"/>
      <c r="AI344" s="785"/>
      <c r="AJ344" s="785"/>
      <c r="AK344" s="786"/>
    </row>
    <row r="345" spans="1:37" ht="13.5" customHeight="1" x14ac:dyDescent="0.15">
      <c r="A345" s="1845"/>
      <c r="B345" s="270">
        <v>43494</v>
      </c>
      <c r="C345" s="215" t="str">
        <f t="shared" si="54"/>
        <v>(火)</v>
      </c>
      <c r="D345" s="213" t="s">
        <v>583</v>
      </c>
      <c r="E345" s="213" t="s">
        <v>597</v>
      </c>
      <c r="F345" s="769">
        <v>10</v>
      </c>
      <c r="G345" s="769">
        <v>0</v>
      </c>
      <c r="H345" s="769">
        <v>3</v>
      </c>
      <c r="I345" s="769">
        <v>5</v>
      </c>
      <c r="J345" s="212">
        <v>0.3125</v>
      </c>
      <c r="K345" s="769">
        <v>34.6</v>
      </c>
      <c r="L345" s="769">
        <v>29.6</v>
      </c>
      <c r="M345" s="753">
        <v>9.5399999999999991</v>
      </c>
      <c r="N345" s="753"/>
      <c r="O345" s="769">
        <v>28.5</v>
      </c>
      <c r="P345" s="793">
        <v>84</v>
      </c>
      <c r="Q345" s="769">
        <v>41.2</v>
      </c>
      <c r="R345" s="769">
        <v>24.6</v>
      </c>
      <c r="S345" s="793">
        <v>106</v>
      </c>
      <c r="T345" s="793">
        <v>63</v>
      </c>
      <c r="U345" s="793">
        <v>43</v>
      </c>
      <c r="V345" s="768"/>
      <c r="W345" s="784"/>
      <c r="X345" s="768"/>
      <c r="Y345" s="768"/>
      <c r="Z345" s="768"/>
      <c r="AA345" s="768"/>
      <c r="AB345" s="768"/>
      <c r="AC345" s="784"/>
      <c r="AD345" s="785"/>
      <c r="AE345" s="785"/>
      <c r="AF345" s="785"/>
      <c r="AG345" s="785"/>
      <c r="AH345" s="785"/>
      <c r="AI345" s="785"/>
      <c r="AJ345" s="785"/>
      <c r="AK345" s="786"/>
    </row>
    <row r="346" spans="1:37" ht="13.5" customHeight="1" x14ac:dyDescent="0.15">
      <c r="A346" s="1845"/>
      <c r="B346" s="270">
        <v>43495</v>
      </c>
      <c r="C346" s="216" t="str">
        <f t="shared" si="54"/>
        <v>(水)</v>
      </c>
      <c r="D346" s="213" t="s">
        <v>583</v>
      </c>
      <c r="E346" s="213" t="s">
        <v>588</v>
      </c>
      <c r="F346" s="769">
        <v>1</v>
      </c>
      <c r="G346" s="769">
        <v>0</v>
      </c>
      <c r="H346" s="769">
        <v>-3</v>
      </c>
      <c r="I346" s="769">
        <v>5</v>
      </c>
      <c r="J346" s="212">
        <v>0.3125</v>
      </c>
      <c r="K346" s="769">
        <v>34.799999999999997</v>
      </c>
      <c r="L346" s="769">
        <v>28</v>
      </c>
      <c r="M346" s="753">
        <v>9.41</v>
      </c>
      <c r="N346" s="753"/>
      <c r="O346" s="769">
        <v>30.9</v>
      </c>
      <c r="P346" s="793">
        <v>90</v>
      </c>
      <c r="Q346" s="769">
        <v>36.6</v>
      </c>
      <c r="R346" s="769">
        <v>24</v>
      </c>
      <c r="S346" s="793">
        <v>112</v>
      </c>
      <c r="T346" s="793">
        <v>62</v>
      </c>
      <c r="U346" s="793">
        <v>50</v>
      </c>
      <c r="V346" s="768"/>
      <c r="W346" s="784"/>
      <c r="X346" s="768"/>
      <c r="Y346" s="768"/>
      <c r="Z346" s="768"/>
      <c r="AA346" s="768"/>
      <c r="AB346" s="768"/>
      <c r="AC346" s="784"/>
      <c r="AD346" s="785"/>
      <c r="AE346" s="785"/>
      <c r="AF346" s="785"/>
      <c r="AG346" s="785"/>
      <c r="AH346" s="785"/>
      <c r="AI346" s="785"/>
      <c r="AJ346" s="785"/>
      <c r="AK346" s="786"/>
    </row>
    <row r="347" spans="1:37" ht="13.5" customHeight="1" x14ac:dyDescent="0.15">
      <c r="A347" s="1845"/>
      <c r="B347" s="405">
        <v>43496</v>
      </c>
      <c r="C347" s="216" t="str">
        <f t="shared" si="54"/>
        <v>(木)</v>
      </c>
      <c r="D347" s="273" t="s">
        <v>613</v>
      </c>
      <c r="E347" s="273" t="s">
        <v>587</v>
      </c>
      <c r="F347" s="789">
        <v>0</v>
      </c>
      <c r="G347" s="789">
        <v>13</v>
      </c>
      <c r="H347" s="789">
        <v>0</v>
      </c>
      <c r="I347" s="789">
        <v>5.5</v>
      </c>
      <c r="J347" s="278">
        <v>0.3125</v>
      </c>
      <c r="K347" s="789">
        <v>32.6</v>
      </c>
      <c r="L347" s="789">
        <v>25</v>
      </c>
      <c r="M347" s="766">
        <v>9.34</v>
      </c>
      <c r="N347" s="766"/>
      <c r="O347" s="789">
        <v>33.299999999999997</v>
      </c>
      <c r="P347" s="797">
        <v>92</v>
      </c>
      <c r="Q347" s="789">
        <v>39.1</v>
      </c>
      <c r="R347" s="789">
        <v>20.9</v>
      </c>
      <c r="S347" s="797">
        <v>126</v>
      </c>
      <c r="T347" s="797">
        <v>68</v>
      </c>
      <c r="U347" s="797">
        <v>58</v>
      </c>
      <c r="V347" s="770">
        <v>0.82</v>
      </c>
      <c r="W347" s="790">
        <v>0</v>
      </c>
      <c r="X347" s="770">
        <v>250</v>
      </c>
      <c r="Y347" s="770">
        <v>210.4</v>
      </c>
      <c r="Z347" s="770">
        <v>35.6</v>
      </c>
      <c r="AA347" s="770">
        <v>1.0900000000000001</v>
      </c>
      <c r="AB347" s="770">
        <v>0.86</v>
      </c>
      <c r="AC347" s="790">
        <v>10.3</v>
      </c>
      <c r="AD347" s="791"/>
      <c r="AE347" s="791"/>
      <c r="AF347" s="791"/>
      <c r="AG347" s="791"/>
      <c r="AH347" s="791"/>
      <c r="AI347" s="791"/>
      <c r="AJ347" s="791"/>
      <c r="AK347" s="792"/>
    </row>
    <row r="348" spans="1:37" ht="13.5" customHeight="1" x14ac:dyDescent="0.15">
      <c r="A348" s="1845"/>
      <c r="B348" s="1846" t="s">
        <v>410</v>
      </c>
      <c r="C348" s="1846"/>
      <c r="D348" s="625"/>
      <c r="E348" s="626"/>
      <c r="F348" s="771">
        <f>MAX(F317:F347)</f>
        <v>10</v>
      </c>
      <c r="G348" s="771">
        <f>MAX(G317:G347)</f>
        <v>13</v>
      </c>
      <c r="H348" s="771">
        <f>MAX(H317:H347)</f>
        <v>3</v>
      </c>
      <c r="I348" s="771">
        <f>MAX(I317:I347)</f>
        <v>7</v>
      </c>
      <c r="J348" s="773"/>
      <c r="K348" s="771">
        <f>MAX(K317:K347)</f>
        <v>34.799999999999997</v>
      </c>
      <c r="L348" s="771">
        <f t="shared" ref="L348:M348" si="55">MAX(L317:L347)</f>
        <v>30.6</v>
      </c>
      <c r="M348" s="1100">
        <f t="shared" si="55"/>
        <v>9.83</v>
      </c>
      <c r="N348" s="774"/>
      <c r="O348" s="771">
        <f t="shared" ref="O348:AK348" si="56">MAX(O317:O347)</f>
        <v>33.4</v>
      </c>
      <c r="P348" s="1101">
        <f t="shared" si="56"/>
        <v>92</v>
      </c>
      <c r="Q348" s="771">
        <f t="shared" si="56"/>
        <v>44</v>
      </c>
      <c r="R348" s="771">
        <f t="shared" si="56"/>
        <v>24.6</v>
      </c>
      <c r="S348" s="1101">
        <f t="shared" si="56"/>
        <v>126</v>
      </c>
      <c r="T348" s="1101">
        <f t="shared" si="56"/>
        <v>72</v>
      </c>
      <c r="U348" s="1101">
        <f t="shared" si="56"/>
        <v>58</v>
      </c>
      <c r="V348" s="771">
        <f t="shared" si="56"/>
        <v>0.82</v>
      </c>
      <c r="W348" s="777">
        <f t="shared" si="56"/>
        <v>0</v>
      </c>
      <c r="X348" s="1101">
        <f t="shared" si="56"/>
        <v>250</v>
      </c>
      <c r="Y348" s="1101">
        <f t="shared" si="56"/>
        <v>210.4</v>
      </c>
      <c r="Z348" s="1101">
        <f t="shared" si="56"/>
        <v>35.6</v>
      </c>
      <c r="AA348" s="771">
        <f t="shared" si="56"/>
        <v>1.0900000000000001</v>
      </c>
      <c r="AB348" s="1100">
        <f t="shared" si="56"/>
        <v>0.86</v>
      </c>
      <c r="AC348" s="771">
        <f t="shared" si="56"/>
        <v>10.3</v>
      </c>
      <c r="AD348" s="771">
        <f t="shared" si="56"/>
        <v>0.63</v>
      </c>
      <c r="AE348" s="771">
        <f t="shared" si="56"/>
        <v>25</v>
      </c>
      <c r="AF348" s="771">
        <f t="shared" si="56"/>
        <v>9.8000000000000007</v>
      </c>
      <c r="AG348" s="771">
        <f t="shared" si="56"/>
        <v>10</v>
      </c>
      <c r="AH348" s="771">
        <f t="shared" si="56"/>
        <v>5.9</v>
      </c>
      <c r="AI348" s="771">
        <f t="shared" si="56"/>
        <v>15</v>
      </c>
      <c r="AJ348" s="771">
        <f t="shared" si="56"/>
        <v>2.2000000000000002</v>
      </c>
      <c r="AK348" s="1100">
        <f t="shared" si="56"/>
        <v>7.3999999999999996E-2</v>
      </c>
    </row>
    <row r="349" spans="1:37" ht="13.5" customHeight="1" x14ac:dyDescent="0.15">
      <c r="A349" s="1845"/>
      <c r="B349" s="1847" t="s">
        <v>411</v>
      </c>
      <c r="C349" s="1846"/>
      <c r="D349" s="625"/>
      <c r="E349" s="626"/>
      <c r="F349" s="771">
        <f>MIN(F317:F347)</f>
        <v>0</v>
      </c>
      <c r="G349" s="771">
        <f>MIN(G317:G347)</f>
        <v>0</v>
      </c>
      <c r="H349" s="771">
        <f>MIN(H317:H347)</f>
        <v>-5</v>
      </c>
      <c r="I349" s="771">
        <f>MIN(I317:I347)</f>
        <v>4</v>
      </c>
      <c r="J349" s="773"/>
      <c r="K349" s="771">
        <f>MIN(K317:K347)</f>
        <v>18.8</v>
      </c>
      <c r="L349" s="771">
        <f t="shared" ref="L349:M349" si="57">MIN(L317:L347)</f>
        <v>11.8</v>
      </c>
      <c r="M349" s="1100">
        <f t="shared" si="57"/>
        <v>9.34</v>
      </c>
      <c r="N349" s="774"/>
      <c r="O349" s="771">
        <f t="shared" ref="O349:AK349" si="58">MIN(O317:O347)</f>
        <v>27.8</v>
      </c>
      <c r="P349" s="1101">
        <f t="shared" si="58"/>
        <v>66</v>
      </c>
      <c r="Q349" s="771">
        <f t="shared" si="58"/>
        <v>33.4</v>
      </c>
      <c r="R349" s="771">
        <f t="shared" si="58"/>
        <v>13.9</v>
      </c>
      <c r="S349" s="1101">
        <f t="shared" si="58"/>
        <v>100</v>
      </c>
      <c r="T349" s="1101">
        <f t="shared" si="58"/>
        <v>52</v>
      </c>
      <c r="U349" s="1101">
        <f t="shared" si="58"/>
        <v>36</v>
      </c>
      <c r="V349" s="771">
        <f t="shared" si="58"/>
        <v>0.82</v>
      </c>
      <c r="W349" s="777">
        <f t="shared" si="58"/>
        <v>0</v>
      </c>
      <c r="X349" s="1101">
        <f t="shared" si="58"/>
        <v>250</v>
      </c>
      <c r="Y349" s="1101">
        <f t="shared" si="58"/>
        <v>210.4</v>
      </c>
      <c r="Z349" s="1101">
        <f t="shared" si="58"/>
        <v>35.6</v>
      </c>
      <c r="AA349" s="771">
        <f t="shared" si="58"/>
        <v>1.0900000000000001</v>
      </c>
      <c r="AB349" s="1100">
        <f t="shared" si="58"/>
        <v>0.86</v>
      </c>
      <c r="AC349" s="771">
        <f t="shared" si="58"/>
        <v>10.3</v>
      </c>
      <c r="AD349" s="771">
        <f t="shared" si="58"/>
        <v>0.63</v>
      </c>
      <c r="AE349" s="771">
        <f t="shared" si="58"/>
        <v>25</v>
      </c>
      <c r="AF349" s="771">
        <f t="shared" si="58"/>
        <v>9.8000000000000007</v>
      </c>
      <c r="AG349" s="771">
        <f t="shared" si="58"/>
        <v>10</v>
      </c>
      <c r="AH349" s="771">
        <f t="shared" si="58"/>
        <v>5.9</v>
      </c>
      <c r="AI349" s="771">
        <f t="shared" si="58"/>
        <v>15</v>
      </c>
      <c r="AJ349" s="771">
        <f t="shared" si="58"/>
        <v>2.2000000000000002</v>
      </c>
      <c r="AK349" s="1100">
        <f t="shared" si="58"/>
        <v>7.3999999999999996E-2</v>
      </c>
    </row>
    <row r="350" spans="1:37" ht="13.5" customHeight="1" x14ac:dyDescent="0.15">
      <c r="A350" s="1845"/>
      <c r="B350" s="1846" t="s">
        <v>412</v>
      </c>
      <c r="C350" s="1846"/>
      <c r="D350" s="625"/>
      <c r="E350" s="626"/>
      <c r="F350" s="773"/>
      <c r="G350" s="771">
        <f>IF(COUNT(G317:G347)=0,0,AVERAGE(G317:G347))</f>
        <v>0.49677419354838709</v>
      </c>
      <c r="H350" s="771">
        <f>IF(COUNT(H317:H347)=0,0,AVERAGE(H317:H347))</f>
        <v>-0.77419354838709675</v>
      </c>
      <c r="I350" s="771">
        <f>IF(COUNT(I317:I347)=0,0,AVERAGE(I317:I347))</f>
        <v>5.5032258064516126</v>
      </c>
      <c r="J350" s="773"/>
      <c r="K350" s="771">
        <f>IF(COUNT(K317:K347)=0,0,AVERAGE(K317:K347))</f>
        <v>24.716129032258063</v>
      </c>
      <c r="L350" s="771">
        <f t="shared" ref="L350:M350" si="59">IF(COUNT(L317:L347)=0,0,AVERAGE(L317:L347))</f>
        <v>20.822580645161295</v>
      </c>
      <c r="M350" s="1100">
        <f t="shared" si="59"/>
        <v>9.6074193548387115</v>
      </c>
      <c r="N350" s="773"/>
      <c r="O350" s="771">
        <f t="shared" ref="O350:U350" si="60">IF(COUNT(O317:O347)=0,0,AVERAGE(O317:O347))</f>
        <v>30.954838709677414</v>
      </c>
      <c r="P350" s="1101">
        <f t="shared" si="60"/>
        <v>79.354838709677423</v>
      </c>
      <c r="Q350" s="771">
        <f t="shared" si="60"/>
        <v>39.432258064516127</v>
      </c>
      <c r="R350" s="771">
        <f t="shared" si="60"/>
        <v>19.070967741935487</v>
      </c>
      <c r="S350" s="1101">
        <f t="shared" si="60"/>
        <v>109.29032258064517</v>
      </c>
      <c r="T350" s="1101">
        <f t="shared" si="60"/>
        <v>61.677419354838712</v>
      </c>
      <c r="U350" s="1101">
        <f t="shared" si="60"/>
        <v>47.612903225806448</v>
      </c>
      <c r="V350" s="773"/>
      <c r="W350" s="782"/>
      <c r="X350" s="1101">
        <f t="shared" ref="X350:AJ350" si="61">IF(COUNT(X317:X347)=0,0,AVERAGE(X317:X347))</f>
        <v>250</v>
      </c>
      <c r="Y350" s="1101">
        <f t="shared" si="61"/>
        <v>210.4</v>
      </c>
      <c r="Z350" s="1101">
        <f t="shared" si="61"/>
        <v>35.6</v>
      </c>
      <c r="AA350" s="771">
        <f t="shared" si="61"/>
        <v>1.0900000000000001</v>
      </c>
      <c r="AB350" s="1100">
        <f t="shared" si="61"/>
        <v>0.86</v>
      </c>
      <c r="AC350" s="771">
        <f t="shared" si="61"/>
        <v>10.3</v>
      </c>
      <c r="AD350" s="771">
        <f t="shared" si="61"/>
        <v>0.63</v>
      </c>
      <c r="AE350" s="771">
        <f t="shared" si="61"/>
        <v>25</v>
      </c>
      <c r="AF350" s="771">
        <f t="shared" si="61"/>
        <v>9.8000000000000007</v>
      </c>
      <c r="AG350" s="771">
        <f t="shared" si="61"/>
        <v>10</v>
      </c>
      <c r="AH350" s="771">
        <f t="shared" si="61"/>
        <v>5.9</v>
      </c>
      <c r="AI350" s="771">
        <f t="shared" si="61"/>
        <v>15</v>
      </c>
      <c r="AJ350" s="771">
        <f t="shared" si="61"/>
        <v>2.2000000000000002</v>
      </c>
      <c r="AK350" s="1055"/>
    </row>
    <row r="351" spans="1:37" ht="13.5" customHeight="1" x14ac:dyDescent="0.15">
      <c r="A351" s="1845"/>
      <c r="B351" s="1848" t="s">
        <v>413</v>
      </c>
      <c r="C351" s="1848"/>
      <c r="D351" s="627"/>
      <c r="E351" s="627"/>
      <c r="F351" s="808"/>
      <c r="G351" s="771">
        <f>SUM(G317:G347)</f>
        <v>15.4</v>
      </c>
      <c r="H351" s="809"/>
      <c r="I351" s="809"/>
      <c r="J351" s="809"/>
      <c r="K351" s="809"/>
      <c r="L351" s="809"/>
      <c r="M351" s="809"/>
      <c r="N351" s="809"/>
      <c r="O351" s="809"/>
      <c r="P351" s="809"/>
      <c r="Q351" s="809"/>
      <c r="R351" s="809"/>
      <c r="S351" s="809"/>
      <c r="T351" s="809"/>
      <c r="U351" s="809"/>
      <c r="V351" s="809"/>
      <c r="W351" s="782"/>
      <c r="X351" s="809"/>
      <c r="Y351" s="809"/>
      <c r="Z351" s="809"/>
      <c r="AA351" s="809"/>
      <c r="AB351" s="809"/>
      <c r="AC351" s="810"/>
      <c r="AD351" s="810"/>
      <c r="AE351" s="809"/>
      <c r="AF351" s="809"/>
      <c r="AG351" s="809"/>
      <c r="AH351" s="809"/>
      <c r="AI351" s="809"/>
      <c r="AJ351" s="809"/>
      <c r="AK351" s="1055"/>
    </row>
    <row r="352" spans="1:37" ht="13.5" customHeight="1" x14ac:dyDescent="0.15">
      <c r="A352" s="1844" t="s">
        <v>578</v>
      </c>
      <c r="B352" s="272">
        <v>43497</v>
      </c>
      <c r="C352" s="375" t="str">
        <f>IF(B352="","",IF(WEEKDAY(B352)=1,"(日)",IF(WEEKDAY(B352)=2,"(月)",IF(WEEKDAY(B352)=3,"(火)",IF(WEEKDAY(B352)=4,"(水)",IF(WEEKDAY(B352)=5,"(木)",IF(WEEKDAY(B352)=6,"(金)","(土)")))))))</f>
        <v>(金)</v>
      </c>
      <c r="D352" s="274" t="s">
        <v>583</v>
      </c>
      <c r="E352" s="274" t="s">
        <v>596</v>
      </c>
      <c r="F352" s="1222">
        <v>0</v>
      </c>
      <c r="G352" s="1222">
        <v>0</v>
      </c>
      <c r="H352" s="1224">
        <v>1</v>
      </c>
      <c r="I352" s="1224">
        <v>5.5</v>
      </c>
      <c r="J352" s="1221">
        <v>0.3125</v>
      </c>
      <c r="K352" s="1222">
        <v>32.299999999999997</v>
      </c>
      <c r="L352" s="1223">
        <v>26.3</v>
      </c>
      <c r="M352" s="1224">
        <v>9.4</v>
      </c>
      <c r="N352" s="1225"/>
      <c r="O352" s="795">
        <v>31.3</v>
      </c>
      <c r="P352" s="1301">
        <v>90</v>
      </c>
      <c r="Q352" s="1224">
        <v>36.9</v>
      </c>
      <c r="R352" s="1301">
        <v>23.7</v>
      </c>
      <c r="S352" s="1301">
        <v>118</v>
      </c>
      <c r="T352" s="1301">
        <v>68</v>
      </c>
      <c r="U352" s="1301">
        <v>50</v>
      </c>
      <c r="V352" s="1302"/>
      <c r="W352" s="1302"/>
      <c r="X352" s="1223"/>
      <c r="Y352" s="1223"/>
      <c r="Z352" s="1222"/>
      <c r="AA352" s="1222"/>
      <c r="AB352" s="1222"/>
      <c r="AC352" s="1224"/>
      <c r="AD352" s="1225"/>
      <c r="AE352" s="1224"/>
      <c r="AF352" s="1224"/>
      <c r="AG352" s="1222"/>
      <c r="AH352" s="1222"/>
      <c r="AI352" s="1224"/>
      <c r="AJ352" s="1225"/>
      <c r="AK352" s="1225"/>
    </row>
    <row r="353" spans="1:37" ht="13.5" customHeight="1" x14ac:dyDescent="0.15">
      <c r="A353" s="1844"/>
      <c r="B353" s="270">
        <v>43498</v>
      </c>
      <c r="C353" s="209" t="str">
        <f t="shared" ref="C353:C379" si="62">IF(B353="","",IF(WEEKDAY(B353)=1,"(日)",IF(WEEKDAY(B353)=2,"(月)",IF(WEEKDAY(B353)=3,"(火)",IF(WEEKDAY(B353)=4,"(水)",IF(WEEKDAY(B353)=5,"(木)",IF(WEEKDAY(B353)=6,"(金)","(土)")))))))</f>
        <v>(土)</v>
      </c>
      <c r="D353" s="213" t="s">
        <v>583</v>
      </c>
      <c r="E353" s="213" t="s">
        <v>597</v>
      </c>
      <c r="F353" s="1215">
        <v>0</v>
      </c>
      <c r="G353" s="1215">
        <v>0</v>
      </c>
      <c r="H353" s="1213">
        <v>-3</v>
      </c>
      <c r="I353" s="1213">
        <v>5</v>
      </c>
      <c r="J353" s="1229">
        <v>0.3125</v>
      </c>
      <c r="K353" s="1215">
        <v>34.799999999999997</v>
      </c>
      <c r="L353" s="1216">
        <v>28.4</v>
      </c>
      <c r="M353" s="1213">
        <v>9.41</v>
      </c>
      <c r="N353" s="1217"/>
      <c r="O353" s="785">
        <v>32.6</v>
      </c>
      <c r="P353" s="1218">
        <v>90</v>
      </c>
      <c r="Q353" s="1213">
        <v>39.799999999999997</v>
      </c>
      <c r="R353" s="1218">
        <v>25.6</v>
      </c>
      <c r="S353" s="1218">
        <v>114</v>
      </c>
      <c r="T353" s="1218">
        <v>70</v>
      </c>
      <c r="U353" s="1218">
        <v>44</v>
      </c>
      <c r="V353" s="1219"/>
      <c r="W353" s="1219"/>
      <c r="X353" s="1216"/>
      <c r="Y353" s="1216"/>
      <c r="Z353" s="1215"/>
      <c r="AA353" s="1215"/>
      <c r="AB353" s="1215"/>
      <c r="AC353" s="1213"/>
      <c r="AD353" s="1217"/>
      <c r="AE353" s="1213"/>
      <c r="AF353" s="1213"/>
      <c r="AG353" s="1215"/>
      <c r="AH353" s="1215"/>
      <c r="AI353" s="1213"/>
      <c r="AJ353" s="1217"/>
      <c r="AK353" s="1217"/>
    </row>
    <row r="354" spans="1:37" ht="13.5" customHeight="1" x14ac:dyDescent="0.15">
      <c r="A354" s="1844"/>
      <c r="B354" s="270">
        <v>43499</v>
      </c>
      <c r="C354" s="209" t="str">
        <f t="shared" si="62"/>
        <v>(日)</v>
      </c>
      <c r="D354" s="213" t="s">
        <v>583</v>
      </c>
      <c r="E354" s="213" t="s">
        <v>595</v>
      </c>
      <c r="F354" s="1215">
        <v>1</v>
      </c>
      <c r="G354" s="1215">
        <v>0</v>
      </c>
      <c r="H354" s="1213">
        <v>-3</v>
      </c>
      <c r="I354" s="1213">
        <v>5.5</v>
      </c>
      <c r="J354" s="1229">
        <v>0.3125</v>
      </c>
      <c r="K354" s="1215">
        <v>34.9</v>
      </c>
      <c r="L354" s="1216">
        <v>24.6</v>
      </c>
      <c r="M354" s="1213">
        <v>9.75</v>
      </c>
      <c r="N354" s="1217"/>
      <c r="O354" s="785">
        <v>32.6</v>
      </c>
      <c r="P354" s="1218">
        <v>90</v>
      </c>
      <c r="Q354" s="1213">
        <v>38</v>
      </c>
      <c r="R354" s="1218">
        <v>25.8</v>
      </c>
      <c r="S354" s="1218">
        <v>113</v>
      </c>
      <c r="T354" s="1218">
        <v>68</v>
      </c>
      <c r="U354" s="1218">
        <v>45</v>
      </c>
      <c r="V354" s="1219"/>
      <c r="W354" s="1219"/>
      <c r="X354" s="1216"/>
      <c r="Y354" s="1216"/>
      <c r="Z354" s="1215"/>
      <c r="AA354" s="1215"/>
      <c r="AB354" s="1215"/>
      <c r="AC354" s="1213"/>
      <c r="AD354" s="1217"/>
      <c r="AE354" s="1213"/>
      <c r="AF354" s="1213"/>
      <c r="AG354" s="1215"/>
      <c r="AH354" s="1215"/>
      <c r="AI354" s="1213"/>
      <c r="AJ354" s="1217"/>
      <c r="AK354" s="1217"/>
    </row>
    <row r="355" spans="1:37" ht="13.5" customHeight="1" x14ac:dyDescent="0.15">
      <c r="A355" s="1844"/>
      <c r="B355" s="270">
        <v>43500</v>
      </c>
      <c r="C355" s="209" t="str">
        <f t="shared" si="62"/>
        <v>(月)</v>
      </c>
      <c r="D355" s="213" t="s">
        <v>583</v>
      </c>
      <c r="E355" s="213" t="s">
        <v>596</v>
      </c>
      <c r="F355" s="1215">
        <v>3</v>
      </c>
      <c r="G355" s="1215">
        <v>0</v>
      </c>
      <c r="H355" s="1213">
        <v>17</v>
      </c>
      <c r="I355" s="1213">
        <v>10.5</v>
      </c>
      <c r="J355" s="1229">
        <v>0.30555555555555552</v>
      </c>
      <c r="K355" s="1215">
        <v>39.1</v>
      </c>
      <c r="L355" s="1216">
        <v>25.6</v>
      </c>
      <c r="M355" s="1213">
        <v>9.59</v>
      </c>
      <c r="N355" s="1217"/>
      <c r="O355" s="785">
        <v>31.5</v>
      </c>
      <c r="P355" s="1218">
        <v>95</v>
      </c>
      <c r="Q355" s="1213">
        <v>38</v>
      </c>
      <c r="R355" s="1218">
        <v>26.5</v>
      </c>
      <c r="S355" s="1218">
        <v>118</v>
      </c>
      <c r="T355" s="1218">
        <v>66</v>
      </c>
      <c r="U355" s="1218">
        <v>52</v>
      </c>
      <c r="V355" s="1219"/>
      <c r="W355" s="1219"/>
      <c r="X355" s="1216"/>
      <c r="Y355" s="1216"/>
      <c r="Z355" s="1215"/>
      <c r="AA355" s="1215"/>
      <c r="AB355" s="1215"/>
      <c r="AC355" s="1213"/>
      <c r="AD355" s="1217"/>
      <c r="AE355" s="1213"/>
      <c r="AF355" s="1213"/>
      <c r="AG355" s="1215"/>
      <c r="AH355" s="1215"/>
      <c r="AI355" s="1213"/>
      <c r="AJ355" s="1217"/>
      <c r="AK355" s="1217"/>
    </row>
    <row r="356" spans="1:37" ht="13.5" customHeight="1" x14ac:dyDescent="0.15">
      <c r="A356" s="1844"/>
      <c r="B356" s="270">
        <v>43501</v>
      </c>
      <c r="C356" s="209" t="str">
        <f t="shared" si="62"/>
        <v>(火)</v>
      </c>
      <c r="D356" s="213" t="s">
        <v>599</v>
      </c>
      <c r="E356" s="213" t="s">
        <v>590</v>
      </c>
      <c r="F356" s="1215">
        <v>4</v>
      </c>
      <c r="G356" s="1215">
        <v>0</v>
      </c>
      <c r="H356" s="1213">
        <v>5</v>
      </c>
      <c r="I356" s="1213">
        <v>8.5</v>
      </c>
      <c r="J356" s="1229">
        <v>0.3125</v>
      </c>
      <c r="K356" s="1215">
        <v>44</v>
      </c>
      <c r="L356" s="1216">
        <v>41</v>
      </c>
      <c r="M356" s="1213">
        <v>9.67</v>
      </c>
      <c r="N356" s="1217"/>
      <c r="O356" s="785">
        <v>32.700000000000003</v>
      </c>
      <c r="P356" s="1218">
        <v>85</v>
      </c>
      <c r="Q356" s="1213">
        <v>39.799999999999997</v>
      </c>
      <c r="R356" s="1218">
        <v>29.1</v>
      </c>
      <c r="S356" s="1218">
        <v>111</v>
      </c>
      <c r="T356" s="1218">
        <v>66</v>
      </c>
      <c r="U356" s="1218">
        <v>45</v>
      </c>
      <c r="V356" s="1219"/>
      <c r="W356" s="1219"/>
      <c r="X356" s="1216"/>
      <c r="Y356" s="1216"/>
      <c r="Z356" s="1215"/>
      <c r="AA356" s="1215"/>
      <c r="AB356" s="1215"/>
      <c r="AC356" s="1213"/>
      <c r="AD356" s="1217"/>
      <c r="AE356" s="1213"/>
      <c r="AF356" s="1213"/>
      <c r="AG356" s="1215"/>
      <c r="AH356" s="1215"/>
      <c r="AI356" s="1213"/>
      <c r="AJ356" s="1217"/>
      <c r="AK356" s="1217"/>
    </row>
    <row r="357" spans="1:37" ht="13.5" customHeight="1" x14ac:dyDescent="0.15">
      <c r="A357" s="1844"/>
      <c r="B357" s="270">
        <v>43502</v>
      </c>
      <c r="C357" s="209" t="str">
        <f t="shared" si="62"/>
        <v>(水)</v>
      </c>
      <c r="D357" s="213" t="s">
        <v>601</v>
      </c>
      <c r="E357" s="213" t="s">
        <v>614</v>
      </c>
      <c r="F357" s="1215">
        <v>1</v>
      </c>
      <c r="G357" s="1215">
        <v>21</v>
      </c>
      <c r="H357" s="1213">
        <v>5</v>
      </c>
      <c r="I357" s="1213">
        <v>8.5</v>
      </c>
      <c r="J357" s="1229">
        <v>0.30555555555555552</v>
      </c>
      <c r="K357" s="1215">
        <v>52.5</v>
      </c>
      <c r="L357" s="1216">
        <v>34</v>
      </c>
      <c r="M357" s="1213">
        <v>9.4499999999999993</v>
      </c>
      <c r="N357" s="1217"/>
      <c r="O357" s="785">
        <v>31.8</v>
      </c>
      <c r="P357" s="1218">
        <v>85</v>
      </c>
      <c r="Q357" s="1213">
        <v>39.799999999999997</v>
      </c>
      <c r="R357" s="1218">
        <v>28</v>
      </c>
      <c r="S357" s="1218">
        <v>129</v>
      </c>
      <c r="T357" s="1218">
        <v>66</v>
      </c>
      <c r="U357" s="1218">
        <v>63</v>
      </c>
      <c r="V357" s="1219"/>
      <c r="W357" s="1219"/>
      <c r="X357" s="1216"/>
      <c r="Y357" s="1216"/>
      <c r="Z357" s="1215"/>
      <c r="AA357" s="1215"/>
      <c r="AB357" s="1215"/>
      <c r="AC357" s="1213"/>
      <c r="AD357" s="1217"/>
      <c r="AE357" s="1213"/>
      <c r="AF357" s="1213"/>
      <c r="AG357" s="1215"/>
      <c r="AH357" s="1215"/>
      <c r="AI357" s="1213"/>
      <c r="AJ357" s="1217"/>
      <c r="AK357" s="1217"/>
    </row>
    <row r="358" spans="1:37" ht="13.5" customHeight="1" x14ac:dyDescent="0.15">
      <c r="A358" s="1844"/>
      <c r="B358" s="270">
        <v>43503</v>
      </c>
      <c r="C358" s="209" t="str">
        <f t="shared" si="62"/>
        <v>(木)</v>
      </c>
      <c r="D358" s="213" t="s">
        <v>583</v>
      </c>
      <c r="E358" s="213" t="s">
        <v>587</v>
      </c>
      <c r="F358" s="1215">
        <v>0</v>
      </c>
      <c r="G358" s="1215">
        <v>0</v>
      </c>
      <c r="H358" s="1213">
        <v>0</v>
      </c>
      <c r="I358" s="1213">
        <v>8.5</v>
      </c>
      <c r="J358" s="1229">
        <v>0.30555555555555552</v>
      </c>
      <c r="K358" s="1215">
        <v>34.200000000000003</v>
      </c>
      <c r="L358" s="1216">
        <v>33.799999999999997</v>
      </c>
      <c r="M358" s="1213">
        <v>9.73</v>
      </c>
      <c r="N358" s="1217"/>
      <c r="O358" s="785">
        <v>34.700000000000003</v>
      </c>
      <c r="P358" s="1218">
        <v>78</v>
      </c>
      <c r="Q358" s="1213">
        <v>41.2</v>
      </c>
      <c r="R358" s="1218">
        <v>23.4</v>
      </c>
      <c r="S358" s="1218">
        <v>106</v>
      </c>
      <c r="T358" s="1218">
        <v>66</v>
      </c>
      <c r="U358" s="1218">
        <v>40</v>
      </c>
      <c r="V358" s="1219"/>
      <c r="W358" s="1219"/>
      <c r="X358" s="1216"/>
      <c r="Y358" s="1216"/>
      <c r="Z358" s="1215"/>
      <c r="AA358" s="1215"/>
      <c r="AB358" s="1215"/>
      <c r="AC358" s="1213"/>
      <c r="AD358" s="1217">
        <v>0.22</v>
      </c>
      <c r="AE358" s="1213">
        <v>29</v>
      </c>
      <c r="AF358" s="1213">
        <v>12</v>
      </c>
      <c r="AG358" s="1215">
        <v>15</v>
      </c>
      <c r="AH358" s="1215">
        <v>10</v>
      </c>
      <c r="AI358" s="1213">
        <v>15</v>
      </c>
      <c r="AJ358" s="1217">
        <v>3.6</v>
      </c>
      <c r="AK358" s="1217">
        <v>0.19</v>
      </c>
    </row>
    <row r="359" spans="1:37" ht="13.5" customHeight="1" x14ac:dyDescent="0.15">
      <c r="A359" s="1844"/>
      <c r="B359" s="270">
        <v>43504</v>
      </c>
      <c r="C359" s="209" t="str">
        <f>IF(B359="","",IF(WEEKDAY(B359)=1,"(日)",IF(WEEKDAY(B359)=2,"(月)",IF(WEEKDAY(B359)=3,"(火)",IF(WEEKDAY(B359)=4,"(水)",IF(WEEKDAY(B359)=5,"(木)",IF(WEEKDAY(B359)=6,"(金)","(土)")))))))</f>
        <v>(金)</v>
      </c>
      <c r="D359" s="213" t="s">
        <v>599</v>
      </c>
      <c r="E359" s="213" t="s">
        <v>587</v>
      </c>
      <c r="F359" s="1215">
        <v>5</v>
      </c>
      <c r="G359" s="1215">
        <v>0</v>
      </c>
      <c r="H359" s="1213">
        <v>3</v>
      </c>
      <c r="I359" s="1213">
        <v>8</v>
      </c>
      <c r="J359" s="1229">
        <v>0.3125</v>
      </c>
      <c r="K359" s="1215">
        <v>38.5</v>
      </c>
      <c r="L359" s="1216">
        <v>37.9</v>
      </c>
      <c r="M359" s="1213">
        <v>9.5500000000000007</v>
      </c>
      <c r="N359" s="1217"/>
      <c r="O359" s="785">
        <v>32.6</v>
      </c>
      <c r="P359" s="1218">
        <v>80</v>
      </c>
      <c r="Q359" s="1213">
        <v>36.9</v>
      </c>
      <c r="R359" s="1218">
        <v>23.7</v>
      </c>
      <c r="S359" s="1218">
        <v>102</v>
      </c>
      <c r="T359" s="1218">
        <v>58</v>
      </c>
      <c r="U359" s="1218">
        <v>44</v>
      </c>
      <c r="V359" s="1219"/>
      <c r="W359" s="1219"/>
      <c r="X359" s="1216"/>
      <c r="Y359" s="1216"/>
      <c r="Z359" s="1215"/>
      <c r="AA359" s="1215"/>
      <c r="AB359" s="1215"/>
      <c r="AC359" s="1213"/>
      <c r="AD359" s="1217"/>
      <c r="AE359" s="1213"/>
      <c r="AF359" s="1213"/>
      <c r="AG359" s="1215"/>
      <c r="AH359" s="1215"/>
      <c r="AI359" s="1213"/>
      <c r="AJ359" s="1217"/>
      <c r="AK359" s="1217"/>
    </row>
    <row r="360" spans="1:37" ht="13.5" customHeight="1" x14ac:dyDescent="0.15">
      <c r="A360" s="1844"/>
      <c r="B360" s="270">
        <v>43505</v>
      </c>
      <c r="C360" s="209" t="str">
        <f t="shared" si="62"/>
        <v>(土)</v>
      </c>
      <c r="D360" s="213" t="s">
        <v>671</v>
      </c>
      <c r="E360" s="213" t="s">
        <v>588</v>
      </c>
      <c r="F360" s="1215">
        <v>2</v>
      </c>
      <c r="G360" s="1215">
        <v>7</v>
      </c>
      <c r="H360" s="1213">
        <v>0</v>
      </c>
      <c r="I360" s="1213">
        <v>7.5</v>
      </c>
      <c r="J360" s="1229">
        <v>0.29166666666666669</v>
      </c>
      <c r="K360" s="1215">
        <v>38.799999999999997</v>
      </c>
      <c r="L360" s="1216">
        <v>39.5</v>
      </c>
      <c r="M360" s="1213">
        <v>9.16</v>
      </c>
      <c r="N360" s="1217"/>
      <c r="O360" s="785">
        <v>32.299999999999997</v>
      </c>
      <c r="P360" s="1218">
        <v>84</v>
      </c>
      <c r="Q360" s="1213">
        <v>39.1</v>
      </c>
      <c r="R360" s="1218">
        <v>22.4</v>
      </c>
      <c r="S360" s="1218">
        <v>118</v>
      </c>
      <c r="T360" s="1218">
        <v>60</v>
      </c>
      <c r="U360" s="1218">
        <v>58</v>
      </c>
      <c r="V360" s="1219"/>
      <c r="W360" s="1219"/>
      <c r="X360" s="1216"/>
      <c r="Y360" s="1216"/>
      <c r="Z360" s="1215"/>
      <c r="AA360" s="1215"/>
      <c r="AB360" s="1215"/>
      <c r="AC360" s="1213"/>
      <c r="AD360" s="1217"/>
      <c r="AE360" s="1213"/>
      <c r="AF360" s="1213"/>
      <c r="AG360" s="1215"/>
      <c r="AH360" s="1215"/>
      <c r="AI360" s="1213"/>
      <c r="AJ360" s="1217"/>
      <c r="AK360" s="1217"/>
    </row>
    <row r="361" spans="1:37" ht="13.5" customHeight="1" x14ac:dyDescent="0.15">
      <c r="A361" s="1844"/>
      <c r="B361" s="270">
        <v>43506</v>
      </c>
      <c r="C361" s="209" t="str">
        <f t="shared" si="62"/>
        <v>(日)</v>
      </c>
      <c r="D361" s="213" t="s">
        <v>583</v>
      </c>
      <c r="E361" s="213" t="s">
        <v>588</v>
      </c>
      <c r="F361" s="1215">
        <v>2</v>
      </c>
      <c r="G361" s="1215">
        <v>0</v>
      </c>
      <c r="H361" s="1213">
        <v>-3</v>
      </c>
      <c r="I361" s="1213">
        <v>5.5</v>
      </c>
      <c r="J361" s="1229">
        <v>0.3125</v>
      </c>
      <c r="K361" s="1215">
        <v>29.2</v>
      </c>
      <c r="L361" s="1216">
        <v>30.3</v>
      </c>
      <c r="M361" s="1213">
        <v>9.02</v>
      </c>
      <c r="N361" s="1217"/>
      <c r="O361" s="785">
        <v>31.7</v>
      </c>
      <c r="P361" s="1218">
        <v>86</v>
      </c>
      <c r="Q361" s="1213">
        <v>36.9</v>
      </c>
      <c r="R361" s="1218">
        <v>19</v>
      </c>
      <c r="S361" s="1218">
        <v>106</v>
      </c>
      <c r="T361" s="1218">
        <v>62</v>
      </c>
      <c r="U361" s="1218">
        <v>44</v>
      </c>
      <c r="V361" s="1219"/>
      <c r="W361" s="1219"/>
      <c r="X361" s="1216"/>
      <c r="Y361" s="1216"/>
      <c r="Z361" s="1215"/>
      <c r="AA361" s="1215"/>
      <c r="AB361" s="1215"/>
      <c r="AC361" s="1213"/>
      <c r="AD361" s="1217"/>
      <c r="AE361" s="1213"/>
      <c r="AF361" s="1213"/>
      <c r="AG361" s="1215"/>
      <c r="AH361" s="1215"/>
      <c r="AI361" s="1213"/>
      <c r="AJ361" s="1217"/>
      <c r="AK361" s="1217"/>
    </row>
    <row r="362" spans="1:37" ht="13.5" customHeight="1" x14ac:dyDescent="0.15">
      <c r="A362" s="1844"/>
      <c r="B362" s="270">
        <v>43507</v>
      </c>
      <c r="C362" s="209" t="str">
        <f t="shared" si="62"/>
        <v>(月)</v>
      </c>
      <c r="D362" s="213" t="s">
        <v>672</v>
      </c>
      <c r="E362" s="213" t="s">
        <v>587</v>
      </c>
      <c r="F362" s="1215">
        <v>2</v>
      </c>
      <c r="G362" s="1215">
        <v>3.3</v>
      </c>
      <c r="H362" s="1213">
        <v>0</v>
      </c>
      <c r="I362" s="1213">
        <v>7.5</v>
      </c>
      <c r="J362" s="1229">
        <v>0.30555555555555552</v>
      </c>
      <c r="K362" s="1215">
        <v>28.2</v>
      </c>
      <c r="L362" s="1216">
        <v>28.1</v>
      </c>
      <c r="M362" s="1213">
        <v>9.02</v>
      </c>
      <c r="N362" s="1217"/>
      <c r="O362" s="785">
        <v>33.799999999999997</v>
      </c>
      <c r="P362" s="1218">
        <v>88</v>
      </c>
      <c r="Q362" s="1213">
        <v>35.5</v>
      </c>
      <c r="R362" s="1218">
        <v>22.1</v>
      </c>
      <c r="S362" s="1218">
        <v>106</v>
      </c>
      <c r="T362" s="1218">
        <v>66</v>
      </c>
      <c r="U362" s="1218">
        <v>40</v>
      </c>
      <c r="V362" s="1219"/>
      <c r="W362" s="1219"/>
      <c r="X362" s="1216"/>
      <c r="Y362" s="1216"/>
      <c r="Z362" s="1215"/>
      <c r="AA362" s="1215"/>
      <c r="AB362" s="1215"/>
      <c r="AC362" s="1213"/>
      <c r="AD362" s="1217"/>
      <c r="AE362" s="1213"/>
      <c r="AF362" s="1213"/>
      <c r="AG362" s="1215"/>
      <c r="AH362" s="1215"/>
      <c r="AI362" s="1213"/>
      <c r="AJ362" s="1217"/>
      <c r="AK362" s="1217"/>
    </row>
    <row r="363" spans="1:37" ht="13.5" customHeight="1" x14ac:dyDescent="0.15">
      <c r="A363" s="1844"/>
      <c r="B363" s="270">
        <v>43508</v>
      </c>
      <c r="C363" s="209" t="str">
        <f t="shared" si="62"/>
        <v>(火)</v>
      </c>
      <c r="D363" s="213" t="s">
        <v>655</v>
      </c>
      <c r="E363" s="213" t="s">
        <v>588</v>
      </c>
      <c r="F363" s="1215">
        <v>3</v>
      </c>
      <c r="G363" s="1215">
        <v>0</v>
      </c>
      <c r="H363" s="1213">
        <v>2</v>
      </c>
      <c r="I363" s="1213">
        <v>6</v>
      </c>
      <c r="J363" s="1229">
        <v>0.3125</v>
      </c>
      <c r="K363" s="1215">
        <v>30.7</v>
      </c>
      <c r="L363" s="1216">
        <v>36.4</v>
      </c>
      <c r="M363" s="1213">
        <v>9.14</v>
      </c>
      <c r="N363" s="1217"/>
      <c r="O363" s="785">
        <v>33.5</v>
      </c>
      <c r="P363" s="1218">
        <v>96</v>
      </c>
      <c r="Q363" s="1213">
        <v>35.5</v>
      </c>
      <c r="R363" s="1218">
        <v>21.2</v>
      </c>
      <c r="S363" s="1218">
        <v>112</v>
      </c>
      <c r="T363" s="1218">
        <v>74</v>
      </c>
      <c r="U363" s="1218">
        <v>38</v>
      </c>
      <c r="V363" s="1219"/>
      <c r="W363" s="1219"/>
      <c r="X363" s="1216"/>
      <c r="Y363" s="1216"/>
      <c r="Z363" s="1215"/>
      <c r="AA363" s="1215"/>
      <c r="AB363" s="1215"/>
      <c r="AC363" s="1213"/>
      <c r="AD363" s="1217"/>
      <c r="AE363" s="1213"/>
      <c r="AF363" s="1213"/>
      <c r="AG363" s="1215"/>
      <c r="AH363" s="1215"/>
      <c r="AI363" s="1213"/>
      <c r="AJ363" s="1217"/>
      <c r="AK363" s="1217"/>
    </row>
    <row r="364" spans="1:37" ht="13.5" customHeight="1" x14ac:dyDescent="0.15">
      <c r="A364" s="1844"/>
      <c r="B364" s="270">
        <v>43509</v>
      </c>
      <c r="C364" s="209" t="str">
        <f t="shared" si="62"/>
        <v>(水)</v>
      </c>
      <c r="D364" s="213" t="s">
        <v>601</v>
      </c>
      <c r="E364" s="213" t="s">
        <v>597</v>
      </c>
      <c r="F364" s="1215">
        <v>2</v>
      </c>
      <c r="G364" s="1215">
        <v>0.5</v>
      </c>
      <c r="H364" s="1213">
        <v>1</v>
      </c>
      <c r="I364" s="1213">
        <v>7.5</v>
      </c>
      <c r="J364" s="1229">
        <v>0.30555555555555552</v>
      </c>
      <c r="K364" s="1215">
        <v>23.4</v>
      </c>
      <c r="L364" s="1216">
        <v>25.3</v>
      </c>
      <c r="M364" s="1213">
        <v>9.23</v>
      </c>
      <c r="N364" s="1217"/>
      <c r="O364" s="785">
        <v>32.5</v>
      </c>
      <c r="P364" s="1218">
        <v>88</v>
      </c>
      <c r="Q364" s="1213">
        <v>41.9</v>
      </c>
      <c r="R364" s="1218">
        <v>20.7</v>
      </c>
      <c r="S364" s="1218">
        <v>116</v>
      </c>
      <c r="T364" s="1218">
        <v>75</v>
      </c>
      <c r="U364" s="1218">
        <v>41</v>
      </c>
      <c r="V364" s="1219"/>
      <c r="W364" s="1219"/>
      <c r="X364" s="1216"/>
      <c r="Y364" s="1216"/>
      <c r="Z364" s="1215"/>
      <c r="AA364" s="1215"/>
      <c r="AB364" s="1215"/>
      <c r="AC364" s="1213"/>
      <c r="AD364" s="1217"/>
      <c r="AE364" s="1213"/>
      <c r="AF364" s="1213"/>
      <c r="AG364" s="1215"/>
      <c r="AH364" s="1215"/>
      <c r="AI364" s="1213"/>
      <c r="AJ364" s="1217"/>
      <c r="AK364" s="1217"/>
    </row>
    <row r="365" spans="1:37" ht="13.5" customHeight="1" x14ac:dyDescent="0.15">
      <c r="A365" s="1844"/>
      <c r="B365" s="270">
        <v>43510</v>
      </c>
      <c r="C365" s="209" t="str">
        <f t="shared" si="62"/>
        <v>(木)</v>
      </c>
      <c r="D365" s="213" t="s">
        <v>604</v>
      </c>
      <c r="E365" s="213" t="s">
        <v>588</v>
      </c>
      <c r="F365" s="1215">
        <v>5</v>
      </c>
      <c r="G365" s="1215">
        <v>0</v>
      </c>
      <c r="H365" s="1213">
        <v>1</v>
      </c>
      <c r="I365" s="1213">
        <v>6</v>
      </c>
      <c r="J365" s="1229">
        <v>0.3125</v>
      </c>
      <c r="K365" s="1215">
        <v>25.7</v>
      </c>
      <c r="L365" s="1216">
        <v>27</v>
      </c>
      <c r="M365" s="1213">
        <v>9.34</v>
      </c>
      <c r="N365" s="1217"/>
      <c r="O365" s="785">
        <v>30.1</v>
      </c>
      <c r="P365" s="1218">
        <v>84</v>
      </c>
      <c r="Q365" s="1213">
        <v>39.1</v>
      </c>
      <c r="R365" s="1218">
        <v>20.9</v>
      </c>
      <c r="S365" s="1218">
        <v>114</v>
      </c>
      <c r="T365" s="1218">
        <v>70</v>
      </c>
      <c r="U365" s="1218">
        <v>44</v>
      </c>
      <c r="V365" s="1219"/>
      <c r="W365" s="1219"/>
      <c r="X365" s="1216"/>
      <c r="Y365" s="1216"/>
      <c r="Z365" s="1215"/>
      <c r="AA365" s="1215"/>
      <c r="AB365" s="1215"/>
      <c r="AC365" s="1213"/>
      <c r="AD365" s="1217"/>
      <c r="AE365" s="1213"/>
      <c r="AF365" s="1213"/>
      <c r="AG365" s="1215"/>
      <c r="AH365" s="1215"/>
      <c r="AI365" s="1213"/>
      <c r="AJ365" s="1217"/>
      <c r="AK365" s="1217"/>
    </row>
    <row r="366" spans="1:37" ht="13.5" customHeight="1" x14ac:dyDescent="0.15">
      <c r="A366" s="1844"/>
      <c r="B366" s="270">
        <v>43511</v>
      </c>
      <c r="C366" s="209" t="str">
        <f t="shared" si="62"/>
        <v>(金)</v>
      </c>
      <c r="D366" s="213" t="s">
        <v>673</v>
      </c>
      <c r="E366" s="213" t="s">
        <v>588</v>
      </c>
      <c r="F366" s="1215">
        <v>1</v>
      </c>
      <c r="G366" s="1215">
        <v>0.2</v>
      </c>
      <c r="H366" s="1213">
        <v>0</v>
      </c>
      <c r="I366" s="1213">
        <v>7</v>
      </c>
      <c r="J366" s="1229">
        <v>0.3125</v>
      </c>
      <c r="K366" s="1215">
        <v>23.9</v>
      </c>
      <c r="L366" s="1216">
        <v>25.5</v>
      </c>
      <c r="M366" s="1213">
        <v>9.5</v>
      </c>
      <c r="N366" s="1217"/>
      <c r="O366" s="785">
        <v>31.1</v>
      </c>
      <c r="P366" s="1218">
        <v>90</v>
      </c>
      <c r="Q366" s="1213">
        <v>38.299999999999997</v>
      </c>
      <c r="R366" s="1218">
        <v>20.5</v>
      </c>
      <c r="S366" s="1218">
        <v>112</v>
      </c>
      <c r="T366" s="1218">
        <v>78</v>
      </c>
      <c r="U366" s="1218">
        <v>34</v>
      </c>
      <c r="V366" s="1219"/>
      <c r="W366" s="1219"/>
      <c r="X366" s="1216"/>
      <c r="Y366" s="1216"/>
      <c r="Z366" s="1215"/>
      <c r="AA366" s="1215"/>
      <c r="AB366" s="1215"/>
      <c r="AC366" s="1213"/>
      <c r="AD366" s="1217"/>
      <c r="AE366" s="1213"/>
      <c r="AF366" s="1213"/>
      <c r="AG366" s="1215"/>
      <c r="AH366" s="1215"/>
      <c r="AI366" s="1213"/>
      <c r="AJ366" s="1217"/>
      <c r="AK366" s="1217"/>
    </row>
    <row r="367" spans="1:37" ht="13.5" customHeight="1" x14ac:dyDescent="0.15">
      <c r="A367" s="1844"/>
      <c r="B367" s="270">
        <v>43512</v>
      </c>
      <c r="C367" s="209" t="str">
        <f t="shared" si="62"/>
        <v>(土)</v>
      </c>
      <c r="D367" s="213" t="s">
        <v>593</v>
      </c>
      <c r="E367" s="213" t="s">
        <v>588</v>
      </c>
      <c r="F367" s="1215">
        <v>3</v>
      </c>
      <c r="G367" s="1215">
        <v>0.1</v>
      </c>
      <c r="H367" s="1213">
        <v>1</v>
      </c>
      <c r="I367" s="1213">
        <v>6</v>
      </c>
      <c r="J367" s="1229">
        <v>0.3125</v>
      </c>
      <c r="K367" s="1215">
        <v>20.9</v>
      </c>
      <c r="L367" s="1216">
        <v>23.4</v>
      </c>
      <c r="M367" s="1213">
        <v>9.56</v>
      </c>
      <c r="N367" s="1217"/>
      <c r="O367" s="785">
        <v>31.7</v>
      </c>
      <c r="P367" s="1218">
        <v>80</v>
      </c>
      <c r="Q367" s="1213">
        <v>44</v>
      </c>
      <c r="R367" s="1218">
        <v>22.1</v>
      </c>
      <c r="S367" s="1218">
        <v>108</v>
      </c>
      <c r="T367" s="1218">
        <v>60</v>
      </c>
      <c r="U367" s="1218">
        <v>48</v>
      </c>
      <c r="V367" s="1219"/>
      <c r="W367" s="1219"/>
      <c r="X367" s="1216"/>
      <c r="Y367" s="1216"/>
      <c r="Z367" s="1215"/>
      <c r="AA367" s="1215"/>
      <c r="AB367" s="1215"/>
      <c r="AC367" s="1213"/>
      <c r="AD367" s="1217"/>
      <c r="AE367" s="1213"/>
      <c r="AF367" s="1213"/>
      <c r="AG367" s="1215"/>
      <c r="AH367" s="1215"/>
      <c r="AI367" s="1213"/>
      <c r="AJ367" s="1217"/>
      <c r="AK367" s="1217"/>
    </row>
    <row r="368" spans="1:37" ht="13.5" customHeight="1" x14ac:dyDescent="0.15">
      <c r="A368" s="1844"/>
      <c r="B368" s="270">
        <v>43513</v>
      </c>
      <c r="C368" s="209" t="str">
        <f t="shared" si="62"/>
        <v>(日)</v>
      </c>
      <c r="D368" s="213" t="s">
        <v>583</v>
      </c>
      <c r="E368" s="213" t="s">
        <v>597</v>
      </c>
      <c r="F368" s="1215">
        <v>4</v>
      </c>
      <c r="G368" s="1215">
        <v>0</v>
      </c>
      <c r="H368" s="1213">
        <v>4</v>
      </c>
      <c r="I368" s="1213">
        <v>9</v>
      </c>
      <c r="J368" s="1229">
        <v>0.3125</v>
      </c>
      <c r="K368" s="1215">
        <v>32.4</v>
      </c>
      <c r="L368" s="1216">
        <v>38.9</v>
      </c>
      <c r="M368" s="1213">
        <v>9.91</v>
      </c>
      <c r="N368" s="1217"/>
      <c r="O368" s="785">
        <v>32</v>
      </c>
      <c r="P368" s="1218">
        <v>76</v>
      </c>
      <c r="Q368" s="1213">
        <v>43.3</v>
      </c>
      <c r="R368" s="1218">
        <v>28.1</v>
      </c>
      <c r="S368" s="1218">
        <v>104</v>
      </c>
      <c r="T368" s="1218">
        <v>59</v>
      </c>
      <c r="U368" s="1218">
        <v>45</v>
      </c>
      <c r="V368" s="1219"/>
      <c r="W368" s="1219"/>
      <c r="X368" s="1216"/>
      <c r="Y368" s="1216"/>
      <c r="Z368" s="1215"/>
      <c r="AA368" s="1215"/>
      <c r="AB368" s="1215"/>
      <c r="AC368" s="1213"/>
      <c r="AD368" s="1217"/>
      <c r="AE368" s="1213"/>
      <c r="AF368" s="1213"/>
      <c r="AG368" s="1215"/>
      <c r="AH368" s="1215"/>
      <c r="AI368" s="1213"/>
      <c r="AJ368" s="1217"/>
      <c r="AK368" s="1217"/>
    </row>
    <row r="369" spans="1:37" ht="13.5" customHeight="1" x14ac:dyDescent="0.15">
      <c r="A369" s="1844"/>
      <c r="B369" s="270">
        <v>43514</v>
      </c>
      <c r="C369" s="209" t="str">
        <f t="shared" si="62"/>
        <v>(月)</v>
      </c>
      <c r="D369" s="213" t="s">
        <v>583</v>
      </c>
      <c r="E369" s="213" t="s">
        <v>600</v>
      </c>
      <c r="F369" s="1215">
        <v>2</v>
      </c>
      <c r="G369" s="1215">
        <v>0</v>
      </c>
      <c r="H369" s="1213">
        <v>1</v>
      </c>
      <c r="I369" s="1213">
        <v>7</v>
      </c>
      <c r="J369" s="1229">
        <v>0.30555555555555552</v>
      </c>
      <c r="K369" s="1215">
        <v>24.7</v>
      </c>
      <c r="L369" s="1216">
        <v>30.3</v>
      </c>
      <c r="M369" s="1213">
        <v>9.83</v>
      </c>
      <c r="N369" s="1217"/>
      <c r="O369" s="785">
        <v>33</v>
      </c>
      <c r="P369" s="1218">
        <v>77</v>
      </c>
      <c r="Q369" s="1213">
        <v>43</v>
      </c>
      <c r="R369" s="1218">
        <v>25.3</v>
      </c>
      <c r="S369" s="1218">
        <v>120</v>
      </c>
      <c r="T369" s="1218">
        <v>59</v>
      </c>
      <c r="U369" s="1218">
        <v>61</v>
      </c>
      <c r="V369" s="1219"/>
      <c r="W369" s="1219"/>
      <c r="X369" s="1216"/>
      <c r="Y369" s="1216"/>
      <c r="Z369" s="1215"/>
      <c r="AA369" s="1215"/>
      <c r="AB369" s="1215"/>
      <c r="AC369" s="1213"/>
      <c r="AD369" s="1217"/>
      <c r="AE369" s="1213"/>
      <c r="AF369" s="1213"/>
      <c r="AG369" s="1215"/>
      <c r="AH369" s="1215"/>
      <c r="AI369" s="1213"/>
      <c r="AJ369" s="1217"/>
      <c r="AK369" s="1217"/>
    </row>
    <row r="370" spans="1:37" ht="13.5" customHeight="1" x14ac:dyDescent="0.15">
      <c r="A370" s="1844"/>
      <c r="B370" s="270">
        <v>43515</v>
      </c>
      <c r="C370" s="209" t="str">
        <f t="shared" si="62"/>
        <v>(火)</v>
      </c>
      <c r="D370" s="213" t="s">
        <v>589</v>
      </c>
      <c r="E370" s="213" t="s">
        <v>597</v>
      </c>
      <c r="F370" s="1215">
        <v>1</v>
      </c>
      <c r="G370" s="1215">
        <v>3</v>
      </c>
      <c r="H370" s="1213">
        <v>6</v>
      </c>
      <c r="I370" s="1213">
        <v>9</v>
      </c>
      <c r="J370" s="1229">
        <v>0.3125</v>
      </c>
      <c r="K370" s="1215">
        <v>24.9</v>
      </c>
      <c r="L370" s="1216">
        <v>28.8</v>
      </c>
      <c r="M370" s="1213">
        <v>9.7200000000000006</v>
      </c>
      <c r="N370" s="1217"/>
      <c r="O370" s="785">
        <v>32.700000000000003</v>
      </c>
      <c r="P370" s="1218">
        <v>76</v>
      </c>
      <c r="Q370" s="1213">
        <v>42.6</v>
      </c>
      <c r="R370" s="1218">
        <v>26.1</v>
      </c>
      <c r="S370" s="1218">
        <v>102</v>
      </c>
      <c r="T370" s="1218">
        <v>55</v>
      </c>
      <c r="U370" s="1218">
        <v>47</v>
      </c>
      <c r="V370" s="1219"/>
      <c r="W370" s="1219"/>
      <c r="X370" s="1216"/>
      <c r="Y370" s="1216"/>
      <c r="Z370" s="1215"/>
      <c r="AA370" s="1215"/>
      <c r="AB370" s="1215"/>
      <c r="AC370" s="1213"/>
      <c r="AD370" s="1217"/>
      <c r="AE370" s="1213"/>
      <c r="AF370" s="1213"/>
      <c r="AG370" s="1215"/>
      <c r="AH370" s="1215"/>
      <c r="AI370" s="1213"/>
      <c r="AJ370" s="1217"/>
      <c r="AK370" s="1217"/>
    </row>
    <row r="371" spans="1:37" ht="13.5" customHeight="1" x14ac:dyDescent="0.15">
      <c r="A371" s="1844"/>
      <c r="B371" s="270">
        <v>43516</v>
      </c>
      <c r="C371" s="209" t="str">
        <f t="shared" si="62"/>
        <v>(水)</v>
      </c>
      <c r="D371" s="213" t="s">
        <v>603</v>
      </c>
      <c r="E371" s="213" t="s">
        <v>598</v>
      </c>
      <c r="F371" s="1215">
        <v>1</v>
      </c>
      <c r="G371" s="1215">
        <v>0.7</v>
      </c>
      <c r="H371" s="1213">
        <v>8</v>
      </c>
      <c r="I371" s="1213">
        <v>10</v>
      </c>
      <c r="J371" s="1229">
        <v>0.3125</v>
      </c>
      <c r="K371" s="1215">
        <v>24.9</v>
      </c>
      <c r="L371" s="1216">
        <v>28.8</v>
      </c>
      <c r="M371" s="1213">
        <v>9.8000000000000007</v>
      </c>
      <c r="N371" s="1217"/>
      <c r="O371" s="785">
        <v>30.7</v>
      </c>
      <c r="P371" s="1218">
        <v>71</v>
      </c>
      <c r="Q371" s="1213">
        <v>44</v>
      </c>
      <c r="R371" s="1218">
        <v>24</v>
      </c>
      <c r="S371" s="1218">
        <v>100</v>
      </c>
      <c r="T371" s="1218">
        <v>52</v>
      </c>
      <c r="U371" s="1218">
        <v>48</v>
      </c>
      <c r="V371" s="1219"/>
      <c r="W371" s="1219"/>
      <c r="X371" s="1216"/>
      <c r="Y371" s="1216"/>
      <c r="Z371" s="1215"/>
      <c r="AA371" s="1215"/>
      <c r="AB371" s="1215"/>
      <c r="AC371" s="1213"/>
      <c r="AD371" s="1217"/>
      <c r="AE371" s="1213"/>
      <c r="AF371" s="1213"/>
      <c r="AG371" s="1215"/>
      <c r="AH371" s="1215"/>
      <c r="AI371" s="1213"/>
      <c r="AJ371" s="1217"/>
      <c r="AK371" s="1217"/>
    </row>
    <row r="372" spans="1:37" ht="13.5" customHeight="1" x14ac:dyDescent="0.15">
      <c r="A372" s="1844"/>
      <c r="B372" s="270">
        <v>43517</v>
      </c>
      <c r="C372" s="209" t="str">
        <f t="shared" si="62"/>
        <v>(木)</v>
      </c>
      <c r="D372" s="213" t="s">
        <v>583</v>
      </c>
      <c r="E372" s="213" t="s">
        <v>588</v>
      </c>
      <c r="F372" s="1215">
        <v>3</v>
      </c>
      <c r="G372" s="1215">
        <v>0</v>
      </c>
      <c r="H372" s="1213">
        <v>7</v>
      </c>
      <c r="I372" s="1213">
        <v>9</v>
      </c>
      <c r="J372" s="1229">
        <v>0.3125</v>
      </c>
      <c r="K372" s="1215">
        <v>31.6</v>
      </c>
      <c r="L372" s="1216">
        <v>34.6</v>
      </c>
      <c r="M372" s="1213">
        <v>9.34</v>
      </c>
      <c r="N372" s="1217"/>
      <c r="O372" s="785">
        <v>32.700000000000003</v>
      </c>
      <c r="P372" s="1218">
        <v>70</v>
      </c>
      <c r="Q372" s="1213">
        <v>42.6</v>
      </c>
      <c r="R372" s="1218">
        <v>23.1</v>
      </c>
      <c r="S372" s="1218">
        <v>104</v>
      </c>
      <c r="T372" s="1218">
        <v>60</v>
      </c>
      <c r="U372" s="1218">
        <v>44</v>
      </c>
      <c r="V372" s="1219">
        <v>1.45</v>
      </c>
      <c r="W372" s="1621">
        <v>0</v>
      </c>
      <c r="X372" s="1216">
        <v>250</v>
      </c>
      <c r="Y372" s="1216">
        <v>205.6</v>
      </c>
      <c r="Z372" s="1215">
        <v>46.4</v>
      </c>
      <c r="AA372" s="1215">
        <v>1.47</v>
      </c>
      <c r="AB372" s="1215">
        <v>0.76</v>
      </c>
      <c r="AC372" s="1213">
        <v>12.6</v>
      </c>
      <c r="AD372" s="1217"/>
      <c r="AE372" s="1213"/>
      <c r="AF372" s="1213"/>
      <c r="AG372" s="1215"/>
      <c r="AH372" s="1215"/>
      <c r="AI372" s="1213"/>
      <c r="AJ372" s="1217"/>
      <c r="AK372" s="1217"/>
    </row>
    <row r="373" spans="1:37" ht="13.5" customHeight="1" x14ac:dyDescent="0.15">
      <c r="A373" s="1844"/>
      <c r="B373" s="270">
        <v>43518</v>
      </c>
      <c r="C373" s="209" t="str">
        <f t="shared" si="62"/>
        <v>(金)</v>
      </c>
      <c r="D373" s="213" t="s">
        <v>589</v>
      </c>
      <c r="E373" s="213" t="s">
        <v>597</v>
      </c>
      <c r="F373" s="1215">
        <v>2</v>
      </c>
      <c r="G373" s="1215">
        <v>1.7</v>
      </c>
      <c r="H373" s="1213">
        <v>4</v>
      </c>
      <c r="I373" s="1213">
        <v>9.5</v>
      </c>
      <c r="J373" s="1229">
        <v>0.31944444444444448</v>
      </c>
      <c r="K373" s="1215">
        <v>34.9</v>
      </c>
      <c r="L373" s="1216">
        <v>31.4</v>
      </c>
      <c r="M373" s="1213">
        <v>9.66</v>
      </c>
      <c r="N373" s="1217"/>
      <c r="O373" s="785">
        <v>29.7</v>
      </c>
      <c r="P373" s="1218">
        <v>70</v>
      </c>
      <c r="Q373" s="1213">
        <v>39.799999999999997</v>
      </c>
      <c r="R373" s="1218">
        <v>25.8</v>
      </c>
      <c r="S373" s="1218">
        <v>105</v>
      </c>
      <c r="T373" s="1218">
        <v>55</v>
      </c>
      <c r="U373" s="1218">
        <v>50</v>
      </c>
      <c r="V373" s="1219"/>
      <c r="W373" s="1219"/>
      <c r="X373" s="1216"/>
      <c r="Y373" s="1216"/>
      <c r="Z373" s="1215"/>
      <c r="AA373" s="1215"/>
      <c r="AB373" s="1215"/>
      <c r="AC373" s="1213"/>
      <c r="AD373" s="1217"/>
      <c r="AE373" s="1213"/>
      <c r="AF373" s="1213"/>
      <c r="AG373" s="1215"/>
      <c r="AH373" s="1215"/>
      <c r="AI373" s="1213"/>
      <c r="AJ373" s="1217"/>
      <c r="AK373" s="1217"/>
    </row>
    <row r="374" spans="1:37" ht="13.5" customHeight="1" x14ac:dyDescent="0.15">
      <c r="A374" s="1844"/>
      <c r="B374" s="270">
        <v>43519</v>
      </c>
      <c r="C374" s="209" t="str">
        <f t="shared" si="62"/>
        <v>(土)</v>
      </c>
      <c r="D374" s="213" t="s">
        <v>586</v>
      </c>
      <c r="E374" s="213" t="s">
        <v>587</v>
      </c>
      <c r="F374" s="1215">
        <v>2</v>
      </c>
      <c r="G374" s="1215">
        <v>0</v>
      </c>
      <c r="H374" s="1213">
        <v>6</v>
      </c>
      <c r="I374" s="1213">
        <v>10.5</v>
      </c>
      <c r="J374" s="1229">
        <v>0.30555555555555552</v>
      </c>
      <c r="K374" s="1215">
        <v>37.1</v>
      </c>
      <c r="L374" s="1216">
        <v>36.799999999999997</v>
      </c>
      <c r="M374" s="1213">
        <v>9.18</v>
      </c>
      <c r="N374" s="1217"/>
      <c r="O374" s="785">
        <v>34.4</v>
      </c>
      <c r="P374" s="1218">
        <v>87</v>
      </c>
      <c r="Q374" s="1213">
        <v>43</v>
      </c>
      <c r="R374" s="1218">
        <v>26.5</v>
      </c>
      <c r="S374" s="1218">
        <v>126</v>
      </c>
      <c r="T374" s="1218">
        <v>70</v>
      </c>
      <c r="U374" s="1218">
        <v>56</v>
      </c>
      <c r="V374" s="1219"/>
      <c r="W374" s="1219"/>
      <c r="X374" s="1216"/>
      <c r="Y374" s="1216"/>
      <c r="Z374" s="1215"/>
      <c r="AA374" s="1215"/>
      <c r="AB374" s="1215"/>
      <c r="AC374" s="1213"/>
      <c r="AD374" s="1217"/>
      <c r="AE374" s="1213"/>
      <c r="AF374" s="1213"/>
      <c r="AG374" s="1215"/>
      <c r="AH374" s="1215"/>
      <c r="AI374" s="1213"/>
      <c r="AJ374" s="1217"/>
      <c r="AK374" s="1217"/>
    </row>
    <row r="375" spans="1:37" ht="13.5" customHeight="1" x14ac:dyDescent="0.15">
      <c r="A375" s="1844"/>
      <c r="B375" s="405">
        <v>43520</v>
      </c>
      <c r="C375" s="214" t="str">
        <f t="shared" si="62"/>
        <v>(日)</v>
      </c>
      <c r="D375" s="273" t="s">
        <v>583</v>
      </c>
      <c r="E375" s="273" t="s">
        <v>595</v>
      </c>
      <c r="F375" s="1234">
        <v>0</v>
      </c>
      <c r="G375" s="1234">
        <v>0</v>
      </c>
      <c r="H375" s="1236">
        <v>3</v>
      </c>
      <c r="I375" s="1236">
        <v>9</v>
      </c>
      <c r="J375" s="1233">
        <v>0.30555555555555552</v>
      </c>
      <c r="K375" s="1234">
        <v>32.1</v>
      </c>
      <c r="L375" s="1235">
        <v>34.700000000000003</v>
      </c>
      <c r="M375" s="1236">
        <v>9.7100000000000009</v>
      </c>
      <c r="N375" s="1237"/>
      <c r="O375" s="791">
        <v>27.7</v>
      </c>
      <c r="P375" s="1238">
        <v>78</v>
      </c>
      <c r="Q375" s="1236">
        <v>38.700000000000003</v>
      </c>
      <c r="R375" s="1238">
        <v>26.4</v>
      </c>
      <c r="S375" s="1238">
        <v>104</v>
      </c>
      <c r="T375" s="1238">
        <v>53</v>
      </c>
      <c r="U375" s="1238">
        <v>51</v>
      </c>
      <c r="V375" s="1239"/>
      <c r="W375" s="1239"/>
      <c r="X375" s="1235"/>
      <c r="Y375" s="1235"/>
      <c r="Z375" s="1234"/>
      <c r="AA375" s="1234"/>
      <c r="AB375" s="1234"/>
      <c r="AC375" s="1236"/>
      <c r="AD375" s="1237"/>
      <c r="AE375" s="1236"/>
      <c r="AF375" s="1236"/>
      <c r="AG375" s="1234"/>
      <c r="AH375" s="1234"/>
      <c r="AI375" s="1236"/>
      <c r="AJ375" s="1237"/>
      <c r="AK375" s="1237"/>
    </row>
    <row r="376" spans="1:37" ht="13.5" customHeight="1" x14ac:dyDescent="0.15">
      <c r="A376" s="1844"/>
      <c r="B376" s="589">
        <v>43521</v>
      </c>
      <c r="C376" s="209" t="str">
        <f t="shared" si="62"/>
        <v>(月)</v>
      </c>
      <c r="D376" s="213" t="s">
        <v>599</v>
      </c>
      <c r="E376" s="213" t="s">
        <v>595</v>
      </c>
      <c r="F376" s="1215">
        <v>1</v>
      </c>
      <c r="G376" s="1215">
        <v>0</v>
      </c>
      <c r="H376" s="1213">
        <v>6</v>
      </c>
      <c r="I376" s="1213">
        <v>10.5</v>
      </c>
      <c r="J376" s="1229">
        <v>0.30555555555555552</v>
      </c>
      <c r="K376" s="1215">
        <v>31.8</v>
      </c>
      <c r="L376" s="1216">
        <v>30.5</v>
      </c>
      <c r="M376" s="1213">
        <v>9.83</v>
      </c>
      <c r="N376" s="1217"/>
      <c r="O376" s="785">
        <v>30</v>
      </c>
      <c r="P376" s="1218">
        <v>76</v>
      </c>
      <c r="Q376" s="1213">
        <v>41.2</v>
      </c>
      <c r="R376" s="1218">
        <v>27.2</v>
      </c>
      <c r="S376" s="1218">
        <v>108</v>
      </c>
      <c r="T376" s="1218">
        <v>53</v>
      </c>
      <c r="U376" s="1218">
        <v>55</v>
      </c>
      <c r="V376" s="1219"/>
      <c r="W376" s="1219"/>
      <c r="X376" s="1216"/>
      <c r="Y376" s="1216"/>
      <c r="Z376" s="1215"/>
      <c r="AA376" s="1215"/>
      <c r="AB376" s="1215"/>
      <c r="AC376" s="1213"/>
      <c r="AD376" s="1217"/>
      <c r="AE376" s="1213"/>
      <c r="AF376" s="1213"/>
      <c r="AG376" s="1215"/>
      <c r="AH376" s="1215"/>
      <c r="AI376" s="1213"/>
      <c r="AJ376" s="1217"/>
      <c r="AK376" s="1217"/>
    </row>
    <row r="377" spans="1:37" s="586" customFormat="1" ht="13.5" customHeight="1" x14ac:dyDescent="0.15">
      <c r="A377" s="1844"/>
      <c r="B377" s="1203">
        <v>43522</v>
      </c>
      <c r="C377" s="375" t="str">
        <f t="shared" si="62"/>
        <v>(火)</v>
      </c>
      <c r="D377" s="274" t="s">
        <v>599</v>
      </c>
      <c r="E377" s="274" t="s">
        <v>587</v>
      </c>
      <c r="F377" s="1222">
        <v>5</v>
      </c>
      <c r="G377" s="1222">
        <v>0</v>
      </c>
      <c r="H377" s="1224">
        <v>9</v>
      </c>
      <c r="I377" s="1224">
        <v>11</v>
      </c>
      <c r="J377" s="1221">
        <v>0.3125</v>
      </c>
      <c r="K377" s="1222">
        <v>33.5</v>
      </c>
      <c r="L377" s="1223">
        <v>33.700000000000003</v>
      </c>
      <c r="M377" s="1224">
        <v>9.83</v>
      </c>
      <c r="N377" s="1225"/>
      <c r="O377" s="795">
        <v>31.4</v>
      </c>
      <c r="P377" s="1301">
        <v>72</v>
      </c>
      <c r="Q377" s="1224">
        <v>41.2</v>
      </c>
      <c r="R377" s="1301">
        <v>25</v>
      </c>
      <c r="S377" s="1301">
        <v>106</v>
      </c>
      <c r="T377" s="1301">
        <v>54</v>
      </c>
      <c r="U377" s="1301">
        <v>52</v>
      </c>
      <c r="V377" s="1302"/>
      <c r="W377" s="1302"/>
      <c r="X377" s="1223"/>
      <c r="Y377" s="1223"/>
      <c r="Z377" s="1222"/>
      <c r="AA377" s="1222"/>
      <c r="AB377" s="1222"/>
      <c r="AC377" s="1224"/>
      <c r="AD377" s="1225"/>
      <c r="AE377" s="1224"/>
      <c r="AF377" s="1224"/>
      <c r="AG377" s="1222"/>
      <c r="AH377" s="1222"/>
      <c r="AI377" s="1224"/>
      <c r="AJ377" s="1225"/>
      <c r="AK377" s="1225"/>
    </row>
    <row r="378" spans="1:37" s="586" customFormat="1" ht="13.5" customHeight="1" x14ac:dyDescent="0.15">
      <c r="A378" s="1844"/>
      <c r="B378" s="589">
        <v>43523</v>
      </c>
      <c r="C378" s="209" t="str">
        <f t="shared" si="62"/>
        <v>(水)</v>
      </c>
      <c r="D378" s="213" t="s">
        <v>589</v>
      </c>
      <c r="E378" s="213" t="s">
        <v>587</v>
      </c>
      <c r="F378" s="1215">
        <v>1</v>
      </c>
      <c r="G378" s="1215">
        <v>2.5</v>
      </c>
      <c r="H378" s="1213">
        <v>3</v>
      </c>
      <c r="I378" s="1213">
        <v>10</v>
      </c>
      <c r="J378" s="1229">
        <v>0.31944444444444448</v>
      </c>
      <c r="K378" s="1215">
        <v>32.5</v>
      </c>
      <c r="L378" s="1216">
        <v>37.5</v>
      </c>
      <c r="M378" s="1213">
        <v>9.66</v>
      </c>
      <c r="N378" s="1217"/>
      <c r="O378" s="785">
        <v>31.1</v>
      </c>
      <c r="P378" s="1218">
        <v>72</v>
      </c>
      <c r="Q378" s="1213">
        <v>47.6</v>
      </c>
      <c r="R378" s="1218">
        <v>25.9</v>
      </c>
      <c r="S378" s="1218">
        <v>94</v>
      </c>
      <c r="T378" s="1218">
        <v>52</v>
      </c>
      <c r="U378" s="1218">
        <v>42</v>
      </c>
      <c r="V378" s="1219"/>
      <c r="W378" s="1219"/>
      <c r="X378" s="1216"/>
      <c r="Y378" s="1216"/>
      <c r="Z378" s="1215"/>
      <c r="AA378" s="1215"/>
      <c r="AB378" s="1215"/>
      <c r="AC378" s="1213"/>
      <c r="AD378" s="1217"/>
      <c r="AE378" s="1213"/>
      <c r="AF378" s="1213"/>
      <c r="AG378" s="1215"/>
      <c r="AH378" s="1215"/>
      <c r="AI378" s="1213"/>
      <c r="AJ378" s="1217"/>
      <c r="AK378" s="1217"/>
    </row>
    <row r="379" spans="1:37" s="586" customFormat="1" ht="13.5" customHeight="1" x14ac:dyDescent="0.15">
      <c r="A379" s="1844"/>
      <c r="B379" s="589">
        <v>43524</v>
      </c>
      <c r="C379" s="209" t="str">
        <f t="shared" si="62"/>
        <v>(木)</v>
      </c>
      <c r="D379" s="213" t="s">
        <v>606</v>
      </c>
      <c r="E379" s="213" t="s">
        <v>588</v>
      </c>
      <c r="F379" s="1215">
        <v>2</v>
      </c>
      <c r="G379" s="1215">
        <v>24</v>
      </c>
      <c r="H379" s="1213">
        <v>5</v>
      </c>
      <c r="I379" s="1213">
        <v>9</v>
      </c>
      <c r="J379" s="1229">
        <v>0.3125</v>
      </c>
      <c r="K379" s="1215">
        <v>29.3</v>
      </c>
      <c r="L379" s="1216">
        <v>36</v>
      </c>
      <c r="M379" s="1213">
        <v>9.64</v>
      </c>
      <c r="N379" s="1217"/>
      <c r="O379" s="785">
        <v>29.9</v>
      </c>
      <c r="P379" s="1218">
        <v>74</v>
      </c>
      <c r="Q379" s="1213">
        <v>44</v>
      </c>
      <c r="R379" s="1218">
        <v>22.8</v>
      </c>
      <c r="S379" s="1218">
        <v>100</v>
      </c>
      <c r="T379" s="1218">
        <v>62</v>
      </c>
      <c r="U379" s="1218">
        <v>38</v>
      </c>
      <c r="V379" s="1219"/>
      <c r="W379" s="1219"/>
      <c r="X379" s="1216"/>
      <c r="Y379" s="1216"/>
      <c r="Z379" s="1215"/>
      <c r="AA379" s="1215"/>
      <c r="AB379" s="1215"/>
      <c r="AC379" s="1213"/>
      <c r="AD379" s="1217"/>
      <c r="AE379" s="1213"/>
      <c r="AF379" s="1213"/>
      <c r="AG379" s="1215"/>
      <c r="AH379" s="1215"/>
      <c r="AI379" s="1213"/>
      <c r="AJ379" s="1217"/>
      <c r="AK379" s="1217"/>
    </row>
    <row r="380" spans="1:37" s="586" customFormat="1" ht="13.5" customHeight="1" x14ac:dyDescent="0.15">
      <c r="A380" s="1844"/>
      <c r="B380" s="1846" t="s">
        <v>410</v>
      </c>
      <c r="C380" s="1846"/>
      <c r="D380" s="625"/>
      <c r="E380" s="626"/>
      <c r="F380" s="771">
        <f>MAX(F352:F379)</f>
        <v>5</v>
      </c>
      <c r="G380" s="771">
        <f>MAX(G352:G379)</f>
        <v>24</v>
      </c>
      <c r="H380" s="771">
        <f>MAX(H352:H379)</f>
        <v>17</v>
      </c>
      <c r="I380" s="771">
        <f>MAX(I352:I379)</f>
        <v>11</v>
      </c>
      <c r="J380" s="773"/>
      <c r="K380" s="771">
        <f>MAX(K352:K379)</f>
        <v>52.5</v>
      </c>
      <c r="L380" s="771">
        <f>MAX(L352:L379)</f>
        <v>41</v>
      </c>
      <c r="M380" s="1100">
        <f>MAX(M352:M379)</f>
        <v>9.91</v>
      </c>
      <c r="N380" s="774"/>
      <c r="O380" s="771">
        <f t="shared" ref="O380:AK380" si="63">MAX(O352:O379)</f>
        <v>34.700000000000003</v>
      </c>
      <c r="P380" s="1101">
        <f t="shared" si="63"/>
        <v>96</v>
      </c>
      <c r="Q380" s="771">
        <f t="shared" si="63"/>
        <v>47.6</v>
      </c>
      <c r="R380" s="771">
        <f t="shared" si="63"/>
        <v>29.1</v>
      </c>
      <c r="S380" s="1101">
        <f t="shared" si="63"/>
        <v>129</v>
      </c>
      <c r="T380" s="1101">
        <f t="shared" si="63"/>
        <v>78</v>
      </c>
      <c r="U380" s="1101">
        <f t="shared" si="63"/>
        <v>63</v>
      </c>
      <c r="V380" s="771">
        <f t="shared" si="63"/>
        <v>1.45</v>
      </c>
      <c r="W380" s="777">
        <f t="shared" si="63"/>
        <v>0</v>
      </c>
      <c r="X380" s="1101">
        <f t="shared" si="63"/>
        <v>250</v>
      </c>
      <c r="Y380" s="1101">
        <f t="shared" si="63"/>
        <v>205.6</v>
      </c>
      <c r="Z380" s="1101">
        <f t="shared" si="63"/>
        <v>46.4</v>
      </c>
      <c r="AA380" s="771">
        <f t="shared" si="63"/>
        <v>1.47</v>
      </c>
      <c r="AB380" s="1100">
        <f t="shared" si="63"/>
        <v>0.76</v>
      </c>
      <c r="AC380" s="771">
        <f t="shared" si="63"/>
        <v>12.6</v>
      </c>
      <c r="AD380" s="771">
        <f t="shared" si="63"/>
        <v>0.22</v>
      </c>
      <c r="AE380" s="771">
        <f t="shared" si="63"/>
        <v>29</v>
      </c>
      <c r="AF380" s="771">
        <f t="shared" si="63"/>
        <v>12</v>
      </c>
      <c r="AG380" s="771">
        <f t="shared" si="63"/>
        <v>15</v>
      </c>
      <c r="AH380" s="771">
        <f t="shared" si="63"/>
        <v>10</v>
      </c>
      <c r="AI380" s="771">
        <f t="shared" si="63"/>
        <v>15</v>
      </c>
      <c r="AJ380" s="771">
        <f t="shared" si="63"/>
        <v>3.6</v>
      </c>
      <c r="AK380" s="1100">
        <f t="shared" si="63"/>
        <v>0.19</v>
      </c>
    </row>
    <row r="381" spans="1:37" s="586" customFormat="1" ht="13.5" customHeight="1" x14ac:dyDescent="0.15">
      <c r="A381" s="1844"/>
      <c r="B381" s="1847" t="s">
        <v>411</v>
      </c>
      <c r="C381" s="1846"/>
      <c r="D381" s="625"/>
      <c r="E381" s="626"/>
      <c r="F381" s="771">
        <f>MIN(F352:F379)</f>
        <v>0</v>
      </c>
      <c r="G381" s="771">
        <f>MIN(G352:G379)</f>
        <v>0</v>
      </c>
      <c r="H381" s="771">
        <f>MIN(H352:H379)</f>
        <v>-3</v>
      </c>
      <c r="I381" s="771">
        <f>MIN(I352:I379)</f>
        <v>5</v>
      </c>
      <c r="J381" s="773"/>
      <c r="K381" s="771">
        <f>MIN(K352:K379)</f>
        <v>20.9</v>
      </c>
      <c r="L381" s="771">
        <f>MIN(L352:L379)</f>
        <v>23.4</v>
      </c>
      <c r="M381" s="1100">
        <f>MIN(M352:M379)</f>
        <v>9.02</v>
      </c>
      <c r="N381" s="774"/>
      <c r="O381" s="771">
        <f t="shared" ref="O381:AK381" si="64">MIN(O352:O379)</f>
        <v>27.7</v>
      </c>
      <c r="P381" s="1101">
        <f t="shared" si="64"/>
        <v>70</v>
      </c>
      <c r="Q381" s="771">
        <f t="shared" si="64"/>
        <v>35.5</v>
      </c>
      <c r="R381" s="771">
        <f t="shared" si="64"/>
        <v>19</v>
      </c>
      <c r="S381" s="1101">
        <f t="shared" si="64"/>
        <v>94</v>
      </c>
      <c r="T381" s="1101">
        <f t="shared" si="64"/>
        <v>52</v>
      </c>
      <c r="U381" s="1101">
        <f t="shared" si="64"/>
        <v>34</v>
      </c>
      <c r="V381" s="771">
        <f t="shared" si="64"/>
        <v>1.45</v>
      </c>
      <c r="W381" s="777">
        <f>MIN(W352:W379)</f>
        <v>0</v>
      </c>
      <c r="X381" s="1101">
        <f t="shared" si="64"/>
        <v>250</v>
      </c>
      <c r="Y381" s="1101">
        <f t="shared" si="64"/>
        <v>205.6</v>
      </c>
      <c r="Z381" s="1101">
        <f t="shared" si="64"/>
        <v>46.4</v>
      </c>
      <c r="AA381" s="771">
        <f t="shared" si="64"/>
        <v>1.47</v>
      </c>
      <c r="AB381" s="1100">
        <f t="shared" si="64"/>
        <v>0.76</v>
      </c>
      <c r="AC381" s="771">
        <f t="shared" si="64"/>
        <v>12.6</v>
      </c>
      <c r="AD381" s="771">
        <f t="shared" si="64"/>
        <v>0.22</v>
      </c>
      <c r="AE381" s="771">
        <f t="shared" si="64"/>
        <v>29</v>
      </c>
      <c r="AF381" s="771">
        <f t="shared" si="64"/>
        <v>12</v>
      </c>
      <c r="AG381" s="771">
        <f t="shared" si="64"/>
        <v>15</v>
      </c>
      <c r="AH381" s="771">
        <f t="shared" si="64"/>
        <v>10</v>
      </c>
      <c r="AI381" s="771">
        <f t="shared" si="64"/>
        <v>15</v>
      </c>
      <c r="AJ381" s="771">
        <f t="shared" si="64"/>
        <v>3.6</v>
      </c>
      <c r="AK381" s="1100">
        <f t="shared" si="64"/>
        <v>0.19</v>
      </c>
    </row>
    <row r="382" spans="1:37" s="586" customFormat="1" ht="13.5" customHeight="1" x14ac:dyDescent="0.15">
      <c r="A382" s="1844"/>
      <c r="B382" s="1846" t="s">
        <v>412</v>
      </c>
      <c r="C382" s="1846"/>
      <c r="D382" s="625"/>
      <c r="E382" s="626"/>
      <c r="F382" s="773"/>
      <c r="G382" s="771">
        <f>IF(COUNT(G352:G379)=0,0,AVERAGE(G352:G379))</f>
        <v>2.2857142857142856</v>
      </c>
      <c r="H382" s="771">
        <f>IF(COUNT(H352:H379)=0,0,AVERAGE(H352:H379))</f>
        <v>3.1785714285714284</v>
      </c>
      <c r="I382" s="771">
        <f>IF(COUNT(I352:I379)=0,0,AVERAGE(I352:I379))</f>
        <v>8.0892857142857135</v>
      </c>
      <c r="J382" s="773"/>
      <c r="K382" s="771">
        <f>IF(COUNT(K352:K379)=0,0,AVERAGE(K352:K379))</f>
        <v>32.171428571428564</v>
      </c>
      <c r="L382" s="771">
        <f>IF(COUNT(L352:L379)=0,0,AVERAGE(L352:L379))</f>
        <v>31.753571428571426</v>
      </c>
      <c r="M382" s="1100">
        <f>IF(COUNT(M352:M379)=0,0,AVERAGE(M352:M379))</f>
        <v>9.5225000000000026</v>
      </c>
      <c r="N382" s="773"/>
      <c r="O382" s="771">
        <f t="shared" ref="O382:U382" si="65">IF(COUNT(O352:O379)=0,0,AVERAGE(O352:O379))</f>
        <v>31.850000000000012</v>
      </c>
      <c r="P382" s="1101">
        <f t="shared" si="65"/>
        <v>81.714285714285708</v>
      </c>
      <c r="Q382" s="771">
        <f t="shared" si="65"/>
        <v>40.417857142857137</v>
      </c>
      <c r="R382" s="771">
        <f t="shared" si="65"/>
        <v>24.317857142857143</v>
      </c>
      <c r="S382" s="1101">
        <f t="shared" si="65"/>
        <v>109.85714285714286</v>
      </c>
      <c r="T382" s="1101">
        <f t="shared" si="65"/>
        <v>62.75</v>
      </c>
      <c r="U382" s="1101">
        <f t="shared" si="65"/>
        <v>47.107142857142854</v>
      </c>
      <c r="V382" s="773"/>
      <c r="W382" s="782"/>
      <c r="X382" s="1101">
        <f t="shared" ref="X382:AJ382" si="66">IF(COUNT(X352:X379)=0,0,AVERAGE(X352:X379))</f>
        <v>250</v>
      </c>
      <c r="Y382" s="1101">
        <f t="shared" si="66"/>
        <v>205.6</v>
      </c>
      <c r="Z382" s="1101">
        <f t="shared" si="66"/>
        <v>46.4</v>
      </c>
      <c r="AA382" s="771">
        <f t="shared" si="66"/>
        <v>1.47</v>
      </c>
      <c r="AB382" s="1100">
        <f t="shared" si="66"/>
        <v>0.76</v>
      </c>
      <c r="AC382" s="771">
        <f t="shared" si="66"/>
        <v>12.6</v>
      </c>
      <c r="AD382" s="771">
        <f t="shared" si="66"/>
        <v>0.22</v>
      </c>
      <c r="AE382" s="771">
        <f t="shared" si="66"/>
        <v>29</v>
      </c>
      <c r="AF382" s="771">
        <f t="shared" si="66"/>
        <v>12</v>
      </c>
      <c r="AG382" s="771">
        <f t="shared" si="66"/>
        <v>15</v>
      </c>
      <c r="AH382" s="771">
        <f t="shared" si="66"/>
        <v>10</v>
      </c>
      <c r="AI382" s="771">
        <f t="shared" si="66"/>
        <v>15</v>
      </c>
      <c r="AJ382" s="771">
        <f t="shared" si="66"/>
        <v>3.6</v>
      </c>
      <c r="AK382" s="1055"/>
    </row>
    <row r="383" spans="1:37" s="586" customFormat="1" ht="13.5" customHeight="1" x14ac:dyDescent="0.15">
      <c r="A383" s="1844"/>
      <c r="B383" s="1848" t="s">
        <v>413</v>
      </c>
      <c r="C383" s="1848"/>
      <c r="D383" s="627"/>
      <c r="E383" s="627"/>
      <c r="F383" s="808"/>
      <c r="G383" s="771">
        <f>SUM(G352:G379)</f>
        <v>64</v>
      </c>
      <c r="H383" s="809"/>
      <c r="I383" s="809"/>
      <c r="J383" s="809"/>
      <c r="K383" s="809"/>
      <c r="L383" s="809"/>
      <c r="M383" s="809"/>
      <c r="N383" s="809"/>
      <c r="O383" s="809"/>
      <c r="P383" s="809"/>
      <c r="Q383" s="809"/>
      <c r="R383" s="809"/>
      <c r="S383" s="809"/>
      <c r="T383" s="809"/>
      <c r="U383" s="809"/>
      <c r="V383" s="809"/>
      <c r="W383" s="782"/>
      <c r="X383" s="809"/>
      <c r="Y383" s="809"/>
      <c r="Z383" s="809"/>
      <c r="AA383" s="809"/>
      <c r="AB383" s="809"/>
      <c r="AC383" s="810"/>
      <c r="AD383" s="810"/>
      <c r="AE383" s="809"/>
      <c r="AF383" s="809"/>
      <c r="AG383" s="809"/>
      <c r="AH383" s="809"/>
      <c r="AI383" s="809"/>
      <c r="AJ383" s="809"/>
      <c r="AK383" s="1055"/>
    </row>
    <row r="384" spans="1:37" s="586" customFormat="1" ht="13.5" customHeight="1" x14ac:dyDescent="0.15">
      <c r="A384" s="1868" t="s">
        <v>582</v>
      </c>
      <c r="B384" s="1209">
        <v>43525</v>
      </c>
      <c r="C384" s="209" t="str">
        <f>IF(B384="","",IF(WEEKDAY(B384)=1,"(日)",IF(WEEKDAY(B384)=2,"(月)",IF(WEEKDAY(B384)=3,"(火)",IF(WEEKDAY(B384)=4,"(水)",IF(WEEKDAY(B384)=5,"(木)",IF(WEEKDAY(B384)=6,"(金)","(土)")))))))</f>
        <v>(金)</v>
      </c>
      <c r="D384" s="213" t="s">
        <v>591</v>
      </c>
      <c r="E384" s="213" t="s">
        <v>588</v>
      </c>
      <c r="F384" s="769">
        <v>1</v>
      </c>
      <c r="G384" s="769">
        <v>1.1000000000000001</v>
      </c>
      <c r="H384" s="769">
        <v>7</v>
      </c>
      <c r="I384" s="769">
        <v>10</v>
      </c>
      <c r="J384" s="212">
        <v>0.3125</v>
      </c>
      <c r="K384" s="769">
        <v>28.6</v>
      </c>
      <c r="L384" s="769">
        <v>30</v>
      </c>
      <c r="M384" s="753">
        <v>8.75</v>
      </c>
      <c r="N384" s="788" t="s">
        <v>36</v>
      </c>
      <c r="O384" s="769">
        <v>35.9</v>
      </c>
      <c r="P384" s="768">
        <v>88</v>
      </c>
      <c r="Q384" s="769">
        <v>44.7</v>
      </c>
      <c r="R384" s="769">
        <v>14.2</v>
      </c>
      <c r="S384" s="768">
        <v>115</v>
      </c>
      <c r="T384" s="768">
        <v>64</v>
      </c>
      <c r="U384" s="768">
        <v>51</v>
      </c>
      <c r="V384" s="768" t="s">
        <v>36</v>
      </c>
      <c r="W384" s="784" t="s">
        <v>36</v>
      </c>
      <c r="X384" s="768" t="s">
        <v>36</v>
      </c>
      <c r="Y384" s="768" t="s">
        <v>36</v>
      </c>
      <c r="Z384" s="768" t="s">
        <v>36</v>
      </c>
      <c r="AA384" s="769" t="s">
        <v>36</v>
      </c>
      <c r="AB384" s="768" t="s">
        <v>36</v>
      </c>
      <c r="AC384" s="784" t="s">
        <v>36</v>
      </c>
      <c r="AD384" s="785" t="s">
        <v>36</v>
      </c>
      <c r="AE384" s="785" t="s">
        <v>36</v>
      </c>
      <c r="AF384" s="785" t="s">
        <v>36</v>
      </c>
      <c r="AG384" s="785" t="s">
        <v>36</v>
      </c>
      <c r="AH384" s="785" t="s">
        <v>36</v>
      </c>
      <c r="AI384" s="785" t="s">
        <v>36</v>
      </c>
      <c r="AJ384" s="785" t="s">
        <v>36</v>
      </c>
      <c r="AK384" s="786" t="s">
        <v>36</v>
      </c>
    </row>
    <row r="385" spans="1:37" s="586" customFormat="1" ht="13.5" customHeight="1" x14ac:dyDescent="0.15">
      <c r="A385" s="1869"/>
      <c r="B385" s="589">
        <v>43526</v>
      </c>
      <c r="C385" s="209" t="str">
        <f t="shared" ref="C385:C414" si="67">IF(B385="","",IF(WEEKDAY(B385)=1,"(日)",IF(WEEKDAY(B385)=2,"(月)",IF(WEEKDAY(B385)=3,"(火)",IF(WEEKDAY(B385)=4,"(水)",IF(WEEKDAY(B385)=5,"(木)",IF(WEEKDAY(B385)=6,"(金)","(土)")))))))</f>
        <v>(土)</v>
      </c>
      <c r="D385" s="213" t="s">
        <v>583</v>
      </c>
      <c r="E385" s="213" t="s">
        <v>587</v>
      </c>
      <c r="F385" s="769">
        <v>1</v>
      </c>
      <c r="G385" s="769">
        <v>0</v>
      </c>
      <c r="H385" s="769">
        <v>2</v>
      </c>
      <c r="I385" s="769">
        <v>10</v>
      </c>
      <c r="J385" s="212">
        <v>0.3125</v>
      </c>
      <c r="K385" s="769">
        <v>20.2</v>
      </c>
      <c r="L385" s="769">
        <v>26</v>
      </c>
      <c r="M385" s="753">
        <v>8.59</v>
      </c>
      <c r="N385" s="788" t="s">
        <v>36</v>
      </c>
      <c r="O385" s="769">
        <v>32.1</v>
      </c>
      <c r="P385" s="768">
        <v>62</v>
      </c>
      <c r="Q385" s="769">
        <v>39.1</v>
      </c>
      <c r="R385" s="769">
        <v>16.399999999999999</v>
      </c>
      <c r="S385" s="768">
        <v>92</v>
      </c>
      <c r="T385" s="768">
        <v>58</v>
      </c>
      <c r="U385" s="768">
        <v>34</v>
      </c>
      <c r="V385" s="768" t="s">
        <v>36</v>
      </c>
      <c r="W385" s="784" t="s">
        <v>36</v>
      </c>
      <c r="X385" s="768" t="s">
        <v>36</v>
      </c>
      <c r="Y385" s="768" t="s">
        <v>36</v>
      </c>
      <c r="Z385" s="768" t="s">
        <v>36</v>
      </c>
      <c r="AA385" s="768" t="s">
        <v>36</v>
      </c>
      <c r="AB385" s="768" t="s">
        <v>36</v>
      </c>
      <c r="AC385" s="784" t="s">
        <v>36</v>
      </c>
      <c r="AD385" s="785" t="s">
        <v>36</v>
      </c>
      <c r="AE385" s="785" t="s">
        <v>36</v>
      </c>
      <c r="AF385" s="785" t="s">
        <v>36</v>
      </c>
      <c r="AG385" s="785" t="s">
        <v>36</v>
      </c>
      <c r="AH385" s="785" t="s">
        <v>36</v>
      </c>
      <c r="AI385" s="785" t="s">
        <v>36</v>
      </c>
      <c r="AJ385" s="785" t="s">
        <v>36</v>
      </c>
      <c r="AK385" s="786" t="s">
        <v>36</v>
      </c>
    </row>
    <row r="386" spans="1:37" s="586" customFormat="1" ht="13.5" customHeight="1" x14ac:dyDescent="0.15">
      <c r="A386" s="1869"/>
      <c r="B386" s="589">
        <v>43527</v>
      </c>
      <c r="C386" s="209" t="str">
        <f t="shared" si="67"/>
        <v>(日)</v>
      </c>
      <c r="D386" s="213" t="s">
        <v>606</v>
      </c>
      <c r="E386" s="213" t="s">
        <v>597</v>
      </c>
      <c r="F386" s="769">
        <v>3</v>
      </c>
      <c r="G386" s="769">
        <v>13.4</v>
      </c>
      <c r="H386" s="769">
        <v>5</v>
      </c>
      <c r="I386" s="769">
        <v>11.5</v>
      </c>
      <c r="J386" s="212">
        <v>0.3125</v>
      </c>
      <c r="K386" s="769">
        <v>27.8</v>
      </c>
      <c r="L386" s="769">
        <v>33.5</v>
      </c>
      <c r="M386" s="753">
        <v>8.6300000000000008</v>
      </c>
      <c r="N386" s="788" t="s">
        <v>36</v>
      </c>
      <c r="O386" s="769">
        <v>29.5</v>
      </c>
      <c r="P386" s="768">
        <v>60</v>
      </c>
      <c r="Q386" s="769">
        <v>36.200000000000003</v>
      </c>
      <c r="R386" s="769">
        <v>18.600000000000001</v>
      </c>
      <c r="S386" s="768">
        <v>86</v>
      </c>
      <c r="T386" s="768">
        <v>54</v>
      </c>
      <c r="U386" s="768">
        <v>32</v>
      </c>
      <c r="V386" s="768" t="s">
        <v>36</v>
      </c>
      <c r="W386" s="784" t="s">
        <v>36</v>
      </c>
      <c r="X386" s="768" t="s">
        <v>36</v>
      </c>
      <c r="Y386" s="768" t="s">
        <v>36</v>
      </c>
      <c r="Z386" s="768" t="s">
        <v>36</v>
      </c>
      <c r="AA386" s="769" t="s">
        <v>36</v>
      </c>
      <c r="AB386" s="768" t="s">
        <v>36</v>
      </c>
      <c r="AC386" s="784" t="s">
        <v>36</v>
      </c>
      <c r="AD386" s="785" t="s">
        <v>36</v>
      </c>
      <c r="AE386" s="785" t="s">
        <v>36</v>
      </c>
      <c r="AF386" s="785" t="s">
        <v>36</v>
      </c>
      <c r="AG386" s="785" t="s">
        <v>36</v>
      </c>
      <c r="AH386" s="785" t="s">
        <v>36</v>
      </c>
      <c r="AI386" s="785" t="s">
        <v>36</v>
      </c>
      <c r="AJ386" s="785" t="s">
        <v>36</v>
      </c>
      <c r="AK386" s="786" t="s">
        <v>36</v>
      </c>
    </row>
    <row r="387" spans="1:37" s="586" customFormat="1" ht="13.5" customHeight="1" x14ac:dyDescent="0.15">
      <c r="A387" s="1869"/>
      <c r="B387" s="589">
        <v>43528</v>
      </c>
      <c r="C387" s="209" t="str">
        <f t="shared" si="67"/>
        <v>(月)</v>
      </c>
      <c r="D387" s="213" t="s">
        <v>606</v>
      </c>
      <c r="E387" s="213" t="s">
        <v>614</v>
      </c>
      <c r="F387" s="769">
        <v>6</v>
      </c>
      <c r="G387" s="769">
        <v>33.5</v>
      </c>
      <c r="H387" s="769">
        <v>9</v>
      </c>
      <c r="I387" s="769">
        <v>11</v>
      </c>
      <c r="J387" s="212">
        <v>0.3125</v>
      </c>
      <c r="K387" s="769">
        <v>27.4</v>
      </c>
      <c r="L387" s="769">
        <v>35.5</v>
      </c>
      <c r="M387" s="753">
        <v>8.14</v>
      </c>
      <c r="N387" s="788" t="s">
        <v>36</v>
      </c>
      <c r="O387" s="769">
        <v>27.9</v>
      </c>
      <c r="P387" s="768">
        <v>70</v>
      </c>
      <c r="Q387" s="769">
        <v>34.1</v>
      </c>
      <c r="R387" s="769">
        <v>19.600000000000001</v>
      </c>
      <c r="S387" s="768">
        <v>104</v>
      </c>
      <c r="T387" s="768">
        <v>60</v>
      </c>
      <c r="U387" s="768">
        <v>44</v>
      </c>
      <c r="V387" s="768" t="s">
        <v>36</v>
      </c>
      <c r="W387" s="784" t="s">
        <v>36</v>
      </c>
      <c r="X387" s="768" t="s">
        <v>36</v>
      </c>
      <c r="Y387" s="768" t="s">
        <v>36</v>
      </c>
      <c r="Z387" s="768" t="s">
        <v>36</v>
      </c>
      <c r="AA387" s="769" t="s">
        <v>36</v>
      </c>
      <c r="AB387" s="768" t="s">
        <v>36</v>
      </c>
      <c r="AC387" s="784" t="s">
        <v>36</v>
      </c>
      <c r="AD387" s="785" t="s">
        <v>36</v>
      </c>
      <c r="AE387" s="785" t="s">
        <v>36</v>
      </c>
      <c r="AF387" s="785" t="s">
        <v>36</v>
      </c>
      <c r="AG387" s="785" t="s">
        <v>36</v>
      </c>
      <c r="AH387" s="785" t="s">
        <v>36</v>
      </c>
      <c r="AI387" s="785" t="s">
        <v>36</v>
      </c>
      <c r="AJ387" s="785" t="s">
        <v>36</v>
      </c>
      <c r="AK387" s="786" t="s">
        <v>36</v>
      </c>
    </row>
    <row r="388" spans="1:37" s="586" customFormat="1" ht="13.5" customHeight="1" x14ac:dyDescent="0.15">
      <c r="A388" s="1869"/>
      <c r="B388" s="589">
        <v>43529</v>
      </c>
      <c r="C388" s="209" t="str">
        <f t="shared" si="67"/>
        <v>(火)</v>
      </c>
      <c r="D388" s="213" t="s">
        <v>603</v>
      </c>
      <c r="E388" s="213" t="s">
        <v>588</v>
      </c>
      <c r="F388" s="769">
        <v>1</v>
      </c>
      <c r="G388" s="769">
        <v>0.5</v>
      </c>
      <c r="H388" s="769">
        <v>6</v>
      </c>
      <c r="I388" s="769">
        <v>10</v>
      </c>
      <c r="J388" s="212">
        <v>0.3125</v>
      </c>
      <c r="K388" s="769">
        <v>21.7</v>
      </c>
      <c r="L388" s="769">
        <v>24.3</v>
      </c>
      <c r="M388" s="753">
        <v>7.47</v>
      </c>
      <c r="N388" s="788" t="s">
        <v>36</v>
      </c>
      <c r="O388" s="769">
        <v>22</v>
      </c>
      <c r="P388" s="768">
        <v>48</v>
      </c>
      <c r="Q388" s="769">
        <v>28.4</v>
      </c>
      <c r="R388" s="769">
        <v>12.6</v>
      </c>
      <c r="S388" s="768">
        <v>88</v>
      </c>
      <c r="T388" s="768">
        <v>58</v>
      </c>
      <c r="U388" s="768">
        <v>30</v>
      </c>
      <c r="V388" s="768" t="s">
        <v>36</v>
      </c>
      <c r="W388" s="784" t="s">
        <v>36</v>
      </c>
      <c r="X388" s="768" t="s">
        <v>36</v>
      </c>
      <c r="Y388" s="768" t="s">
        <v>36</v>
      </c>
      <c r="Z388" s="768" t="s">
        <v>36</v>
      </c>
      <c r="AA388" s="769" t="s">
        <v>36</v>
      </c>
      <c r="AB388" s="768" t="s">
        <v>36</v>
      </c>
      <c r="AC388" s="784" t="s">
        <v>36</v>
      </c>
      <c r="AD388" s="785" t="s">
        <v>36</v>
      </c>
      <c r="AE388" s="785" t="s">
        <v>36</v>
      </c>
      <c r="AF388" s="785" t="s">
        <v>36</v>
      </c>
      <c r="AG388" s="785" t="s">
        <v>36</v>
      </c>
      <c r="AH388" s="785" t="s">
        <v>36</v>
      </c>
      <c r="AI388" s="785" t="s">
        <v>36</v>
      </c>
      <c r="AJ388" s="785" t="s">
        <v>36</v>
      </c>
      <c r="AK388" s="786" t="s">
        <v>36</v>
      </c>
    </row>
    <row r="389" spans="1:37" s="586" customFormat="1" ht="13.5" customHeight="1" x14ac:dyDescent="0.15">
      <c r="A389" s="1869"/>
      <c r="B389" s="589">
        <v>43530</v>
      </c>
      <c r="C389" s="209" t="str">
        <f t="shared" si="67"/>
        <v>(水)</v>
      </c>
      <c r="D389" s="213" t="s">
        <v>613</v>
      </c>
      <c r="E389" s="213" t="s">
        <v>598</v>
      </c>
      <c r="F389" s="769">
        <v>1</v>
      </c>
      <c r="G389" s="769">
        <v>1</v>
      </c>
      <c r="H389" s="769">
        <v>7</v>
      </c>
      <c r="I389" s="769">
        <v>11.5</v>
      </c>
      <c r="J389" s="212">
        <v>0.3125</v>
      </c>
      <c r="K389" s="769">
        <v>26.7</v>
      </c>
      <c r="L389" s="769">
        <v>33.299999999999997</v>
      </c>
      <c r="M389" s="753">
        <v>9.11</v>
      </c>
      <c r="N389" s="788" t="s">
        <v>36</v>
      </c>
      <c r="O389" s="769">
        <v>22.4</v>
      </c>
      <c r="P389" s="768">
        <v>56</v>
      </c>
      <c r="Q389" s="769">
        <v>27.7</v>
      </c>
      <c r="R389" s="769">
        <v>19.3</v>
      </c>
      <c r="S389" s="768">
        <v>84</v>
      </c>
      <c r="T389" s="768">
        <v>54</v>
      </c>
      <c r="U389" s="768">
        <v>30</v>
      </c>
      <c r="V389" s="768" t="s">
        <v>36</v>
      </c>
      <c r="W389" s="784" t="s">
        <v>36</v>
      </c>
      <c r="X389" s="768" t="s">
        <v>36</v>
      </c>
      <c r="Y389" s="768" t="s">
        <v>36</v>
      </c>
      <c r="Z389" s="768" t="s">
        <v>36</v>
      </c>
      <c r="AA389" s="769" t="s">
        <v>36</v>
      </c>
      <c r="AB389" s="768" t="s">
        <v>36</v>
      </c>
      <c r="AC389" s="784" t="s">
        <v>36</v>
      </c>
      <c r="AD389" s="785" t="s">
        <v>36</v>
      </c>
      <c r="AE389" s="785" t="s">
        <v>36</v>
      </c>
      <c r="AF389" s="785" t="s">
        <v>36</v>
      </c>
      <c r="AG389" s="785" t="s">
        <v>36</v>
      </c>
      <c r="AH389" s="785" t="s">
        <v>36</v>
      </c>
      <c r="AI389" s="785" t="s">
        <v>36</v>
      </c>
      <c r="AJ389" s="785" t="s">
        <v>36</v>
      </c>
      <c r="AK389" s="786" t="s">
        <v>36</v>
      </c>
    </row>
    <row r="390" spans="1:37" s="586" customFormat="1" ht="13.5" customHeight="1" x14ac:dyDescent="0.15">
      <c r="A390" s="1869"/>
      <c r="B390" s="589">
        <v>43531</v>
      </c>
      <c r="C390" s="209" t="str">
        <f t="shared" si="67"/>
        <v>(木)</v>
      </c>
      <c r="D390" s="213" t="s">
        <v>606</v>
      </c>
      <c r="E390" s="213" t="s">
        <v>588</v>
      </c>
      <c r="F390" s="769">
        <v>3</v>
      </c>
      <c r="G390" s="769">
        <v>17</v>
      </c>
      <c r="H390" s="769">
        <v>8</v>
      </c>
      <c r="I390" s="769">
        <v>11.5</v>
      </c>
      <c r="J390" s="212">
        <v>0.3125</v>
      </c>
      <c r="K390" s="769">
        <v>32.6</v>
      </c>
      <c r="L390" s="769">
        <v>41</v>
      </c>
      <c r="M390" s="753">
        <v>8.99</v>
      </c>
      <c r="N390" s="788" t="s">
        <v>36</v>
      </c>
      <c r="O390" s="769">
        <v>26.4</v>
      </c>
      <c r="P390" s="768">
        <v>60</v>
      </c>
      <c r="Q390" s="769">
        <v>32.700000000000003</v>
      </c>
      <c r="R390" s="769">
        <v>21.5</v>
      </c>
      <c r="S390" s="768">
        <v>98</v>
      </c>
      <c r="T390" s="768">
        <v>62</v>
      </c>
      <c r="U390" s="768">
        <v>36</v>
      </c>
      <c r="V390" s="768" t="s">
        <v>36</v>
      </c>
      <c r="W390" s="784" t="s">
        <v>36</v>
      </c>
      <c r="X390" s="768" t="s">
        <v>36</v>
      </c>
      <c r="Y390" s="768" t="s">
        <v>36</v>
      </c>
      <c r="Z390" s="768" t="s">
        <v>36</v>
      </c>
      <c r="AA390" s="769" t="s">
        <v>36</v>
      </c>
      <c r="AB390" s="768" t="s">
        <v>36</v>
      </c>
      <c r="AC390" s="784" t="s">
        <v>36</v>
      </c>
      <c r="AD390" s="785">
        <v>0.16</v>
      </c>
      <c r="AE390" s="785">
        <v>27</v>
      </c>
      <c r="AF390" s="785">
        <v>11</v>
      </c>
      <c r="AG390" s="785">
        <v>10</v>
      </c>
      <c r="AH390" s="785">
        <v>5.3</v>
      </c>
      <c r="AI390" s="785">
        <v>13</v>
      </c>
      <c r="AJ390" s="785">
        <v>2.9</v>
      </c>
      <c r="AK390" s="786">
        <v>0.16</v>
      </c>
    </row>
    <row r="391" spans="1:37" s="586" customFormat="1" ht="13.5" customHeight="1" x14ac:dyDescent="0.15">
      <c r="A391" s="1869"/>
      <c r="B391" s="589">
        <v>43532</v>
      </c>
      <c r="C391" s="209" t="str">
        <f>IF(B391="","",IF(WEEKDAY(B391)=1,"(日)",IF(WEEKDAY(B391)=2,"(月)",IF(WEEKDAY(B391)=3,"(火)",IF(WEEKDAY(B391)=4,"(水)",IF(WEEKDAY(B391)=5,"(木)",IF(WEEKDAY(B391)=6,"(金)","(土)")))))))</f>
        <v>(金)</v>
      </c>
      <c r="D391" s="213" t="s">
        <v>583</v>
      </c>
      <c r="E391" s="213" t="s">
        <v>597</v>
      </c>
      <c r="F391" s="769">
        <v>3</v>
      </c>
      <c r="G391" s="769">
        <v>0</v>
      </c>
      <c r="H391" s="769">
        <v>6</v>
      </c>
      <c r="I391" s="769">
        <v>11</v>
      </c>
      <c r="J391" s="212">
        <v>0.30555555555555552</v>
      </c>
      <c r="K391" s="769">
        <v>19.399999999999999</v>
      </c>
      <c r="L391" s="769">
        <v>27.7</v>
      </c>
      <c r="M391" s="753">
        <v>7.95</v>
      </c>
      <c r="N391" s="788" t="s">
        <v>36</v>
      </c>
      <c r="O391" s="769">
        <v>27</v>
      </c>
      <c r="P391" s="768">
        <v>64</v>
      </c>
      <c r="Q391" s="769">
        <v>34.1</v>
      </c>
      <c r="R391" s="769">
        <v>14.2</v>
      </c>
      <c r="S391" s="768">
        <v>102</v>
      </c>
      <c r="T391" s="768">
        <v>70</v>
      </c>
      <c r="U391" s="768">
        <v>32</v>
      </c>
      <c r="V391" s="768" t="s">
        <v>36</v>
      </c>
      <c r="W391" s="784" t="s">
        <v>36</v>
      </c>
      <c r="X391" s="768" t="s">
        <v>36</v>
      </c>
      <c r="Y391" s="768" t="s">
        <v>36</v>
      </c>
      <c r="Z391" s="768" t="s">
        <v>36</v>
      </c>
      <c r="AA391" s="769" t="s">
        <v>36</v>
      </c>
      <c r="AB391" s="768" t="s">
        <v>36</v>
      </c>
      <c r="AC391" s="784" t="s">
        <v>36</v>
      </c>
      <c r="AD391" s="785" t="s">
        <v>36</v>
      </c>
      <c r="AE391" s="785" t="s">
        <v>36</v>
      </c>
      <c r="AF391" s="785" t="s">
        <v>36</v>
      </c>
      <c r="AG391" s="785" t="s">
        <v>36</v>
      </c>
      <c r="AH391" s="785" t="s">
        <v>36</v>
      </c>
      <c r="AI391" s="785" t="s">
        <v>36</v>
      </c>
      <c r="AJ391" s="785" t="s">
        <v>36</v>
      </c>
      <c r="AK391" s="786" t="s">
        <v>36</v>
      </c>
    </row>
    <row r="392" spans="1:37" s="586" customFormat="1" ht="13.5" customHeight="1" x14ac:dyDescent="0.15">
      <c r="A392" s="1869"/>
      <c r="B392" s="589">
        <v>43533</v>
      </c>
      <c r="C392" s="209" t="str">
        <f t="shared" si="67"/>
        <v>(土)</v>
      </c>
      <c r="D392" s="213" t="s">
        <v>583</v>
      </c>
      <c r="E392" s="213" t="s">
        <v>602</v>
      </c>
      <c r="F392" s="769">
        <v>0</v>
      </c>
      <c r="G392" s="769">
        <v>0</v>
      </c>
      <c r="H392" s="769">
        <v>2</v>
      </c>
      <c r="I392" s="769">
        <v>11.5</v>
      </c>
      <c r="J392" s="212">
        <v>0.29166666666666669</v>
      </c>
      <c r="K392" s="769">
        <v>19</v>
      </c>
      <c r="L392" s="769">
        <v>28.4</v>
      </c>
      <c r="M392" s="753">
        <v>8.52</v>
      </c>
      <c r="N392" s="788" t="s">
        <v>36</v>
      </c>
      <c r="O392" s="769">
        <v>28.1</v>
      </c>
      <c r="P392" s="768">
        <v>72</v>
      </c>
      <c r="Q392" s="769">
        <v>31.2</v>
      </c>
      <c r="R392" s="769">
        <v>11.4</v>
      </c>
      <c r="S392" s="768">
        <v>103</v>
      </c>
      <c r="T392" s="768">
        <v>73</v>
      </c>
      <c r="U392" s="768">
        <v>30</v>
      </c>
      <c r="V392" s="768" t="s">
        <v>36</v>
      </c>
      <c r="W392" s="784" t="s">
        <v>36</v>
      </c>
      <c r="X392" s="768" t="s">
        <v>36</v>
      </c>
      <c r="Y392" s="768" t="s">
        <v>36</v>
      </c>
      <c r="Z392" s="768" t="s">
        <v>36</v>
      </c>
      <c r="AA392" s="769" t="s">
        <v>36</v>
      </c>
      <c r="AB392" s="768" t="s">
        <v>36</v>
      </c>
      <c r="AC392" s="784" t="s">
        <v>36</v>
      </c>
      <c r="AD392" s="785" t="s">
        <v>36</v>
      </c>
      <c r="AE392" s="785" t="s">
        <v>36</v>
      </c>
      <c r="AF392" s="785" t="s">
        <v>36</v>
      </c>
      <c r="AG392" s="785" t="s">
        <v>36</v>
      </c>
      <c r="AH392" s="785" t="s">
        <v>36</v>
      </c>
      <c r="AI392" s="785" t="s">
        <v>36</v>
      </c>
      <c r="AJ392" s="785" t="s">
        <v>36</v>
      </c>
      <c r="AK392" s="786" t="s">
        <v>36</v>
      </c>
    </row>
    <row r="393" spans="1:37" s="586" customFormat="1" ht="13.5" customHeight="1" x14ac:dyDescent="0.15">
      <c r="A393" s="1869"/>
      <c r="B393" s="589">
        <v>43534</v>
      </c>
      <c r="C393" s="209" t="str">
        <f t="shared" si="67"/>
        <v>(日)</v>
      </c>
      <c r="D393" s="213" t="s">
        <v>589</v>
      </c>
      <c r="E393" s="213" t="s">
        <v>588</v>
      </c>
      <c r="F393" s="769">
        <v>0</v>
      </c>
      <c r="G393" s="769">
        <v>0.5</v>
      </c>
      <c r="H393" s="769">
        <v>11</v>
      </c>
      <c r="I393" s="769">
        <v>12.5</v>
      </c>
      <c r="J393" s="212">
        <v>0.3125</v>
      </c>
      <c r="K393" s="769">
        <v>25.4</v>
      </c>
      <c r="L393" s="769">
        <v>31</v>
      </c>
      <c r="M393" s="753">
        <v>9.32</v>
      </c>
      <c r="N393" s="788" t="s">
        <v>36</v>
      </c>
      <c r="O393" s="769">
        <v>26.4</v>
      </c>
      <c r="P393" s="768">
        <v>68</v>
      </c>
      <c r="Q393" s="769">
        <v>29.1</v>
      </c>
      <c r="R393" s="769">
        <v>22.8</v>
      </c>
      <c r="S393" s="768">
        <v>104</v>
      </c>
      <c r="T393" s="768">
        <v>68</v>
      </c>
      <c r="U393" s="768">
        <v>36</v>
      </c>
      <c r="V393" s="768" t="s">
        <v>36</v>
      </c>
      <c r="W393" s="784" t="s">
        <v>36</v>
      </c>
      <c r="X393" s="768" t="s">
        <v>36</v>
      </c>
      <c r="Y393" s="768" t="s">
        <v>36</v>
      </c>
      <c r="Z393" s="768" t="s">
        <v>36</v>
      </c>
      <c r="AA393" s="769" t="s">
        <v>36</v>
      </c>
      <c r="AB393" s="768" t="s">
        <v>36</v>
      </c>
      <c r="AC393" s="784" t="s">
        <v>36</v>
      </c>
      <c r="AD393" s="785" t="s">
        <v>36</v>
      </c>
      <c r="AE393" s="785" t="s">
        <v>36</v>
      </c>
      <c r="AF393" s="785" t="s">
        <v>36</v>
      </c>
      <c r="AG393" s="785" t="s">
        <v>36</v>
      </c>
      <c r="AH393" s="785" t="s">
        <v>36</v>
      </c>
      <c r="AI393" s="785" t="s">
        <v>36</v>
      </c>
      <c r="AJ393" s="785" t="s">
        <v>36</v>
      </c>
      <c r="AK393" s="786" t="s">
        <v>36</v>
      </c>
    </row>
    <row r="394" spans="1:37" s="586" customFormat="1" ht="13.5" customHeight="1" x14ac:dyDescent="0.15">
      <c r="A394" s="1869"/>
      <c r="B394" s="589">
        <v>43535</v>
      </c>
      <c r="C394" s="209" t="str">
        <f t="shared" si="67"/>
        <v>(月)</v>
      </c>
      <c r="D394" s="213" t="s">
        <v>603</v>
      </c>
      <c r="E394" s="213" t="s">
        <v>588</v>
      </c>
      <c r="F394" s="769">
        <v>5</v>
      </c>
      <c r="G394" s="769">
        <v>32.5</v>
      </c>
      <c r="H394" s="769">
        <v>11</v>
      </c>
      <c r="I394" s="769">
        <v>13</v>
      </c>
      <c r="J394" s="212">
        <v>0.30555555555555552</v>
      </c>
      <c r="K394" s="769">
        <v>47.6</v>
      </c>
      <c r="L394" s="769">
        <v>42.1</v>
      </c>
      <c r="M394" s="753">
        <v>9.42</v>
      </c>
      <c r="N394" s="788" t="s">
        <v>36</v>
      </c>
      <c r="O394" s="769">
        <v>25.4</v>
      </c>
      <c r="P394" s="768">
        <v>66</v>
      </c>
      <c r="Q394" s="769">
        <v>30.5</v>
      </c>
      <c r="R394" s="769">
        <v>33.200000000000003</v>
      </c>
      <c r="S394" s="768">
        <v>100</v>
      </c>
      <c r="T394" s="768">
        <v>66</v>
      </c>
      <c r="U394" s="768">
        <v>34</v>
      </c>
      <c r="V394" s="768" t="s">
        <v>36</v>
      </c>
      <c r="W394" s="784" t="s">
        <v>36</v>
      </c>
      <c r="X394" s="768" t="s">
        <v>36</v>
      </c>
      <c r="Y394" s="768" t="s">
        <v>36</v>
      </c>
      <c r="Z394" s="768" t="s">
        <v>36</v>
      </c>
      <c r="AA394" s="769" t="s">
        <v>36</v>
      </c>
      <c r="AB394" s="768" t="s">
        <v>36</v>
      </c>
      <c r="AC394" s="784" t="s">
        <v>36</v>
      </c>
      <c r="AD394" s="785" t="s">
        <v>36</v>
      </c>
      <c r="AE394" s="785" t="s">
        <v>36</v>
      </c>
      <c r="AF394" s="785" t="s">
        <v>36</v>
      </c>
      <c r="AG394" s="785" t="s">
        <v>36</v>
      </c>
      <c r="AH394" s="785" t="s">
        <v>36</v>
      </c>
      <c r="AI394" s="785" t="s">
        <v>36</v>
      </c>
      <c r="AJ394" s="785" t="s">
        <v>36</v>
      </c>
      <c r="AK394" s="786" t="s">
        <v>36</v>
      </c>
    </row>
    <row r="395" spans="1:37" s="586" customFormat="1" ht="13.5" customHeight="1" x14ac:dyDescent="0.15">
      <c r="A395" s="1869"/>
      <c r="B395" s="589">
        <v>43536</v>
      </c>
      <c r="C395" s="209" t="str">
        <f t="shared" si="67"/>
        <v>(火)</v>
      </c>
      <c r="D395" s="213" t="s">
        <v>583</v>
      </c>
      <c r="E395" s="213" t="s">
        <v>587</v>
      </c>
      <c r="F395" s="769">
        <v>0</v>
      </c>
      <c r="G395" s="769">
        <v>0</v>
      </c>
      <c r="H395" s="769">
        <v>8</v>
      </c>
      <c r="I395" s="769">
        <v>12</v>
      </c>
      <c r="J395" s="212">
        <v>0.30555555555555552</v>
      </c>
      <c r="K395" s="769">
        <v>28.2</v>
      </c>
      <c r="L395" s="769">
        <v>31.4</v>
      </c>
      <c r="M395" s="753">
        <v>9.4</v>
      </c>
      <c r="N395" s="788" t="s">
        <v>36</v>
      </c>
      <c r="O395" s="769">
        <v>22.9</v>
      </c>
      <c r="P395" s="768">
        <v>59</v>
      </c>
      <c r="Q395" s="769">
        <v>24.9</v>
      </c>
      <c r="R395" s="769">
        <v>23.1</v>
      </c>
      <c r="S395" s="768">
        <v>94</v>
      </c>
      <c r="T395" s="768">
        <v>62</v>
      </c>
      <c r="U395" s="768">
        <v>32</v>
      </c>
      <c r="V395" s="768" t="s">
        <v>36</v>
      </c>
      <c r="W395" s="784" t="s">
        <v>36</v>
      </c>
      <c r="X395" s="768" t="s">
        <v>36</v>
      </c>
      <c r="Y395" s="768" t="s">
        <v>36</v>
      </c>
      <c r="Z395" s="768" t="s">
        <v>36</v>
      </c>
      <c r="AA395" s="769" t="s">
        <v>36</v>
      </c>
      <c r="AB395" s="768" t="s">
        <v>36</v>
      </c>
      <c r="AC395" s="784" t="s">
        <v>36</v>
      </c>
      <c r="AD395" s="785" t="s">
        <v>36</v>
      </c>
      <c r="AE395" s="785" t="s">
        <v>36</v>
      </c>
      <c r="AF395" s="785" t="s">
        <v>36</v>
      </c>
      <c r="AG395" s="785" t="s">
        <v>36</v>
      </c>
      <c r="AH395" s="785" t="s">
        <v>36</v>
      </c>
      <c r="AI395" s="785" t="s">
        <v>36</v>
      </c>
      <c r="AJ395" s="785" t="s">
        <v>36</v>
      </c>
      <c r="AK395" s="786" t="s">
        <v>36</v>
      </c>
    </row>
    <row r="396" spans="1:37" s="586" customFormat="1" ht="13.5" customHeight="1" x14ac:dyDescent="0.15">
      <c r="A396" s="1869"/>
      <c r="B396" s="589">
        <v>43537</v>
      </c>
      <c r="C396" s="209" t="str">
        <f t="shared" si="67"/>
        <v>(水)</v>
      </c>
      <c r="D396" s="213" t="s">
        <v>655</v>
      </c>
      <c r="E396" s="213" t="s">
        <v>588</v>
      </c>
      <c r="F396" s="769">
        <v>1</v>
      </c>
      <c r="G396" s="769">
        <v>0</v>
      </c>
      <c r="H396" s="769">
        <v>8</v>
      </c>
      <c r="I396" s="769">
        <v>12.5</v>
      </c>
      <c r="J396" s="212">
        <v>0.3125</v>
      </c>
      <c r="K396" s="769">
        <v>25.9</v>
      </c>
      <c r="L396" s="769">
        <v>31.3</v>
      </c>
      <c r="M396" s="753">
        <v>9.27</v>
      </c>
      <c r="N396" s="788" t="s">
        <v>36</v>
      </c>
      <c r="O396" s="769">
        <v>27</v>
      </c>
      <c r="P396" s="768">
        <v>62</v>
      </c>
      <c r="Q396" s="769">
        <v>23.1</v>
      </c>
      <c r="R396" s="769">
        <v>22.1</v>
      </c>
      <c r="S396" s="768">
        <v>102</v>
      </c>
      <c r="T396" s="768">
        <v>69</v>
      </c>
      <c r="U396" s="768">
        <v>33</v>
      </c>
      <c r="V396" s="768" t="s">
        <v>36</v>
      </c>
      <c r="W396" s="784" t="s">
        <v>36</v>
      </c>
      <c r="X396" s="768" t="s">
        <v>36</v>
      </c>
      <c r="Y396" s="768" t="s">
        <v>36</v>
      </c>
      <c r="Z396" s="768" t="s">
        <v>36</v>
      </c>
      <c r="AA396" s="769" t="s">
        <v>36</v>
      </c>
      <c r="AB396" s="768" t="s">
        <v>36</v>
      </c>
      <c r="AC396" s="784" t="s">
        <v>36</v>
      </c>
      <c r="AD396" s="785" t="s">
        <v>36</v>
      </c>
      <c r="AE396" s="785" t="s">
        <v>36</v>
      </c>
      <c r="AF396" s="785" t="s">
        <v>36</v>
      </c>
      <c r="AG396" s="785" t="s">
        <v>36</v>
      </c>
      <c r="AH396" s="785" t="s">
        <v>36</v>
      </c>
      <c r="AI396" s="785" t="s">
        <v>36</v>
      </c>
      <c r="AJ396" s="785" t="s">
        <v>36</v>
      </c>
      <c r="AK396" s="786" t="s">
        <v>36</v>
      </c>
    </row>
    <row r="397" spans="1:37" s="586" customFormat="1" ht="13.5" customHeight="1" x14ac:dyDescent="0.15">
      <c r="A397" s="1869"/>
      <c r="B397" s="589">
        <v>43538</v>
      </c>
      <c r="C397" s="209" t="str">
        <f t="shared" si="67"/>
        <v>(木)</v>
      </c>
      <c r="D397" s="213" t="s">
        <v>583</v>
      </c>
      <c r="E397" s="213" t="s">
        <v>596</v>
      </c>
      <c r="F397" s="769">
        <v>3</v>
      </c>
      <c r="G397" s="769">
        <v>0</v>
      </c>
      <c r="H397" s="769">
        <v>1</v>
      </c>
      <c r="I397" s="769">
        <v>11</v>
      </c>
      <c r="J397" s="212">
        <v>0.30555555555555552</v>
      </c>
      <c r="K397" s="769">
        <v>34</v>
      </c>
      <c r="L397" s="769">
        <v>38.299999999999997</v>
      </c>
      <c r="M397" s="753">
        <v>9.26</v>
      </c>
      <c r="N397" s="788" t="s">
        <v>36</v>
      </c>
      <c r="O397" s="769">
        <v>24.9</v>
      </c>
      <c r="P397" s="768">
        <v>56</v>
      </c>
      <c r="Q397" s="769">
        <v>27.7</v>
      </c>
      <c r="R397" s="769">
        <v>25.5</v>
      </c>
      <c r="S397" s="768">
        <v>104</v>
      </c>
      <c r="T397" s="768">
        <v>67</v>
      </c>
      <c r="U397" s="768">
        <v>37</v>
      </c>
      <c r="V397" s="768" t="s">
        <v>36</v>
      </c>
      <c r="W397" s="784" t="s">
        <v>36</v>
      </c>
      <c r="X397" s="768" t="s">
        <v>36</v>
      </c>
      <c r="Y397" s="768" t="s">
        <v>36</v>
      </c>
      <c r="Z397" s="768" t="s">
        <v>36</v>
      </c>
      <c r="AA397" s="769" t="s">
        <v>36</v>
      </c>
      <c r="AB397" s="768" t="s">
        <v>36</v>
      </c>
      <c r="AC397" s="784" t="s">
        <v>36</v>
      </c>
      <c r="AD397" s="785" t="s">
        <v>36</v>
      </c>
      <c r="AE397" s="785" t="s">
        <v>36</v>
      </c>
      <c r="AF397" s="785" t="s">
        <v>36</v>
      </c>
      <c r="AG397" s="785" t="s">
        <v>36</v>
      </c>
      <c r="AH397" s="785" t="s">
        <v>36</v>
      </c>
      <c r="AI397" s="785" t="s">
        <v>36</v>
      </c>
      <c r="AJ397" s="785" t="s">
        <v>36</v>
      </c>
      <c r="AK397" s="786" t="s">
        <v>36</v>
      </c>
    </row>
    <row r="398" spans="1:37" s="586" customFormat="1" ht="13.5" customHeight="1" x14ac:dyDescent="0.15">
      <c r="A398" s="1869"/>
      <c r="B398" s="589">
        <v>43539</v>
      </c>
      <c r="C398" s="209" t="str">
        <f t="shared" si="67"/>
        <v>(金)</v>
      </c>
      <c r="D398" s="213" t="s">
        <v>583</v>
      </c>
      <c r="E398" s="213" t="s">
        <v>595</v>
      </c>
      <c r="F398" s="769">
        <v>1</v>
      </c>
      <c r="G398" s="769">
        <v>0</v>
      </c>
      <c r="H398" s="769">
        <v>6</v>
      </c>
      <c r="I398" s="769">
        <v>11.5</v>
      </c>
      <c r="J398" s="212">
        <v>0.30555555555555552</v>
      </c>
      <c r="K398" s="769">
        <v>32.1</v>
      </c>
      <c r="L398" s="769">
        <v>36.4</v>
      </c>
      <c r="M398" s="753">
        <v>9.48</v>
      </c>
      <c r="N398" s="788" t="s">
        <v>36</v>
      </c>
      <c r="O398" s="769">
        <v>23.8</v>
      </c>
      <c r="P398" s="768">
        <v>67</v>
      </c>
      <c r="Q398" s="769">
        <v>26.3</v>
      </c>
      <c r="R398" s="769">
        <v>23.4</v>
      </c>
      <c r="S398" s="768">
        <v>101</v>
      </c>
      <c r="T398" s="768">
        <v>71</v>
      </c>
      <c r="U398" s="768">
        <v>30</v>
      </c>
      <c r="V398" s="768" t="s">
        <v>36</v>
      </c>
      <c r="W398" s="784" t="s">
        <v>36</v>
      </c>
      <c r="X398" s="768" t="s">
        <v>36</v>
      </c>
      <c r="Y398" s="769" t="s">
        <v>36</v>
      </c>
      <c r="Z398" s="769" t="s">
        <v>36</v>
      </c>
      <c r="AA398" s="769" t="s">
        <v>36</v>
      </c>
      <c r="AB398" s="753" t="s">
        <v>36</v>
      </c>
      <c r="AC398" s="784" t="s">
        <v>36</v>
      </c>
      <c r="AD398" s="785" t="s">
        <v>36</v>
      </c>
      <c r="AE398" s="785" t="s">
        <v>36</v>
      </c>
      <c r="AF398" s="785" t="s">
        <v>36</v>
      </c>
      <c r="AG398" s="785" t="s">
        <v>36</v>
      </c>
      <c r="AH398" s="785" t="s">
        <v>36</v>
      </c>
      <c r="AI398" s="785" t="s">
        <v>36</v>
      </c>
      <c r="AJ398" s="785" t="s">
        <v>36</v>
      </c>
      <c r="AK398" s="786" t="s">
        <v>36</v>
      </c>
    </row>
    <row r="399" spans="1:37" s="586" customFormat="1" ht="13.5" customHeight="1" x14ac:dyDescent="0.15">
      <c r="A399" s="1869"/>
      <c r="B399" s="589">
        <v>43540</v>
      </c>
      <c r="C399" s="209" t="str">
        <f t="shared" si="67"/>
        <v>(土)</v>
      </c>
      <c r="D399" s="213" t="s">
        <v>599</v>
      </c>
      <c r="E399" s="213" t="s">
        <v>597</v>
      </c>
      <c r="F399" s="769">
        <v>2</v>
      </c>
      <c r="G399" s="769">
        <v>0</v>
      </c>
      <c r="H399" s="769">
        <v>5</v>
      </c>
      <c r="I399" s="769">
        <v>11.5</v>
      </c>
      <c r="J399" s="212">
        <v>0.2986111111111111</v>
      </c>
      <c r="K399" s="769">
        <v>29.6</v>
      </c>
      <c r="L399" s="769">
        <v>35.1</v>
      </c>
      <c r="M399" s="753">
        <v>9.64</v>
      </c>
      <c r="N399" s="788" t="s">
        <v>36</v>
      </c>
      <c r="O399" s="769">
        <v>25.4</v>
      </c>
      <c r="P399" s="768">
        <v>65</v>
      </c>
      <c r="Q399" s="769">
        <v>27.7</v>
      </c>
      <c r="R399" s="769">
        <v>36.299999999999997</v>
      </c>
      <c r="S399" s="768">
        <v>106</v>
      </c>
      <c r="T399" s="768">
        <v>65</v>
      </c>
      <c r="U399" s="768">
        <v>41</v>
      </c>
      <c r="V399" s="768" t="s">
        <v>36</v>
      </c>
      <c r="W399" s="784" t="s">
        <v>36</v>
      </c>
      <c r="X399" s="768" t="s">
        <v>36</v>
      </c>
      <c r="Y399" s="769" t="s">
        <v>36</v>
      </c>
      <c r="Z399" s="769" t="s">
        <v>36</v>
      </c>
      <c r="AA399" s="769" t="s">
        <v>36</v>
      </c>
      <c r="AB399" s="753" t="s">
        <v>36</v>
      </c>
      <c r="AC399" s="784" t="s">
        <v>36</v>
      </c>
      <c r="AD399" s="785" t="s">
        <v>36</v>
      </c>
      <c r="AE399" s="785" t="s">
        <v>36</v>
      </c>
      <c r="AF399" s="785" t="s">
        <v>36</v>
      </c>
      <c r="AG399" s="785" t="s">
        <v>36</v>
      </c>
      <c r="AH399" s="785" t="s">
        <v>36</v>
      </c>
      <c r="AI399" s="785" t="s">
        <v>36</v>
      </c>
      <c r="AJ399" s="785" t="s">
        <v>36</v>
      </c>
      <c r="AK399" s="786" t="s">
        <v>36</v>
      </c>
    </row>
    <row r="400" spans="1:37" s="586" customFormat="1" ht="13.5" customHeight="1" x14ac:dyDescent="0.15">
      <c r="A400" s="1869"/>
      <c r="B400" s="589">
        <v>43541</v>
      </c>
      <c r="C400" s="209" t="str">
        <f t="shared" si="67"/>
        <v>(日)</v>
      </c>
      <c r="D400" s="213" t="s">
        <v>655</v>
      </c>
      <c r="E400" s="213" t="s">
        <v>590</v>
      </c>
      <c r="F400" s="769">
        <v>2</v>
      </c>
      <c r="G400" s="769">
        <v>0</v>
      </c>
      <c r="H400" s="769">
        <v>7</v>
      </c>
      <c r="I400" s="769">
        <v>12</v>
      </c>
      <c r="J400" s="212">
        <v>0.2986111111111111</v>
      </c>
      <c r="K400" s="769">
        <v>31.3</v>
      </c>
      <c r="L400" s="769">
        <v>35.9</v>
      </c>
      <c r="M400" s="753">
        <v>9.68</v>
      </c>
      <c r="N400" s="788" t="s">
        <v>36</v>
      </c>
      <c r="O400" s="769">
        <v>26.8</v>
      </c>
      <c r="P400" s="768">
        <v>71</v>
      </c>
      <c r="Q400" s="769">
        <v>27.7</v>
      </c>
      <c r="R400" s="769">
        <v>22.8</v>
      </c>
      <c r="S400" s="768">
        <v>116</v>
      </c>
      <c r="T400" s="768">
        <v>71</v>
      </c>
      <c r="U400" s="768">
        <v>45</v>
      </c>
      <c r="V400" s="768" t="s">
        <v>36</v>
      </c>
      <c r="W400" s="784" t="s">
        <v>36</v>
      </c>
      <c r="X400" s="768" t="s">
        <v>36</v>
      </c>
      <c r="Y400" s="769" t="s">
        <v>36</v>
      </c>
      <c r="Z400" s="769" t="s">
        <v>36</v>
      </c>
      <c r="AA400" s="769" t="s">
        <v>36</v>
      </c>
      <c r="AB400" s="753" t="s">
        <v>36</v>
      </c>
      <c r="AC400" s="784" t="s">
        <v>36</v>
      </c>
      <c r="AD400" s="785" t="s">
        <v>36</v>
      </c>
      <c r="AE400" s="785" t="s">
        <v>36</v>
      </c>
      <c r="AF400" s="785" t="s">
        <v>36</v>
      </c>
      <c r="AG400" s="785" t="s">
        <v>36</v>
      </c>
      <c r="AH400" s="785" t="s">
        <v>36</v>
      </c>
      <c r="AI400" s="785" t="s">
        <v>36</v>
      </c>
      <c r="AJ400" s="785" t="s">
        <v>36</v>
      </c>
      <c r="AK400" s="786" t="s">
        <v>36</v>
      </c>
    </row>
    <row r="401" spans="1:37" s="586" customFormat="1" ht="13.5" customHeight="1" x14ac:dyDescent="0.15">
      <c r="A401" s="1869"/>
      <c r="B401" s="589">
        <v>43542</v>
      </c>
      <c r="C401" s="209" t="str">
        <f t="shared" si="67"/>
        <v>(月)</v>
      </c>
      <c r="D401" s="213" t="s">
        <v>583</v>
      </c>
      <c r="E401" s="213" t="s">
        <v>588</v>
      </c>
      <c r="F401" s="769">
        <v>1</v>
      </c>
      <c r="G401" s="769">
        <v>0</v>
      </c>
      <c r="H401" s="769">
        <v>1</v>
      </c>
      <c r="I401" s="769">
        <v>10.5</v>
      </c>
      <c r="J401" s="212">
        <v>0.3125</v>
      </c>
      <c r="K401" s="769">
        <v>32.4</v>
      </c>
      <c r="L401" s="769">
        <v>37.299999999999997</v>
      </c>
      <c r="M401" s="753">
        <v>9.74</v>
      </c>
      <c r="N401" s="788" t="s">
        <v>36</v>
      </c>
      <c r="O401" s="769">
        <v>26.9</v>
      </c>
      <c r="P401" s="768">
        <v>68</v>
      </c>
      <c r="Q401" s="769">
        <v>32.700000000000003</v>
      </c>
      <c r="R401" s="769">
        <v>22.8</v>
      </c>
      <c r="S401" s="768">
        <v>110</v>
      </c>
      <c r="T401" s="768">
        <v>72</v>
      </c>
      <c r="U401" s="768">
        <v>38</v>
      </c>
      <c r="V401" s="768" t="s">
        <v>36</v>
      </c>
      <c r="W401" s="784" t="s">
        <v>36</v>
      </c>
      <c r="X401" s="768" t="s">
        <v>36</v>
      </c>
      <c r="Y401" s="769" t="s">
        <v>36</v>
      </c>
      <c r="Z401" s="769" t="s">
        <v>36</v>
      </c>
      <c r="AA401" s="769" t="s">
        <v>36</v>
      </c>
      <c r="AB401" s="753" t="s">
        <v>36</v>
      </c>
      <c r="AC401" s="784" t="s">
        <v>36</v>
      </c>
      <c r="AD401" s="785" t="s">
        <v>36</v>
      </c>
      <c r="AE401" s="785" t="s">
        <v>36</v>
      </c>
      <c r="AF401" s="785" t="s">
        <v>36</v>
      </c>
      <c r="AG401" s="785" t="s">
        <v>36</v>
      </c>
      <c r="AH401" s="785" t="s">
        <v>36</v>
      </c>
      <c r="AI401" s="785" t="s">
        <v>36</v>
      </c>
      <c r="AJ401" s="785" t="s">
        <v>36</v>
      </c>
      <c r="AK401" s="786" t="s">
        <v>36</v>
      </c>
    </row>
    <row r="402" spans="1:37" s="586" customFormat="1" ht="13.5" customHeight="1" x14ac:dyDescent="0.15">
      <c r="A402" s="1869"/>
      <c r="B402" s="589">
        <v>43543</v>
      </c>
      <c r="C402" s="209" t="str">
        <f t="shared" si="67"/>
        <v>(火)</v>
      </c>
      <c r="D402" s="213" t="s">
        <v>583</v>
      </c>
      <c r="E402" s="213" t="s">
        <v>597</v>
      </c>
      <c r="F402" s="769">
        <v>2</v>
      </c>
      <c r="G402" s="769">
        <v>0</v>
      </c>
      <c r="H402" s="769">
        <v>9</v>
      </c>
      <c r="I402" s="769">
        <v>14</v>
      </c>
      <c r="J402" s="212">
        <v>0.3125</v>
      </c>
      <c r="K402" s="769">
        <v>30.5</v>
      </c>
      <c r="L402" s="769">
        <v>35.299999999999997</v>
      </c>
      <c r="M402" s="753">
        <v>9.82</v>
      </c>
      <c r="N402" s="788" t="s">
        <v>36</v>
      </c>
      <c r="O402" s="769">
        <v>25.3</v>
      </c>
      <c r="P402" s="768">
        <v>54</v>
      </c>
      <c r="Q402" s="769">
        <v>22</v>
      </c>
      <c r="R402" s="769">
        <v>21.2</v>
      </c>
      <c r="S402" s="768">
        <v>82</v>
      </c>
      <c r="T402" s="768">
        <v>60</v>
      </c>
      <c r="U402" s="768">
        <v>22</v>
      </c>
      <c r="V402" s="768" t="s">
        <v>36</v>
      </c>
      <c r="W402" s="784" t="s">
        <v>36</v>
      </c>
      <c r="X402" s="768" t="s">
        <v>36</v>
      </c>
      <c r="Y402" s="769" t="s">
        <v>36</v>
      </c>
      <c r="Z402" s="769" t="s">
        <v>36</v>
      </c>
      <c r="AA402" s="769" t="s">
        <v>36</v>
      </c>
      <c r="AB402" s="753" t="s">
        <v>36</v>
      </c>
      <c r="AC402" s="784" t="s">
        <v>36</v>
      </c>
      <c r="AD402" s="785" t="s">
        <v>36</v>
      </c>
      <c r="AE402" s="785" t="s">
        <v>36</v>
      </c>
      <c r="AF402" s="785" t="s">
        <v>36</v>
      </c>
      <c r="AG402" s="785" t="s">
        <v>36</v>
      </c>
      <c r="AH402" s="785" t="s">
        <v>36</v>
      </c>
      <c r="AI402" s="785" t="s">
        <v>36</v>
      </c>
      <c r="AJ402" s="785" t="s">
        <v>36</v>
      </c>
      <c r="AK402" s="786" t="s">
        <v>36</v>
      </c>
    </row>
    <row r="403" spans="1:37" s="586" customFormat="1" ht="13.5" customHeight="1" x14ac:dyDescent="0.15">
      <c r="A403" s="1869"/>
      <c r="B403" s="589">
        <v>43544</v>
      </c>
      <c r="C403" s="209" t="str">
        <f t="shared" si="67"/>
        <v>(水)</v>
      </c>
      <c r="D403" s="213" t="s">
        <v>583</v>
      </c>
      <c r="E403" s="213" t="s">
        <v>597</v>
      </c>
      <c r="F403" s="769">
        <v>2</v>
      </c>
      <c r="G403" s="769">
        <v>0</v>
      </c>
      <c r="H403" s="769">
        <v>7</v>
      </c>
      <c r="I403" s="769">
        <v>13</v>
      </c>
      <c r="J403" s="212">
        <v>0.2986111111111111</v>
      </c>
      <c r="K403" s="769">
        <v>34.5</v>
      </c>
      <c r="L403" s="769">
        <v>40.200000000000003</v>
      </c>
      <c r="M403" s="753">
        <v>9.64</v>
      </c>
      <c r="N403" s="788" t="s">
        <v>36</v>
      </c>
      <c r="O403" s="769">
        <v>27.6</v>
      </c>
      <c r="P403" s="768">
        <v>60</v>
      </c>
      <c r="Q403" s="769">
        <v>26.3</v>
      </c>
      <c r="R403" s="769">
        <v>27.5</v>
      </c>
      <c r="S403" s="768">
        <v>96</v>
      </c>
      <c r="T403" s="768">
        <v>64</v>
      </c>
      <c r="U403" s="768">
        <v>32</v>
      </c>
      <c r="V403" s="768" t="s">
        <v>36</v>
      </c>
      <c r="W403" s="784" t="s">
        <v>36</v>
      </c>
      <c r="X403" s="768" t="s">
        <v>36</v>
      </c>
      <c r="Y403" s="768" t="s">
        <v>36</v>
      </c>
      <c r="Z403" s="768" t="s">
        <v>36</v>
      </c>
      <c r="AA403" s="768" t="s">
        <v>36</v>
      </c>
      <c r="AB403" s="768" t="s">
        <v>36</v>
      </c>
      <c r="AC403" s="784" t="s">
        <v>36</v>
      </c>
      <c r="AD403" s="785" t="s">
        <v>36</v>
      </c>
      <c r="AE403" s="785" t="s">
        <v>36</v>
      </c>
      <c r="AF403" s="785" t="s">
        <v>36</v>
      </c>
      <c r="AG403" s="785" t="s">
        <v>36</v>
      </c>
      <c r="AH403" s="785" t="s">
        <v>36</v>
      </c>
      <c r="AI403" s="785" t="s">
        <v>36</v>
      </c>
      <c r="AJ403" s="785" t="s">
        <v>36</v>
      </c>
      <c r="AK403" s="786" t="s">
        <v>36</v>
      </c>
    </row>
    <row r="404" spans="1:37" s="586" customFormat="1" ht="13.5" customHeight="1" x14ac:dyDescent="0.15">
      <c r="A404" s="1869"/>
      <c r="B404" s="589">
        <v>43545</v>
      </c>
      <c r="C404" s="209" t="str">
        <f t="shared" si="67"/>
        <v>(木)</v>
      </c>
      <c r="D404" s="213" t="s">
        <v>603</v>
      </c>
      <c r="E404" s="213" t="s">
        <v>585</v>
      </c>
      <c r="F404" s="769">
        <v>1</v>
      </c>
      <c r="G404" s="769">
        <v>2</v>
      </c>
      <c r="H404" s="769">
        <v>14</v>
      </c>
      <c r="I404" s="769">
        <v>16</v>
      </c>
      <c r="J404" s="212">
        <v>0.3125</v>
      </c>
      <c r="K404" s="769">
        <v>33.4</v>
      </c>
      <c r="L404" s="769">
        <v>39.799999999999997</v>
      </c>
      <c r="M404" s="753">
        <v>9.76</v>
      </c>
      <c r="N404" s="788" t="s">
        <v>36</v>
      </c>
      <c r="O404" s="769">
        <v>26</v>
      </c>
      <c r="P404" s="768">
        <v>56</v>
      </c>
      <c r="Q404" s="769">
        <v>28.4</v>
      </c>
      <c r="R404" s="769">
        <v>27.8</v>
      </c>
      <c r="S404" s="768">
        <v>86</v>
      </c>
      <c r="T404" s="768">
        <v>52</v>
      </c>
      <c r="U404" s="768">
        <v>34</v>
      </c>
      <c r="V404" s="768" t="s">
        <v>36</v>
      </c>
      <c r="W404" s="784" t="s">
        <v>36</v>
      </c>
      <c r="X404" s="768" t="s">
        <v>36</v>
      </c>
      <c r="Y404" s="769" t="s">
        <v>36</v>
      </c>
      <c r="Z404" s="769" t="s">
        <v>36</v>
      </c>
      <c r="AA404" s="769" t="s">
        <v>36</v>
      </c>
      <c r="AB404" s="753" t="s">
        <v>36</v>
      </c>
      <c r="AC404" s="784" t="s">
        <v>36</v>
      </c>
      <c r="AD404" s="785" t="s">
        <v>36</v>
      </c>
      <c r="AE404" s="785" t="s">
        <v>36</v>
      </c>
      <c r="AF404" s="785" t="s">
        <v>36</v>
      </c>
      <c r="AG404" s="785" t="s">
        <v>36</v>
      </c>
      <c r="AH404" s="785" t="s">
        <v>36</v>
      </c>
      <c r="AI404" s="785" t="s">
        <v>36</v>
      </c>
      <c r="AJ404" s="785" t="s">
        <v>36</v>
      </c>
      <c r="AK404" s="786" t="s">
        <v>36</v>
      </c>
    </row>
    <row r="405" spans="1:37" s="586" customFormat="1" ht="13.5" customHeight="1" x14ac:dyDescent="0.15">
      <c r="A405" s="1869"/>
      <c r="B405" s="589">
        <v>43546</v>
      </c>
      <c r="C405" s="209" t="str">
        <f t="shared" si="67"/>
        <v>(金)</v>
      </c>
      <c r="D405" s="213" t="s">
        <v>599</v>
      </c>
      <c r="E405" s="213" t="s">
        <v>588</v>
      </c>
      <c r="F405" s="769">
        <v>1</v>
      </c>
      <c r="G405" s="769">
        <v>0</v>
      </c>
      <c r="H405" s="769">
        <v>15</v>
      </c>
      <c r="I405" s="769">
        <v>16</v>
      </c>
      <c r="J405" s="212">
        <v>0.3125</v>
      </c>
      <c r="K405" s="769">
        <v>33.1</v>
      </c>
      <c r="L405" s="769">
        <v>43</v>
      </c>
      <c r="M405" s="753">
        <v>9.48</v>
      </c>
      <c r="N405" s="788" t="s">
        <v>36</v>
      </c>
      <c r="O405" s="769">
        <v>24.2</v>
      </c>
      <c r="P405" s="768">
        <v>66</v>
      </c>
      <c r="Q405" s="769">
        <v>32</v>
      </c>
      <c r="R405" s="769">
        <v>25.3</v>
      </c>
      <c r="S405" s="768">
        <v>86</v>
      </c>
      <c r="T405" s="768">
        <v>50</v>
      </c>
      <c r="U405" s="768">
        <v>36</v>
      </c>
      <c r="V405" s="768" t="s">
        <v>36</v>
      </c>
      <c r="W405" s="784" t="s">
        <v>36</v>
      </c>
      <c r="X405" s="768" t="s">
        <v>36</v>
      </c>
      <c r="Y405" s="769" t="s">
        <v>36</v>
      </c>
      <c r="Z405" s="769" t="s">
        <v>36</v>
      </c>
      <c r="AA405" s="769" t="s">
        <v>36</v>
      </c>
      <c r="AB405" s="753" t="s">
        <v>36</v>
      </c>
      <c r="AC405" s="784" t="s">
        <v>36</v>
      </c>
      <c r="AD405" s="785" t="s">
        <v>36</v>
      </c>
      <c r="AE405" s="785" t="s">
        <v>36</v>
      </c>
      <c r="AF405" s="785" t="s">
        <v>36</v>
      </c>
      <c r="AG405" s="785" t="s">
        <v>36</v>
      </c>
      <c r="AH405" s="785" t="s">
        <v>36</v>
      </c>
      <c r="AI405" s="785" t="s">
        <v>36</v>
      </c>
      <c r="AJ405" s="785" t="s">
        <v>36</v>
      </c>
      <c r="AK405" s="786" t="s">
        <v>36</v>
      </c>
    </row>
    <row r="406" spans="1:37" s="586" customFormat="1" ht="13.5" customHeight="1" x14ac:dyDescent="0.15">
      <c r="A406" s="1869"/>
      <c r="B406" s="589">
        <v>43547</v>
      </c>
      <c r="C406" s="209" t="str">
        <f t="shared" si="67"/>
        <v>(土)</v>
      </c>
      <c r="D406" s="213" t="s">
        <v>606</v>
      </c>
      <c r="E406" s="213" t="s">
        <v>597</v>
      </c>
      <c r="F406" s="769">
        <v>1</v>
      </c>
      <c r="G406" s="769">
        <v>3</v>
      </c>
      <c r="H406" s="769">
        <v>6</v>
      </c>
      <c r="I406" s="769">
        <v>13.5</v>
      </c>
      <c r="J406" s="212">
        <v>0.3125</v>
      </c>
      <c r="K406" s="769">
        <v>44.7</v>
      </c>
      <c r="L406" s="769">
        <v>52</v>
      </c>
      <c r="M406" s="753">
        <v>9.41</v>
      </c>
      <c r="N406" s="788" t="s">
        <v>36</v>
      </c>
      <c r="O406" s="769">
        <v>24.456</v>
      </c>
      <c r="P406" s="768">
        <v>56</v>
      </c>
      <c r="Q406" s="769">
        <v>28.4</v>
      </c>
      <c r="R406" s="769">
        <v>26.2</v>
      </c>
      <c r="S406" s="768">
        <v>84</v>
      </c>
      <c r="T406" s="768">
        <v>52</v>
      </c>
      <c r="U406" s="768">
        <v>32</v>
      </c>
      <c r="V406" s="768" t="s">
        <v>36</v>
      </c>
      <c r="W406" s="784" t="s">
        <v>36</v>
      </c>
      <c r="X406" s="768" t="s">
        <v>36</v>
      </c>
      <c r="Y406" s="769" t="s">
        <v>36</v>
      </c>
      <c r="Z406" s="769" t="s">
        <v>36</v>
      </c>
      <c r="AA406" s="769" t="s">
        <v>36</v>
      </c>
      <c r="AB406" s="753" t="s">
        <v>36</v>
      </c>
      <c r="AC406" s="784" t="s">
        <v>36</v>
      </c>
      <c r="AD406" s="785" t="s">
        <v>36</v>
      </c>
      <c r="AE406" s="785" t="s">
        <v>36</v>
      </c>
      <c r="AF406" s="785" t="s">
        <v>36</v>
      </c>
      <c r="AG406" s="785" t="s">
        <v>36</v>
      </c>
      <c r="AH406" s="785" t="s">
        <v>36</v>
      </c>
      <c r="AI406" s="785" t="s">
        <v>36</v>
      </c>
      <c r="AJ406" s="785" t="s">
        <v>36</v>
      </c>
      <c r="AK406" s="786" t="s">
        <v>36</v>
      </c>
    </row>
    <row r="407" spans="1:37" s="586" customFormat="1" ht="13.5" customHeight="1" x14ac:dyDescent="0.15">
      <c r="A407" s="1869"/>
      <c r="B407" s="589">
        <v>43548</v>
      </c>
      <c r="C407" s="209" t="str">
        <f t="shared" si="67"/>
        <v>(日)</v>
      </c>
      <c r="D407" s="213" t="s">
        <v>583</v>
      </c>
      <c r="E407" s="213" t="s">
        <v>588</v>
      </c>
      <c r="F407" s="769">
        <v>1</v>
      </c>
      <c r="G407" s="769">
        <v>0</v>
      </c>
      <c r="H407" s="769">
        <v>2</v>
      </c>
      <c r="I407" s="769">
        <v>12.5</v>
      </c>
      <c r="J407" s="212">
        <v>0.3125</v>
      </c>
      <c r="K407" s="769">
        <v>39.1</v>
      </c>
      <c r="L407" s="769">
        <v>43.2</v>
      </c>
      <c r="M407" s="753">
        <v>9.4700000000000006</v>
      </c>
      <c r="N407" s="788" t="s">
        <v>36</v>
      </c>
      <c r="O407" s="769">
        <v>24</v>
      </c>
      <c r="P407" s="768">
        <v>62</v>
      </c>
      <c r="Q407" s="769">
        <v>32</v>
      </c>
      <c r="R407" s="769">
        <v>27.5</v>
      </c>
      <c r="S407" s="768">
        <v>96</v>
      </c>
      <c r="T407" s="768">
        <v>60</v>
      </c>
      <c r="U407" s="768">
        <v>36</v>
      </c>
      <c r="V407" s="768" t="s">
        <v>36</v>
      </c>
      <c r="W407" s="784" t="s">
        <v>36</v>
      </c>
      <c r="X407" s="768" t="s">
        <v>36</v>
      </c>
      <c r="Y407" s="769" t="s">
        <v>36</v>
      </c>
      <c r="Z407" s="769" t="s">
        <v>36</v>
      </c>
      <c r="AA407" s="769" t="s">
        <v>36</v>
      </c>
      <c r="AB407" s="753" t="s">
        <v>36</v>
      </c>
      <c r="AC407" s="784" t="s">
        <v>36</v>
      </c>
      <c r="AD407" s="785" t="s">
        <v>36</v>
      </c>
      <c r="AE407" s="785" t="s">
        <v>36</v>
      </c>
      <c r="AF407" s="785" t="s">
        <v>36</v>
      </c>
      <c r="AG407" s="785" t="s">
        <v>36</v>
      </c>
      <c r="AH407" s="785" t="s">
        <v>36</v>
      </c>
      <c r="AI407" s="785" t="s">
        <v>36</v>
      </c>
      <c r="AJ407" s="785" t="s">
        <v>36</v>
      </c>
      <c r="AK407" s="786" t="s">
        <v>36</v>
      </c>
    </row>
    <row r="408" spans="1:37" s="586" customFormat="1" ht="13.5" customHeight="1" x14ac:dyDescent="0.15">
      <c r="A408" s="1869"/>
      <c r="B408" s="589">
        <v>43549</v>
      </c>
      <c r="C408" s="209" t="str">
        <f t="shared" si="67"/>
        <v>(月)</v>
      </c>
      <c r="D408" s="213" t="s">
        <v>583</v>
      </c>
      <c r="E408" s="213" t="s">
        <v>614</v>
      </c>
      <c r="F408" s="769">
        <v>1</v>
      </c>
      <c r="G408" s="769">
        <v>0</v>
      </c>
      <c r="H408" s="769">
        <v>6</v>
      </c>
      <c r="I408" s="769">
        <v>12.5</v>
      </c>
      <c r="J408" s="212">
        <v>0.30555555555555552</v>
      </c>
      <c r="K408" s="769">
        <v>41.1</v>
      </c>
      <c r="L408" s="769">
        <v>44.1</v>
      </c>
      <c r="M408" s="753">
        <v>9.5299999999999994</v>
      </c>
      <c r="N408" s="788" t="s">
        <v>36</v>
      </c>
      <c r="O408" s="769">
        <v>27</v>
      </c>
      <c r="P408" s="768">
        <v>66</v>
      </c>
      <c r="Q408" s="769">
        <v>32</v>
      </c>
      <c r="R408" s="769">
        <v>26.5</v>
      </c>
      <c r="S408" s="768">
        <v>90</v>
      </c>
      <c r="T408" s="768">
        <v>62</v>
      </c>
      <c r="U408" s="768">
        <v>28</v>
      </c>
      <c r="V408" s="769" t="s">
        <v>36</v>
      </c>
      <c r="W408" s="784" t="s">
        <v>36</v>
      </c>
      <c r="X408" s="768" t="s">
        <v>36</v>
      </c>
      <c r="Y408" s="769" t="s">
        <v>36</v>
      </c>
      <c r="Z408" s="769" t="s">
        <v>36</v>
      </c>
      <c r="AA408" s="769" t="s">
        <v>36</v>
      </c>
      <c r="AB408" s="753" t="s">
        <v>36</v>
      </c>
      <c r="AC408" s="784" t="s">
        <v>36</v>
      </c>
      <c r="AD408" s="785" t="s">
        <v>36</v>
      </c>
      <c r="AE408" s="785" t="s">
        <v>36</v>
      </c>
      <c r="AF408" s="785" t="s">
        <v>36</v>
      </c>
      <c r="AG408" s="785" t="s">
        <v>36</v>
      </c>
      <c r="AH408" s="785" t="s">
        <v>36</v>
      </c>
      <c r="AI408" s="785" t="s">
        <v>36</v>
      </c>
      <c r="AJ408" s="785" t="s">
        <v>36</v>
      </c>
      <c r="AK408" s="786" t="s">
        <v>36</v>
      </c>
    </row>
    <row r="409" spans="1:37" s="586" customFormat="1" ht="13.5" customHeight="1" x14ac:dyDescent="0.15">
      <c r="A409" s="1869"/>
      <c r="B409" s="589">
        <v>43550</v>
      </c>
      <c r="C409" s="209" t="str">
        <f t="shared" si="67"/>
        <v>(火)</v>
      </c>
      <c r="D409" s="213" t="s">
        <v>613</v>
      </c>
      <c r="E409" s="213" t="s">
        <v>588</v>
      </c>
      <c r="F409" s="769">
        <v>3</v>
      </c>
      <c r="G409" s="769">
        <v>1.4</v>
      </c>
      <c r="H409" s="769">
        <v>9</v>
      </c>
      <c r="I409" s="769">
        <v>14</v>
      </c>
      <c r="J409" s="212">
        <v>0.3125</v>
      </c>
      <c r="K409" s="769">
        <v>33.1</v>
      </c>
      <c r="L409" s="769">
        <v>41</v>
      </c>
      <c r="M409" s="753">
        <v>9.4</v>
      </c>
      <c r="N409" s="788" t="s">
        <v>36</v>
      </c>
      <c r="O409" s="769">
        <v>29.5</v>
      </c>
      <c r="P409" s="768">
        <v>80</v>
      </c>
      <c r="Q409" s="769">
        <v>37.6</v>
      </c>
      <c r="R409" s="769">
        <v>23.1</v>
      </c>
      <c r="S409" s="768">
        <v>102</v>
      </c>
      <c r="T409" s="768">
        <v>62</v>
      </c>
      <c r="U409" s="768">
        <v>40</v>
      </c>
      <c r="V409" s="768" t="s">
        <v>36</v>
      </c>
      <c r="W409" s="784" t="s">
        <v>36</v>
      </c>
      <c r="X409" s="768" t="s">
        <v>36</v>
      </c>
      <c r="Y409" s="768" t="s">
        <v>36</v>
      </c>
      <c r="Z409" s="768" t="s">
        <v>36</v>
      </c>
      <c r="AA409" s="768" t="s">
        <v>36</v>
      </c>
      <c r="AB409" s="768" t="s">
        <v>36</v>
      </c>
      <c r="AC409" s="784" t="s">
        <v>36</v>
      </c>
      <c r="AD409" s="785" t="s">
        <v>36</v>
      </c>
      <c r="AE409" s="785" t="s">
        <v>36</v>
      </c>
      <c r="AF409" s="785" t="s">
        <v>36</v>
      </c>
      <c r="AG409" s="785" t="s">
        <v>36</v>
      </c>
      <c r="AH409" s="785" t="s">
        <v>36</v>
      </c>
      <c r="AI409" s="785" t="s">
        <v>36</v>
      </c>
      <c r="AJ409" s="785" t="s">
        <v>36</v>
      </c>
      <c r="AK409" s="786" t="s">
        <v>36</v>
      </c>
    </row>
    <row r="410" spans="1:37" s="586" customFormat="1" ht="13.5" customHeight="1" x14ac:dyDescent="0.15">
      <c r="A410" s="1869"/>
      <c r="B410" s="589">
        <v>43551</v>
      </c>
      <c r="C410" s="209" t="str">
        <f t="shared" si="67"/>
        <v>(水)</v>
      </c>
      <c r="D410" s="213" t="s">
        <v>583</v>
      </c>
      <c r="E410" s="213" t="s">
        <v>585</v>
      </c>
      <c r="F410" s="769">
        <v>1</v>
      </c>
      <c r="G410" s="769">
        <v>0</v>
      </c>
      <c r="H410" s="769">
        <v>11</v>
      </c>
      <c r="I410" s="769">
        <v>14</v>
      </c>
      <c r="J410" s="212">
        <v>0.30555555555555552</v>
      </c>
      <c r="K410" s="769">
        <v>35.700000000000003</v>
      </c>
      <c r="L410" s="769">
        <v>43.7</v>
      </c>
      <c r="M410" s="753">
        <v>9.6300000000000008</v>
      </c>
      <c r="N410" s="753" t="s">
        <v>36</v>
      </c>
      <c r="O410" s="769">
        <v>25.8</v>
      </c>
      <c r="P410" s="768">
        <v>68</v>
      </c>
      <c r="Q410" s="769">
        <v>36.200000000000003</v>
      </c>
      <c r="R410" s="769">
        <v>27.5</v>
      </c>
      <c r="S410" s="768">
        <v>94</v>
      </c>
      <c r="T410" s="768">
        <v>60</v>
      </c>
      <c r="U410" s="768">
        <v>34</v>
      </c>
      <c r="V410" s="768" t="s">
        <v>36</v>
      </c>
      <c r="W410" s="784" t="s">
        <v>36</v>
      </c>
      <c r="X410" s="768" t="s">
        <v>36</v>
      </c>
      <c r="Y410" s="768" t="s">
        <v>36</v>
      </c>
      <c r="Z410" s="768" t="s">
        <v>36</v>
      </c>
      <c r="AA410" s="768" t="s">
        <v>36</v>
      </c>
      <c r="AB410" s="768" t="s">
        <v>36</v>
      </c>
      <c r="AC410" s="784" t="s">
        <v>36</v>
      </c>
      <c r="AD410" s="785" t="s">
        <v>36</v>
      </c>
      <c r="AE410" s="785" t="s">
        <v>36</v>
      </c>
      <c r="AF410" s="785" t="s">
        <v>36</v>
      </c>
      <c r="AG410" s="785" t="s">
        <v>36</v>
      </c>
      <c r="AH410" s="785" t="s">
        <v>36</v>
      </c>
      <c r="AI410" s="785" t="s">
        <v>36</v>
      </c>
      <c r="AJ410" s="785" t="s">
        <v>36</v>
      </c>
      <c r="AK410" s="786" t="s">
        <v>36</v>
      </c>
    </row>
    <row r="411" spans="1:37" s="586" customFormat="1" ht="13.5" customHeight="1" x14ac:dyDescent="0.15">
      <c r="A411" s="1869"/>
      <c r="B411" s="589">
        <v>43552</v>
      </c>
      <c r="C411" s="209" t="str">
        <f t="shared" si="67"/>
        <v>(木)</v>
      </c>
      <c r="D411" s="213" t="s">
        <v>583</v>
      </c>
      <c r="E411" s="213" t="s">
        <v>590</v>
      </c>
      <c r="F411" s="769">
        <v>4</v>
      </c>
      <c r="G411" s="769">
        <v>0</v>
      </c>
      <c r="H411" s="769">
        <v>13</v>
      </c>
      <c r="I411" s="769">
        <v>14</v>
      </c>
      <c r="J411" s="212">
        <v>0.3125</v>
      </c>
      <c r="K411" s="769">
        <v>33.799999999999997</v>
      </c>
      <c r="L411" s="769">
        <v>41.7</v>
      </c>
      <c r="M411" s="753">
        <v>9.5399999999999991</v>
      </c>
      <c r="N411" s="753" t="s">
        <v>36</v>
      </c>
      <c r="O411" s="769">
        <v>26.9</v>
      </c>
      <c r="P411" s="768">
        <v>60</v>
      </c>
      <c r="Q411" s="769">
        <v>36.9</v>
      </c>
      <c r="R411" s="769">
        <v>25.3</v>
      </c>
      <c r="S411" s="768">
        <v>98</v>
      </c>
      <c r="T411" s="768">
        <v>58</v>
      </c>
      <c r="U411" s="768">
        <v>40</v>
      </c>
      <c r="V411" s="768">
        <v>0.95</v>
      </c>
      <c r="W411" s="784">
        <v>0.42</v>
      </c>
      <c r="X411" s="768">
        <v>280</v>
      </c>
      <c r="Y411" s="769">
        <v>233.5</v>
      </c>
      <c r="Z411" s="769">
        <v>50.5</v>
      </c>
      <c r="AA411" s="769">
        <v>1.49</v>
      </c>
      <c r="AB411" s="753">
        <v>1.02</v>
      </c>
      <c r="AC411" s="784">
        <v>11.8</v>
      </c>
      <c r="AD411" s="785" t="s">
        <v>36</v>
      </c>
      <c r="AE411" s="785" t="s">
        <v>36</v>
      </c>
      <c r="AF411" s="785" t="s">
        <v>36</v>
      </c>
      <c r="AG411" s="785" t="s">
        <v>36</v>
      </c>
      <c r="AH411" s="785" t="s">
        <v>36</v>
      </c>
      <c r="AI411" s="785" t="s">
        <v>36</v>
      </c>
      <c r="AJ411" s="785" t="s">
        <v>36</v>
      </c>
      <c r="AK411" s="786" t="s">
        <v>36</v>
      </c>
    </row>
    <row r="412" spans="1:37" s="586" customFormat="1" ht="13.5" customHeight="1" x14ac:dyDescent="0.15">
      <c r="A412" s="1869"/>
      <c r="B412" s="589">
        <v>43553</v>
      </c>
      <c r="C412" s="209" t="str">
        <f t="shared" si="67"/>
        <v>(金)</v>
      </c>
      <c r="D412" s="213" t="s">
        <v>589</v>
      </c>
      <c r="E412" s="213" t="s">
        <v>587</v>
      </c>
      <c r="F412" s="769">
        <v>1</v>
      </c>
      <c r="G412" s="769">
        <v>0.1</v>
      </c>
      <c r="H412" s="769">
        <v>6</v>
      </c>
      <c r="I412" s="769">
        <v>11.5</v>
      </c>
      <c r="J412" s="212">
        <v>0.2986111111111111</v>
      </c>
      <c r="K412" s="769">
        <v>42.7</v>
      </c>
      <c r="L412" s="769">
        <v>50.5</v>
      </c>
      <c r="M412" s="753">
        <v>9.35</v>
      </c>
      <c r="N412" s="753" t="s">
        <v>36</v>
      </c>
      <c r="O412" s="769">
        <v>24.1</v>
      </c>
      <c r="P412" s="768">
        <v>64</v>
      </c>
      <c r="Q412" s="769">
        <v>30.9</v>
      </c>
      <c r="R412" s="769">
        <v>26.5</v>
      </c>
      <c r="S412" s="768">
        <v>88</v>
      </c>
      <c r="T412" s="768">
        <v>52</v>
      </c>
      <c r="U412" s="768">
        <v>36</v>
      </c>
      <c r="V412" s="768" t="s">
        <v>36</v>
      </c>
      <c r="W412" s="784" t="s">
        <v>36</v>
      </c>
      <c r="X412" s="768" t="s">
        <v>36</v>
      </c>
      <c r="Y412" s="769" t="s">
        <v>36</v>
      </c>
      <c r="Z412" s="769" t="s">
        <v>36</v>
      </c>
      <c r="AA412" s="769" t="s">
        <v>36</v>
      </c>
      <c r="AB412" s="753" t="s">
        <v>36</v>
      </c>
      <c r="AC412" s="784" t="s">
        <v>36</v>
      </c>
      <c r="AD412" s="785" t="s">
        <v>36</v>
      </c>
      <c r="AE412" s="785" t="s">
        <v>36</v>
      </c>
      <c r="AF412" s="785" t="s">
        <v>36</v>
      </c>
      <c r="AG412" s="785" t="s">
        <v>36</v>
      </c>
      <c r="AH412" s="785" t="s">
        <v>36</v>
      </c>
      <c r="AI412" s="785" t="s">
        <v>36</v>
      </c>
      <c r="AJ412" s="785" t="s">
        <v>36</v>
      </c>
      <c r="AK412" s="786" t="s">
        <v>36</v>
      </c>
    </row>
    <row r="413" spans="1:37" s="586" customFormat="1" ht="13.5" customHeight="1" x14ac:dyDescent="0.15">
      <c r="A413" s="1869"/>
      <c r="B413" s="589">
        <v>43554</v>
      </c>
      <c r="C413" s="216" t="str">
        <f t="shared" si="67"/>
        <v>(土)</v>
      </c>
      <c r="D413" s="213" t="s">
        <v>589</v>
      </c>
      <c r="E413" s="213" t="s">
        <v>588</v>
      </c>
      <c r="F413" s="769">
        <v>2</v>
      </c>
      <c r="G413" s="769">
        <v>7.9</v>
      </c>
      <c r="H413" s="769">
        <v>8</v>
      </c>
      <c r="I413" s="769">
        <v>11.5</v>
      </c>
      <c r="J413" s="212">
        <v>0.31944444444444448</v>
      </c>
      <c r="K413" s="769">
        <v>31.6</v>
      </c>
      <c r="L413" s="769">
        <v>38.200000000000003</v>
      </c>
      <c r="M413" s="753">
        <v>9.33</v>
      </c>
      <c r="N413" s="753" t="s">
        <v>36</v>
      </c>
      <c r="O413" s="769">
        <v>30.4</v>
      </c>
      <c r="P413" s="768">
        <v>73</v>
      </c>
      <c r="Q413" s="769">
        <v>33.4</v>
      </c>
      <c r="R413" s="769">
        <v>25.3</v>
      </c>
      <c r="S413" s="768">
        <v>99</v>
      </c>
      <c r="T413" s="768">
        <v>65</v>
      </c>
      <c r="U413" s="768">
        <v>34</v>
      </c>
      <c r="V413" s="768" t="s">
        <v>36</v>
      </c>
      <c r="W413" s="784" t="s">
        <v>36</v>
      </c>
      <c r="X413" s="768" t="s">
        <v>36</v>
      </c>
      <c r="Y413" s="769" t="s">
        <v>36</v>
      </c>
      <c r="Z413" s="769" t="s">
        <v>36</v>
      </c>
      <c r="AA413" s="769" t="s">
        <v>36</v>
      </c>
      <c r="AB413" s="753" t="s">
        <v>36</v>
      </c>
      <c r="AC413" s="784" t="s">
        <v>36</v>
      </c>
      <c r="AD413" s="785" t="s">
        <v>36</v>
      </c>
      <c r="AE413" s="785" t="s">
        <v>36</v>
      </c>
      <c r="AF413" s="785" t="s">
        <v>36</v>
      </c>
      <c r="AG413" s="785" t="s">
        <v>36</v>
      </c>
      <c r="AH413" s="785" t="s">
        <v>36</v>
      </c>
      <c r="AI413" s="785" t="s">
        <v>36</v>
      </c>
      <c r="AJ413" s="785" t="s">
        <v>36</v>
      </c>
      <c r="AK413" s="786" t="s">
        <v>36</v>
      </c>
    </row>
    <row r="414" spans="1:37" s="586" customFormat="1" ht="13.5" customHeight="1" x14ac:dyDescent="0.15">
      <c r="A414" s="1869"/>
      <c r="B414" s="589">
        <v>43555</v>
      </c>
      <c r="C414" s="215" t="str">
        <f t="shared" si="67"/>
        <v>(日)</v>
      </c>
      <c r="D414" s="213" t="s">
        <v>603</v>
      </c>
      <c r="E414" s="213" t="s">
        <v>587</v>
      </c>
      <c r="F414" s="769">
        <v>3</v>
      </c>
      <c r="G414" s="769">
        <v>2.8</v>
      </c>
      <c r="H414" s="769">
        <v>9</v>
      </c>
      <c r="I414" s="769">
        <v>12.5</v>
      </c>
      <c r="J414" s="212">
        <v>0.30555555555555552</v>
      </c>
      <c r="K414" s="769">
        <v>32.1</v>
      </c>
      <c r="L414" s="769">
        <v>41.3</v>
      </c>
      <c r="M414" s="753">
        <v>9.48</v>
      </c>
      <c r="N414" s="753" t="s">
        <v>36</v>
      </c>
      <c r="O414" s="769">
        <v>25.8</v>
      </c>
      <c r="P414" s="768">
        <v>69</v>
      </c>
      <c r="Q414" s="769">
        <v>31.6</v>
      </c>
      <c r="R414" s="769">
        <v>26.5</v>
      </c>
      <c r="S414" s="768">
        <v>93</v>
      </c>
      <c r="T414" s="768">
        <v>59</v>
      </c>
      <c r="U414" s="768">
        <v>34</v>
      </c>
      <c r="V414" s="768" t="s">
        <v>36</v>
      </c>
      <c r="W414" s="784" t="s">
        <v>36</v>
      </c>
      <c r="X414" s="768" t="s">
        <v>36</v>
      </c>
      <c r="Y414" s="769" t="s">
        <v>36</v>
      </c>
      <c r="Z414" s="769" t="s">
        <v>36</v>
      </c>
      <c r="AA414" s="769" t="s">
        <v>36</v>
      </c>
      <c r="AB414" s="753" t="s">
        <v>36</v>
      </c>
      <c r="AC414" s="784" t="s">
        <v>36</v>
      </c>
      <c r="AD414" s="785" t="s">
        <v>36</v>
      </c>
      <c r="AE414" s="785" t="s">
        <v>36</v>
      </c>
      <c r="AF414" s="785" t="s">
        <v>36</v>
      </c>
      <c r="AG414" s="785" t="s">
        <v>36</v>
      </c>
      <c r="AH414" s="785" t="s">
        <v>36</v>
      </c>
      <c r="AI414" s="785" t="s">
        <v>36</v>
      </c>
      <c r="AJ414" s="785" t="s">
        <v>36</v>
      </c>
      <c r="AK414" s="786" t="s">
        <v>36</v>
      </c>
    </row>
    <row r="415" spans="1:37" s="586" customFormat="1" ht="13.5" customHeight="1" x14ac:dyDescent="0.15">
      <c r="A415" s="1869"/>
      <c r="B415" s="1846" t="s">
        <v>410</v>
      </c>
      <c r="C415" s="1846"/>
      <c r="D415" s="625"/>
      <c r="E415" s="626"/>
      <c r="F415" s="771">
        <f>MAX(F387:F414)</f>
        <v>6</v>
      </c>
      <c r="G415" s="771">
        <f>MAX(G387:G414)</f>
        <v>33.5</v>
      </c>
      <c r="H415" s="771">
        <f>MAX(H387:H414)</f>
        <v>15</v>
      </c>
      <c r="I415" s="771">
        <f>MAX(I387:I414)</f>
        <v>16</v>
      </c>
      <c r="J415" s="773"/>
      <c r="K415" s="771">
        <f>MAX(K387:K414)</f>
        <v>47.6</v>
      </c>
      <c r="L415" s="771">
        <f>MAX(L387:L414)</f>
        <v>52</v>
      </c>
      <c r="M415" s="1100">
        <f>MAX(M387:M414)</f>
        <v>9.82</v>
      </c>
      <c r="N415" s="774"/>
      <c r="O415" s="771">
        <f t="shared" ref="O415:AK415" si="68">MAX(O387:O414)</f>
        <v>30.4</v>
      </c>
      <c r="P415" s="1101">
        <f t="shared" si="68"/>
        <v>80</v>
      </c>
      <c r="Q415" s="771">
        <f t="shared" si="68"/>
        <v>37.6</v>
      </c>
      <c r="R415" s="771">
        <f t="shared" si="68"/>
        <v>36.299999999999997</v>
      </c>
      <c r="S415" s="1101">
        <f t="shared" si="68"/>
        <v>116</v>
      </c>
      <c r="T415" s="1101">
        <f t="shared" si="68"/>
        <v>73</v>
      </c>
      <c r="U415" s="1101">
        <f t="shared" si="68"/>
        <v>45</v>
      </c>
      <c r="V415" s="771">
        <f t="shared" si="68"/>
        <v>0.95</v>
      </c>
      <c r="W415" s="777">
        <f t="shared" si="68"/>
        <v>0.42</v>
      </c>
      <c r="X415" s="1101">
        <f t="shared" si="68"/>
        <v>280</v>
      </c>
      <c r="Y415" s="1101">
        <f t="shared" si="68"/>
        <v>233.5</v>
      </c>
      <c r="Z415" s="1101">
        <f t="shared" si="68"/>
        <v>50.5</v>
      </c>
      <c r="AA415" s="771">
        <f t="shared" si="68"/>
        <v>1.49</v>
      </c>
      <c r="AB415" s="1100">
        <f t="shared" si="68"/>
        <v>1.02</v>
      </c>
      <c r="AC415" s="771">
        <f t="shared" si="68"/>
        <v>11.8</v>
      </c>
      <c r="AD415" s="771">
        <f t="shared" si="68"/>
        <v>0.16</v>
      </c>
      <c r="AE415" s="771">
        <f t="shared" si="68"/>
        <v>27</v>
      </c>
      <c r="AF415" s="771">
        <f t="shared" si="68"/>
        <v>11</v>
      </c>
      <c r="AG415" s="771">
        <f t="shared" si="68"/>
        <v>10</v>
      </c>
      <c r="AH415" s="771">
        <f t="shared" si="68"/>
        <v>5.3</v>
      </c>
      <c r="AI415" s="771">
        <f t="shared" si="68"/>
        <v>13</v>
      </c>
      <c r="AJ415" s="771">
        <f t="shared" si="68"/>
        <v>2.9</v>
      </c>
      <c r="AK415" s="1100">
        <f t="shared" si="68"/>
        <v>0.16</v>
      </c>
    </row>
    <row r="416" spans="1:37" s="587" customFormat="1" ht="13.5" customHeight="1" x14ac:dyDescent="0.15">
      <c r="A416" s="1869"/>
      <c r="B416" s="1847" t="s">
        <v>411</v>
      </c>
      <c r="C416" s="1846"/>
      <c r="D416" s="625"/>
      <c r="E416" s="626"/>
      <c r="F416" s="771">
        <f>MIN(F387:F414)</f>
        <v>0</v>
      </c>
      <c r="G416" s="771">
        <f>MIN(G387:G414)</f>
        <v>0</v>
      </c>
      <c r="H416" s="771">
        <f>MIN(H387:H414)</f>
        <v>1</v>
      </c>
      <c r="I416" s="771">
        <f>MIN(I387:I414)</f>
        <v>10</v>
      </c>
      <c r="J416" s="773"/>
      <c r="K416" s="771">
        <f>MIN(K387:K414)</f>
        <v>19</v>
      </c>
      <c r="L416" s="771">
        <f>MIN(L387:L414)</f>
        <v>24.3</v>
      </c>
      <c r="M416" s="1100">
        <f>MIN(M387:M414)</f>
        <v>7.47</v>
      </c>
      <c r="N416" s="774"/>
      <c r="O416" s="771">
        <f t="shared" ref="O416:AK416" si="69">MIN(O387:O414)</f>
        <v>22</v>
      </c>
      <c r="P416" s="1101">
        <f t="shared" si="69"/>
        <v>48</v>
      </c>
      <c r="Q416" s="771">
        <f t="shared" si="69"/>
        <v>22</v>
      </c>
      <c r="R416" s="771">
        <f t="shared" si="69"/>
        <v>11.4</v>
      </c>
      <c r="S416" s="1101">
        <f t="shared" si="69"/>
        <v>82</v>
      </c>
      <c r="T416" s="1101">
        <f t="shared" si="69"/>
        <v>50</v>
      </c>
      <c r="U416" s="1101">
        <f t="shared" si="69"/>
        <v>22</v>
      </c>
      <c r="V416" s="771">
        <f t="shared" si="69"/>
        <v>0.95</v>
      </c>
      <c r="W416" s="777">
        <f t="shared" si="69"/>
        <v>0.42</v>
      </c>
      <c r="X416" s="1101">
        <f t="shared" si="69"/>
        <v>280</v>
      </c>
      <c r="Y416" s="1101">
        <f t="shared" si="69"/>
        <v>233.5</v>
      </c>
      <c r="Z416" s="1101">
        <f t="shared" si="69"/>
        <v>50.5</v>
      </c>
      <c r="AA416" s="771">
        <f t="shared" si="69"/>
        <v>1.49</v>
      </c>
      <c r="AB416" s="1100">
        <f t="shared" si="69"/>
        <v>1.02</v>
      </c>
      <c r="AC416" s="771">
        <f t="shared" si="69"/>
        <v>11.8</v>
      </c>
      <c r="AD416" s="771">
        <f t="shared" si="69"/>
        <v>0.16</v>
      </c>
      <c r="AE416" s="771">
        <f t="shared" si="69"/>
        <v>27</v>
      </c>
      <c r="AF416" s="771">
        <f t="shared" si="69"/>
        <v>11</v>
      </c>
      <c r="AG416" s="771">
        <f t="shared" si="69"/>
        <v>10</v>
      </c>
      <c r="AH416" s="771">
        <f t="shared" si="69"/>
        <v>5.3</v>
      </c>
      <c r="AI416" s="771">
        <f t="shared" si="69"/>
        <v>13</v>
      </c>
      <c r="AJ416" s="771">
        <f t="shared" si="69"/>
        <v>2.9</v>
      </c>
      <c r="AK416" s="1100">
        <f t="shared" si="69"/>
        <v>0.16</v>
      </c>
    </row>
    <row r="417" spans="1:37" s="587" customFormat="1" ht="13.5" customHeight="1" x14ac:dyDescent="0.15">
      <c r="A417" s="1869"/>
      <c r="B417" s="1846" t="s">
        <v>412</v>
      </c>
      <c r="C417" s="1846"/>
      <c r="D417" s="625"/>
      <c r="E417" s="626"/>
      <c r="F417" s="773"/>
      <c r="G417" s="771">
        <f>IF(COUNT(G387:G414)=0,0,AVERAGE(G387:G414))</f>
        <v>3.65</v>
      </c>
      <c r="H417" s="771">
        <f>IF(COUNT(H387:H414)=0,0,AVERAGE(H387:H414))</f>
        <v>7.5357142857142856</v>
      </c>
      <c r="I417" s="771">
        <f>IF(COUNT(I387:I414)=0,0,AVERAGE(I387:I414))</f>
        <v>12.428571428571429</v>
      </c>
      <c r="J417" s="773"/>
      <c r="K417" s="771">
        <f>IF(COUNT(K387:K414)=0,0,AVERAGE(K387:K414))</f>
        <v>32.096428571428582</v>
      </c>
      <c r="L417" s="771">
        <f>IF(COUNT(L387:L414)=0,0,AVERAGE(L387:L414))</f>
        <v>37.964285714285722</v>
      </c>
      <c r="M417" s="1100">
        <f>IF(COUNT(M387:M414)=0,0,AVERAGE(M387:M414))</f>
        <v>9.2582142857142866</v>
      </c>
      <c r="N417" s="773"/>
      <c r="O417" s="771">
        <f t="shared" ref="O417:U417" si="70">IF(COUNT(O387:O414)=0,0,AVERAGE(O387:O414))</f>
        <v>25.869857142857139</v>
      </c>
      <c r="P417" s="1101">
        <f t="shared" si="70"/>
        <v>63.785714285714285</v>
      </c>
      <c r="Q417" s="771">
        <f t="shared" si="70"/>
        <v>30.2</v>
      </c>
      <c r="R417" s="771">
        <f t="shared" si="70"/>
        <v>23.814285714285713</v>
      </c>
      <c r="S417" s="1101">
        <f t="shared" si="70"/>
        <v>96.785714285714292</v>
      </c>
      <c r="T417" s="1101">
        <f t="shared" si="70"/>
        <v>62.285714285714285</v>
      </c>
      <c r="U417" s="1101">
        <f t="shared" si="70"/>
        <v>34.5</v>
      </c>
      <c r="V417" s="773"/>
      <c r="W417" s="782"/>
      <c r="X417" s="1101">
        <f t="shared" ref="X417:AJ417" si="71">IF(COUNT(X387:X414)=0,0,AVERAGE(X387:X414))</f>
        <v>280</v>
      </c>
      <c r="Y417" s="1101">
        <f t="shared" si="71"/>
        <v>233.5</v>
      </c>
      <c r="Z417" s="1101">
        <f t="shared" si="71"/>
        <v>50.5</v>
      </c>
      <c r="AA417" s="771">
        <f t="shared" si="71"/>
        <v>1.49</v>
      </c>
      <c r="AB417" s="1100">
        <f t="shared" si="71"/>
        <v>1.02</v>
      </c>
      <c r="AC417" s="771">
        <f t="shared" si="71"/>
        <v>11.8</v>
      </c>
      <c r="AD417" s="771">
        <f t="shared" si="71"/>
        <v>0.16</v>
      </c>
      <c r="AE417" s="771">
        <f t="shared" si="71"/>
        <v>27</v>
      </c>
      <c r="AF417" s="771">
        <f t="shared" si="71"/>
        <v>11</v>
      </c>
      <c r="AG417" s="771">
        <f t="shared" si="71"/>
        <v>10</v>
      </c>
      <c r="AH417" s="771">
        <f t="shared" si="71"/>
        <v>5.3</v>
      </c>
      <c r="AI417" s="771">
        <f t="shared" si="71"/>
        <v>13</v>
      </c>
      <c r="AJ417" s="771">
        <f t="shared" si="71"/>
        <v>2.9</v>
      </c>
      <c r="AK417" s="1055"/>
    </row>
    <row r="418" spans="1:37" s="586" customFormat="1" ht="13.5" customHeight="1" thickBot="1" x14ac:dyDescent="0.2">
      <c r="A418" s="1869"/>
      <c r="B418" s="1848" t="s">
        <v>413</v>
      </c>
      <c r="C418" s="1848"/>
      <c r="D418" s="627"/>
      <c r="E418" s="627"/>
      <c r="F418" s="808"/>
      <c r="G418" s="771">
        <f>SUM(G387:G414)</f>
        <v>102.2</v>
      </c>
      <c r="H418" s="809"/>
      <c r="I418" s="809"/>
      <c r="J418" s="809"/>
      <c r="K418" s="809"/>
      <c r="L418" s="809"/>
      <c r="M418" s="809"/>
      <c r="N418" s="809"/>
      <c r="O418" s="809"/>
      <c r="P418" s="809"/>
      <c r="Q418" s="809"/>
      <c r="R418" s="809"/>
      <c r="S418" s="809"/>
      <c r="T418" s="809"/>
      <c r="U418" s="809"/>
      <c r="V418" s="809"/>
      <c r="W418" s="782"/>
      <c r="X418" s="809"/>
      <c r="Y418" s="809"/>
      <c r="Z418" s="809"/>
      <c r="AA418" s="809"/>
      <c r="AB418" s="809"/>
      <c r="AC418" s="810"/>
      <c r="AD418" s="810"/>
      <c r="AE418" s="809"/>
      <c r="AF418" s="809"/>
      <c r="AG418" s="809"/>
      <c r="AH418" s="809"/>
      <c r="AI418" s="809"/>
      <c r="AJ418" s="809"/>
      <c r="AK418" s="1055"/>
    </row>
    <row r="419" spans="1:37" s="587" customFormat="1" ht="15.75" customHeight="1" thickTop="1" x14ac:dyDescent="0.15">
      <c r="A419" s="1865" t="s">
        <v>424</v>
      </c>
      <c r="B419" s="1864" t="s">
        <v>410</v>
      </c>
      <c r="C419" s="1864"/>
      <c r="D419" s="623"/>
      <c r="E419" s="624"/>
      <c r="F419" s="798">
        <v>10</v>
      </c>
      <c r="G419" s="798">
        <v>51.7</v>
      </c>
      <c r="H419" s="798">
        <v>32</v>
      </c>
      <c r="I419" s="799">
        <v>30</v>
      </c>
      <c r="J419" s="800"/>
      <c r="K419" s="798">
        <v>105</v>
      </c>
      <c r="L419" s="798">
        <v>170</v>
      </c>
      <c r="M419" s="801">
        <v>9.91</v>
      </c>
      <c r="N419" s="799" t="s">
        <v>36</v>
      </c>
      <c r="O419" s="798">
        <v>37</v>
      </c>
      <c r="P419" s="802">
        <v>96</v>
      </c>
      <c r="Q419" s="798">
        <v>47.6</v>
      </c>
      <c r="R419" s="798">
        <v>52.1</v>
      </c>
      <c r="S419" s="802">
        <v>129</v>
      </c>
      <c r="T419" s="802">
        <v>80</v>
      </c>
      <c r="U419" s="802">
        <v>63</v>
      </c>
      <c r="V419" s="803">
        <v>2.71</v>
      </c>
      <c r="W419" s="804">
        <v>0.61</v>
      </c>
      <c r="X419" s="799">
        <v>280</v>
      </c>
      <c r="Y419" s="805">
        <v>236.7</v>
      </c>
      <c r="Z419" s="805">
        <v>86</v>
      </c>
      <c r="AA419" s="803">
        <v>1.59</v>
      </c>
      <c r="AB419" s="803">
        <v>1.1200000000000001</v>
      </c>
      <c r="AC419" s="806">
        <v>14.4</v>
      </c>
      <c r="AD419" s="799">
        <v>0.68</v>
      </c>
      <c r="AE419" s="805">
        <v>29</v>
      </c>
      <c r="AF419" s="805">
        <v>16</v>
      </c>
      <c r="AG419" s="805">
        <v>17</v>
      </c>
      <c r="AH419" s="805">
        <v>10</v>
      </c>
      <c r="AI419" s="805">
        <v>15</v>
      </c>
      <c r="AJ419" s="805">
        <v>3.6</v>
      </c>
      <c r="AK419" s="807">
        <v>0.28000000000000003</v>
      </c>
    </row>
    <row r="420" spans="1:37" x14ac:dyDescent="0.15">
      <c r="A420" s="1866"/>
      <c r="B420" s="1847" t="s">
        <v>411</v>
      </c>
      <c r="C420" s="1846"/>
      <c r="D420" s="625"/>
      <c r="E420" s="626"/>
      <c r="F420" s="771">
        <v>0</v>
      </c>
      <c r="G420" s="771">
        <v>0</v>
      </c>
      <c r="H420" s="771">
        <v>-5</v>
      </c>
      <c r="I420" s="772">
        <v>4</v>
      </c>
      <c r="J420" s="773"/>
      <c r="K420" s="771">
        <v>14.1</v>
      </c>
      <c r="L420" s="771">
        <v>9.9</v>
      </c>
      <c r="M420" s="774">
        <v>7.47</v>
      </c>
      <c r="N420" s="772" t="s">
        <v>36</v>
      </c>
      <c r="O420" s="771">
        <v>17.399999999999999</v>
      </c>
      <c r="P420" s="775">
        <v>44</v>
      </c>
      <c r="Q420" s="771">
        <v>17.5</v>
      </c>
      <c r="R420" s="771">
        <v>11.1</v>
      </c>
      <c r="S420" s="775">
        <v>65</v>
      </c>
      <c r="T420" s="775">
        <v>44</v>
      </c>
      <c r="U420" s="775">
        <v>17</v>
      </c>
      <c r="V420" s="776">
        <v>0.48</v>
      </c>
      <c r="W420" s="777">
        <v>0</v>
      </c>
      <c r="X420" s="772">
        <v>170</v>
      </c>
      <c r="Y420" s="778">
        <v>128.5</v>
      </c>
      <c r="Z420" s="778">
        <v>23.3</v>
      </c>
      <c r="AA420" s="776">
        <v>1.0900000000000001</v>
      </c>
      <c r="AB420" s="776">
        <v>-0.49</v>
      </c>
      <c r="AC420" s="779">
        <v>5.4</v>
      </c>
      <c r="AD420" s="781">
        <v>0</v>
      </c>
      <c r="AE420" s="778">
        <v>15</v>
      </c>
      <c r="AF420" s="778">
        <v>1.5</v>
      </c>
      <c r="AG420" s="778">
        <v>8.8000000000000007</v>
      </c>
      <c r="AH420" s="778">
        <v>3.5</v>
      </c>
      <c r="AI420" s="778">
        <v>6</v>
      </c>
      <c r="AJ420" s="778">
        <v>1.7</v>
      </c>
      <c r="AK420" s="780">
        <v>0.48</v>
      </c>
    </row>
    <row r="421" spans="1:37" x14ac:dyDescent="0.15">
      <c r="A421" s="1866"/>
      <c r="B421" s="1846" t="s">
        <v>412</v>
      </c>
      <c r="C421" s="1846"/>
      <c r="D421" s="625"/>
      <c r="E421" s="626"/>
      <c r="F421" s="773"/>
      <c r="G421" s="771">
        <v>3.3115068493150686</v>
      </c>
      <c r="H421" s="771">
        <v>14.584931506849315</v>
      </c>
      <c r="I421" s="772">
        <v>17.582465753424657</v>
      </c>
      <c r="J421" s="773"/>
      <c r="K421" s="771">
        <v>32.138630136986301</v>
      </c>
      <c r="L421" s="771">
        <v>39.635890410958844</v>
      </c>
      <c r="M421" s="774">
        <v>8.9881369863013703</v>
      </c>
      <c r="N421" s="772" t="s">
        <v>36</v>
      </c>
      <c r="O421" s="771">
        <v>27.283989041095879</v>
      </c>
      <c r="P421" s="775">
        <v>72.909589041095884</v>
      </c>
      <c r="Q421" s="771">
        <v>31.950684931506871</v>
      </c>
      <c r="R421" s="771">
        <v>23.835342465753435</v>
      </c>
      <c r="S421" s="775">
        <v>96.589041095890408</v>
      </c>
      <c r="T421" s="775">
        <v>59.660273972602738</v>
      </c>
      <c r="U421" s="775">
        <v>36.92876712328767</v>
      </c>
      <c r="V421" s="776">
        <v>1.1407692307692305</v>
      </c>
      <c r="W421" s="777">
        <v>7.923076923076923E-2</v>
      </c>
      <c r="X421" s="772">
        <v>236.92307692307693</v>
      </c>
      <c r="Y421" s="778">
        <v>193.59230769230771</v>
      </c>
      <c r="Z421" s="778">
        <v>42.869230769230775</v>
      </c>
      <c r="AA421" s="776">
        <v>1.3084615384615386</v>
      </c>
      <c r="AB421" s="776">
        <v>0.58307692307692305</v>
      </c>
      <c r="AC421" s="779">
        <v>9.3923076923076909</v>
      </c>
      <c r="AD421" s="781">
        <v>0.3091666666666667</v>
      </c>
      <c r="AE421" s="778">
        <v>23.5</v>
      </c>
      <c r="AF421" s="778">
        <v>8.3666666666666654</v>
      </c>
      <c r="AG421" s="778">
        <v>11.491666666666667</v>
      </c>
      <c r="AH421" s="778">
        <v>5.7250000000000005</v>
      </c>
      <c r="AI421" s="778">
        <v>11.358333333333334</v>
      </c>
      <c r="AJ421" s="778">
        <v>2.35</v>
      </c>
      <c r="AK421" s="780">
        <v>1.1407692307692305</v>
      </c>
    </row>
    <row r="422" spans="1:37" x14ac:dyDescent="0.15">
      <c r="A422" s="1867"/>
      <c r="B422" s="1848" t="s">
        <v>413</v>
      </c>
      <c r="C422" s="1848"/>
      <c r="D422" s="627"/>
      <c r="E422" s="627"/>
      <c r="F422" s="808"/>
      <c r="G422" s="771">
        <v>1208.7</v>
      </c>
      <c r="H422" s="809"/>
      <c r="I422" s="809"/>
      <c r="J422" s="809"/>
      <c r="K422" s="809"/>
      <c r="L422" s="809"/>
      <c r="M422" s="809"/>
      <c r="N422" s="809"/>
      <c r="O422" s="809"/>
      <c r="P422" s="809"/>
      <c r="Q422" s="809"/>
      <c r="R422" s="809"/>
      <c r="S422" s="809"/>
      <c r="T422" s="809"/>
      <c r="U422" s="809"/>
      <c r="V422" s="809"/>
      <c r="W422" s="782"/>
      <c r="X422" s="809"/>
      <c r="Y422" s="809"/>
      <c r="Z422" s="809"/>
      <c r="AA422" s="809"/>
      <c r="AB422" s="809"/>
      <c r="AC422" s="810"/>
      <c r="AD422" s="810"/>
      <c r="AE422" s="809"/>
      <c r="AF422" s="809"/>
      <c r="AG422" s="809"/>
      <c r="AH422" s="809"/>
      <c r="AI422" s="809"/>
      <c r="AJ422" s="809"/>
      <c r="AK422" s="783"/>
    </row>
    <row r="423" spans="1:37" x14ac:dyDescent="0.15">
      <c r="A423" s="588"/>
      <c r="B423" s="1863" t="s">
        <v>423</v>
      </c>
      <c r="C423" s="1863"/>
      <c r="D423" s="618"/>
      <c r="E423" s="619"/>
      <c r="F423" s="619"/>
      <c r="G423" s="619"/>
      <c r="H423" s="619"/>
      <c r="I423" s="619"/>
      <c r="J423" s="619"/>
      <c r="K423" s="619"/>
      <c r="L423" s="619"/>
      <c r="M423" s="619"/>
      <c r="N423" s="619"/>
      <c r="O423" s="619"/>
      <c r="P423" s="619"/>
      <c r="Q423" s="619"/>
      <c r="R423" s="620"/>
      <c r="S423" s="620"/>
      <c r="T423" s="620"/>
      <c r="U423" s="620"/>
      <c r="V423" s="620"/>
      <c r="W423" s="620"/>
      <c r="X423" s="621"/>
      <c r="Y423" s="620"/>
      <c r="Z423" s="620"/>
      <c r="AA423" s="619"/>
      <c r="AB423" s="619"/>
      <c r="AC423" s="622"/>
      <c r="AD423" s="587"/>
      <c r="AE423" s="587"/>
      <c r="AF423" s="587"/>
      <c r="AG423" s="587"/>
      <c r="AH423" s="587"/>
      <c r="AI423" s="587"/>
      <c r="AJ423" s="587"/>
      <c r="AK423" s="587"/>
    </row>
  </sheetData>
  <mergeCells count="77">
    <mergeCell ref="A248:A281"/>
    <mergeCell ref="B244:C244"/>
    <mergeCell ref="B245:C245"/>
    <mergeCell ref="B246:C246"/>
    <mergeCell ref="B247:C247"/>
    <mergeCell ref="A213:A247"/>
    <mergeCell ref="B278:C278"/>
    <mergeCell ref="B279:C279"/>
    <mergeCell ref="B280:C280"/>
    <mergeCell ref="B281:C281"/>
    <mergeCell ref="B209:C209"/>
    <mergeCell ref="B210:C210"/>
    <mergeCell ref="B211:C211"/>
    <mergeCell ref="B212:C212"/>
    <mergeCell ref="A179:A212"/>
    <mergeCell ref="B175:C175"/>
    <mergeCell ref="B176:C176"/>
    <mergeCell ref="B177:C177"/>
    <mergeCell ref="B178:C178"/>
    <mergeCell ref="A144:A178"/>
    <mergeCell ref="A419:A422"/>
    <mergeCell ref="B380:C380"/>
    <mergeCell ref="B381:C381"/>
    <mergeCell ref="B382:C382"/>
    <mergeCell ref="B383:C383"/>
    <mergeCell ref="A352:A383"/>
    <mergeCell ref="B415:C415"/>
    <mergeCell ref="B416:C416"/>
    <mergeCell ref="B417:C417"/>
    <mergeCell ref="B418:C418"/>
    <mergeCell ref="A384:A418"/>
    <mergeCell ref="B423:C423"/>
    <mergeCell ref="B419:C419"/>
    <mergeCell ref="B420:C420"/>
    <mergeCell ref="B421:C421"/>
    <mergeCell ref="B422:C422"/>
    <mergeCell ref="B142:C142"/>
    <mergeCell ref="B143:C143"/>
    <mergeCell ref="AJ2:AJ4"/>
    <mergeCell ref="AK2:AK4"/>
    <mergeCell ref="A4:A5"/>
    <mergeCell ref="AF2:AF4"/>
    <mergeCell ref="AG2:AG4"/>
    <mergeCell ref="AH2:AH4"/>
    <mergeCell ref="AI2:AI4"/>
    <mergeCell ref="A109:A143"/>
    <mergeCell ref="B71:C71"/>
    <mergeCell ref="B72:C72"/>
    <mergeCell ref="B73:C73"/>
    <mergeCell ref="B74:C74"/>
    <mergeCell ref="A40:A74"/>
    <mergeCell ref="B105:C105"/>
    <mergeCell ref="B141:C141"/>
    <mergeCell ref="B39:C39"/>
    <mergeCell ref="B37:C37"/>
    <mergeCell ref="A6:A39"/>
    <mergeCell ref="B36:C36"/>
    <mergeCell ref="B38:C38"/>
    <mergeCell ref="B106:C106"/>
    <mergeCell ref="B107:C107"/>
    <mergeCell ref="B108:C108"/>
    <mergeCell ref="A75:A108"/>
    <mergeCell ref="B1:D1"/>
    <mergeCell ref="E1:J2"/>
    <mergeCell ref="AD2:AD4"/>
    <mergeCell ref="AE2:AE4"/>
    <mergeCell ref="B140:C140"/>
    <mergeCell ref="A282:A316"/>
    <mergeCell ref="B348:C348"/>
    <mergeCell ref="B349:C349"/>
    <mergeCell ref="B350:C350"/>
    <mergeCell ref="B351:C351"/>
    <mergeCell ref="A317:A351"/>
    <mergeCell ref="B313:C313"/>
    <mergeCell ref="B314:C314"/>
    <mergeCell ref="B315:C315"/>
    <mergeCell ref="B316:C316"/>
  </mergeCells>
  <phoneticPr fontId="4"/>
  <pageMargins left="0.70866141732283472" right="0.70866141732283472" top="0.74803149606299213" bottom="0.74803149606299213" header="0.31496062992125984" footer="0.31496062992125984"/>
  <pageSetup paperSize="9" scale="98" orientation="landscape" r:id="rId1"/>
  <rowBreaks count="6" manualBreakCount="6">
    <brk id="39" max="36" man="1"/>
    <brk id="74" max="16383" man="1"/>
    <brk id="108" max="16383" man="1"/>
    <brk id="212" max="16383" man="1"/>
    <brk id="281" max="16383" man="1"/>
    <brk id="383"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M45"/>
  <sheetViews>
    <sheetView view="pageBreakPreview" topLeftCell="A19" zoomScale="70" zoomScaleNormal="70" zoomScaleSheetLayoutView="70" workbookViewId="0">
      <selection activeCell="H35" sqref="H35"/>
    </sheetView>
  </sheetViews>
  <sheetFormatPr defaultRowHeight="13.5" x14ac:dyDescent="0.15"/>
  <cols>
    <col min="1" max="1" width="1.625" style="308" customWidth="1"/>
    <col min="2" max="2" width="16.25" style="308" customWidth="1"/>
    <col min="3" max="3" width="15" style="308" customWidth="1"/>
    <col min="4" max="5" width="12.75" style="308" customWidth="1"/>
    <col min="6" max="6" width="13.5" style="308" customWidth="1"/>
    <col min="7" max="8" width="15" style="308" customWidth="1"/>
    <col min="9" max="9" width="17.5" style="308" customWidth="1"/>
    <col min="10" max="10" width="4.125" style="308" customWidth="1"/>
    <col min="11" max="16384" width="9" style="308"/>
  </cols>
  <sheetData>
    <row r="1" spans="2:13" ht="23.25" customHeight="1" thickBot="1" x14ac:dyDescent="0.2">
      <c r="B1" s="2070" t="s">
        <v>341</v>
      </c>
      <c r="C1" s="2070"/>
      <c r="D1" s="2070"/>
      <c r="E1" s="313"/>
      <c r="F1" s="313"/>
      <c r="G1" s="313"/>
      <c r="H1" s="313"/>
      <c r="I1" s="313"/>
    </row>
    <row r="2" spans="2:13" ht="7.5" customHeight="1" thickTop="1" x14ac:dyDescent="0.15">
      <c r="B2" s="314"/>
      <c r="C2" s="79"/>
      <c r="D2" s="79"/>
      <c r="E2" s="79"/>
      <c r="F2" s="79"/>
      <c r="G2" s="79"/>
      <c r="H2" s="79"/>
      <c r="I2" s="79"/>
    </row>
    <row r="3" spans="2:13" ht="18" customHeight="1" x14ac:dyDescent="0.15">
      <c r="B3" s="2060" t="s">
        <v>100</v>
      </c>
      <c r="C3" s="2060"/>
      <c r="D3" s="2060"/>
      <c r="E3" s="2060"/>
      <c r="F3" s="2060"/>
      <c r="G3" s="2060"/>
      <c r="H3" s="2060"/>
      <c r="I3" s="2060"/>
    </row>
    <row r="4" spans="2:13" ht="18" customHeight="1" x14ac:dyDescent="0.15">
      <c r="B4" s="2060" t="s">
        <v>101</v>
      </c>
      <c r="C4" s="2060"/>
      <c r="D4" s="2060"/>
      <c r="E4" s="2060"/>
      <c r="F4" s="2060"/>
      <c r="G4" s="2060"/>
      <c r="H4" s="2060"/>
      <c r="I4" s="2060"/>
    </row>
    <row r="5" spans="2:13" ht="8.25" customHeight="1" x14ac:dyDescent="0.15"/>
    <row r="6" spans="2:13" ht="24.75" customHeight="1" x14ac:dyDescent="0.15">
      <c r="B6" s="315" t="s">
        <v>102</v>
      </c>
      <c r="C6" s="316" t="s">
        <v>103</v>
      </c>
      <c r="D6" s="2061" t="s">
        <v>104</v>
      </c>
      <c r="E6" s="2061"/>
      <c r="F6" s="2061"/>
      <c r="G6" s="317" t="s">
        <v>105</v>
      </c>
      <c r="H6" s="317" t="s">
        <v>145</v>
      </c>
      <c r="I6" s="317" t="s">
        <v>106</v>
      </c>
    </row>
    <row r="7" spans="2:13" ht="16.5" customHeight="1" x14ac:dyDescent="0.15">
      <c r="B7" s="2066" t="s">
        <v>107</v>
      </c>
      <c r="C7" s="2071" t="s">
        <v>108</v>
      </c>
      <c r="D7" s="2050" t="s">
        <v>104</v>
      </c>
      <c r="E7" s="2051"/>
      <c r="F7" s="2051"/>
      <c r="G7" s="321" t="s">
        <v>104</v>
      </c>
      <c r="H7" s="2049" t="s">
        <v>109</v>
      </c>
      <c r="I7" s="322" t="s">
        <v>110</v>
      </c>
      <c r="K7" s="2047" t="s">
        <v>328</v>
      </c>
      <c r="L7" s="2048"/>
      <c r="M7" s="2048"/>
    </row>
    <row r="8" spans="2:13" ht="16.5" customHeight="1" x14ac:dyDescent="0.15">
      <c r="B8" s="2066"/>
      <c r="C8" s="2071"/>
      <c r="D8" s="2050"/>
      <c r="E8" s="2051"/>
      <c r="F8" s="2051"/>
      <c r="G8" s="321" t="s">
        <v>111</v>
      </c>
      <c r="H8" s="2049"/>
      <c r="I8" s="322" t="s">
        <v>112</v>
      </c>
      <c r="K8" s="2048"/>
      <c r="L8" s="2048"/>
      <c r="M8" s="2048"/>
    </row>
    <row r="9" spans="2:13" ht="34.5" customHeight="1" x14ac:dyDescent="0.15">
      <c r="B9" s="323" t="s">
        <v>329</v>
      </c>
      <c r="C9" s="324" t="s">
        <v>330</v>
      </c>
      <c r="D9" s="2056" t="s">
        <v>331</v>
      </c>
      <c r="E9" s="2057"/>
      <c r="F9" s="2057"/>
      <c r="G9" s="326" t="s">
        <v>332</v>
      </c>
      <c r="H9" s="286" t="s">
        <v>330</v>
      </c>
      <c r="I9" s="286" t="s">
        <v>330</v>
      </c>
    </row>
    <row r="10" spans="2:13" ht="16.5" customHeight="1" x14ac:dyDescent="0.15">
      <c r="B10" s="2072" t="s">
        <v>333</v>
      </c>
      <c r="C10" s="324" t="s">
        <v>334</v>
      </c>
      <c r="D10" s="325" t="s">
        <v>335</v>
      </c>
      <c r="E10" s="327" t="s">
        <v>336</v>
      </c>
      <c r="F10" s="328" t="s">
        <v>342</v>
      </c>
      <c r="G10" s="326" t="s">
        <v>342</v>
      </c>
      <c r="H10" s="286" t="s">
        <v>343</v>
      </c>
      <c r="I10" s="286" t="s">
        <v>344</v>
      </c>
    </row>
    <row r="11" spans="2:13" ht="16.5" customHeight="1" x14ac:dyDescent="0.15">
      <c r="B11" s="2066"/>
      <c r="C11" s="320"/>
      <c r="D11" s="319" t="s">
        <v>345</v>
      </c>
      <c r="E11" s="329" t="s">
        <v>346</v>
      </c>
      <c r="F11" s="330" t="s">
        <v>347</v>
      </c>
      <c r="G11" s="321"/>
      <c r="H11" s="322"/>
      <c r="I11" s="322"/>
    </row>
    <row r="12" spans="2:13" ht="16.5" customHeight="1" x14ac:dyDescent="0.15">
      <c r="B12" s="323" t="s">
        <v>114</v>
      </c>
      <c r="C12" s="324" t="s">
        <v>116</v>
      </c>
      <c r="D12" s="2056" t="s">
        <v>116</v>
      </c>
      <c r="E12" s="2057"/>
      <c r="F12" s="328" t="s">
        <v>116</v>
      </c>
      <c r="G12" s="326" t="s">
        <v>116</v>
      </c>
      <c r="H12" s="2067" t="s">
        <v>348</v>
      </c>
      <c r="I12" s="286" t="s">
        <v>118</v>
      </c>
    </row>
    <row r="13" spans="2:13" ht="16.5" customHeight="1" x14ac:dyDescent="0.15">
      <c r="B13" s="331" t="s">
        <v>115</v>
      </c>
      <c r="C13" s="332" t="s">
        <v>117</v>
      </c>
      <c r="D13" s="2058" t="s">
        <v>117</v>
      </c>
      <c r="E13" s="2059"/>
      <c r="F13" s="333" t="s">
        <v>117</v>
      </c>
      <c r="G13" s="334" t="s">
        <v>117</v>
      </c>
      <c r="H13" s="2068"/>
      <c r="I13" s="335" t="s">
        <v>349</v>
      </c>
    </row>
    <row r="14" spans="2:13" ht="16.5" customHeight="1" x14ac:dyDescent="0.15">
      <c r="B14" s="2066" t="s">
        <v>350</v>
      </c>
      <c r="C14" s="320" t="s">
        <v>119</v>
      </c>
      <c r="D14" s="2050" t="s">
        <v>121</v>
      </c>
      <c r="E14" s="2051"/>
      <c r="F14" s="330" t="s">
        <v>123</v>
      </c>
      <c r="G14" s="321" t="s">
        <v>125</v>
      </c>
      <c r="H14" s="322" t="s">
        <v>126</v>
      </c>
      <c r="I14" s="322" t="s">
        <v>128</v>
      </c>
    </row>
    <row r="15" spans="2:13" ht="16.5" customHeight="1" x14ac:dyDescent="0.15">
      <c r="B15" s="2066"/>
      <c r="C15" s="320" t="s">
        <v>120</v>
      </c>
      <c r="D15" s="2050" t="s">
        <v>122</v>
      </c>
      <c r="E15" s="2051"/>
      <c r="F15" s="330" t="s">
        <v>124</v>
      </c>
      <c r="G15" s="321" t="s">
        <v>120</v>
      </c>
      <c r="H15" s="322" t="s">
        <v>127</v>
      </c>
      <c r="I15" s="322" t="s">
        <v>120</v>
      </c>
    </row>
    <row r="16" spans="2:13" ht="16.5" customHeight="1" x14ac:dyDescent="0.15">
      <c r="B16" s="2066"/>
      <c r="C16" s="336"/>
      <c r="D16" s="2062"/>
      <c r="E16" s="2063"/>
      <c r="F16" s="337"/>
      <c r="G16" s="338"/>
      <c r="H16" s="339"/>
      <c r="I16" s="322" t="s">
        <v>129</v>
      </c>
    </row>
    <row r="17" spans="2:9" ht="16.5" customHeight="1" x14ac:dyDescent="0.15">
      <c r="B17" s="2066"/>
      <c r="C17" s="336"/>
      <c r="D17" s="2062"/>
      <c r="E17" s="2063"/>
      <c r="F17" s="337"/>
      <c r="G17" s="338"/>
      <c r="H17" s="339"/>
      <c r="I17" s="322" t="s">
        <v>120</v>
      </c>
    </row>
    <row r="18" spans="2:9" ht="16.5" customHeight="1" x14ac:dyDescent="0.15">
      <c r="B18" s="323" t="s">
        <v>130</v>
      </c>
      <c r="C18" s="2080" t="s">
        <v>131</v>
      </c>
      <c r="D18" s="2056" t="s">
        <v>132</v>
      </c>
      <c r="E18" s="2057"/>
      <c r="F18" s="2064" t="s">
        <v>133</v>
      </c>
      <c r="G18" s="2067" t="s">
        <v>134</v>
      </c>
      <c r="H18" s="2054" t="s">
        <v>135</v>
      </c>
      <c r="I18" s="2054" t="s">
        <v>337</v>
      </c>
    </row>
    <row r="19" spans="2:9" ht="16.5" customHeight="1" x14ac:dyDescent="0.15">
      <c r="B19" s="331" t="s">
        <v>351</v>
      </c>
      <c r="C19" s="2081"/>
      <c r="D19" s="2058"/>
      <c r="E19" s="2059"/>
      <c r="F19" s="2065"/>
      <c r="G19" s="2068"/>
      <c r="H19" s="2055"/>
      <c r="I19" s="2055"/>
    </row>
    <row r="20" spans="2:9" ht="16.5" customHeight="1" x14ac:dyDescent="0.15">
      <c r="B20" s="318" t="s">
        <v>136</v>
      </c>
      <c r="C20" s="2071" t="s">
        <v>137</v>
      </c>
      <c r="D20" s="2050" t="s">
        <v>138</v>
      </c>
      <c r="E20" s="2051"/>
      <c r="F20" s="2073" t="s">
        <v>138</v>
      </c>
      <c r="G20" s="2052" t="s">
        <v>138</v>
      </c>
      <c r="H20" s="2049" t="s">
        <v>139</v>
      </c>
      <c r="I20" s="2049" t="s">
        <v>140</v>
      </c>
    </row>
    <row r="21" spans="2:9" ht="16.5" customHeight="1" x14ac:dyDescent="0.15">
      <c r="B21" s="318" t="s">
        <v>338</v>
      </c>
      <c r="C21" s="2071"/>
      <c r="D21" s="2050"/>
      <c r="E21" s="2051"/>
      <c r="F21" s="2073"/>
      <c r="G21" s="2052"/>
      <c r="H21" s="2049"/>
      <c r="I21" s="2049"/>
    </row>
    <row r="22" spans="2:9" ht="16.5" customHeight="1" x14ac:dyDescent="0.15">
      <c r="B22" s="323" t="s">
        <v>114</v>
      </c>
      <c r="C22" s="2054" t="s">
        <v>681</v>
      </c>
      <c r="D22" s="2056" t="s">
        <v>681</v>
      </c>
      <c r="E22" s="2057"/>
      <c r="F22" s="2054"/>
      <c r="G22" s="2054" t="s">
        <v>681</v>
      </c>
      <c r="H22" s="2054" t="s">
        <v>141</v>
      </c>
      <c r="I22" s="286" t="s">
        <v>142</v>
      </c>
    </row>
    <row r="23" spans="2:9" ht="16.5" customHeight="1" x14ac:dyDescent="0.15">
      <c r="B23" s="331" t="s">
        <v>113</v>
      </c>
      <c r="C23" s="2055"/>
      <c r="D23" s="2058"/>
      <c r="E23" s="2059"/>
      <c r="F23" s="2055"/>
      <c r="G23" s="2055"/>
      <c r="H23" s="2055"/>
      <c r="I23" s="335" t="s">
        <v>143</v>
      </c>
    </row>
    <row r="24" spans="2:9" ht="16.5" customHeight="1" x14ac:dyDescent="0.15">
      <c r="B24" s="2066" t="s">
        <v>144</v>
      </c>
      <c r="C24" s="2074" t="s">
        <v>682</v>
      </c>
      <c r="D24" s="2075"/>
      <c r="E24" s="2075"/>
      <c r="F24" s="2075"/>
      <c r="G24" s="2075"/>
      <c r="H24" s="2075"/>
      <c r="I24" s="2076"/>
    </row>
    <row r="25" spans="2:9" ht="16.5" customHeight="1" x14ac:dyDescent="0.15">
      <c r="B25" s="2066"/>
      <c r="C25" s="2074"/>
      <c r="D25" s="2075"/>
      <c r="E25" s="2075"/>
      <c r="F25" s="2075"/>
      <c r="G25" s="2075"/>
      <c r="H25" s="2075"/>
      <c r="I25" s="2076"/>
    </row>
    <row r="26" spans="2:9" ht="16.5" customHeight="1" x14ac:dyDescent="0.15">
      <c r="B26" s="2069"/>
      <c r="C26" s="2077"/>
      <c r="D26" s="2078"/>
      <c r="E26" s="2078"/>
      <c r="F26" s="2078"/>
      <c r="G26" s="2078"/>
      <c r="H26" s="2078"/>
      <c r="I26" s="2079"/>
    </row>
    <row r="27" spans="2:9" ht="16.5" customHeight="1" x14ac:dyDescent="0.15"/>
    <row r="28" spans="2:9" ht="16.5" customHeight="1" x14ac:dyDescent="0.15"/>
    <row r="29" spans="2:9" ht="16.5" customHeight="1" x14ac:dyDescent="0.15"/>
    <row r="30" spans="2:9" ht="16.5" customHeight="1" x14ac:dyDescent="0.15">
      <c r="B30" s="340" t="s">
        <v>367</v>
      </c>
      <c r="I30" s="308" t="s">
        <v>146</v>
      </c>
    </row>
    <row r="31" spans="2:9" ht="31.5" customHeight="1" x14ac:dyDescent="0.15">
      <c r="B31" s="341" t="s">
        <v>91</v>
      </c>
      <c r="C31" s="342" t="s">
        <v>147</v>
      </c>
      <c r="D31" s="2053" t="s">
        <v>626</v>
      </c>
      <c r="E31" s="2053"/>
      <c r="F31" s="2053"/>
      <c r="G31" s="342" t="s">
        <v>148</v>
      </c>
      <c r="H31" s="342" t="s">
        <v>145</v>
      </c>
      <c r="I31" s="343" t="s">
        <v>303</v>
      </c>
    </row>
    <row r="32" spans="2:9" ht="16.5" customHeight="1" x14ac:dyDescent="0.15">
      <c r="B32" s="344" t="s">
        <v>326</v>
      </c>
      <c r="C32" s="345">
        <v>1126</v>
      </c>
      <c r="D32" s="2088">
        <v>4800</v>
      </c>
      <c r="E32" s="2089"/>
      <c r="F32" s="2090"/>
      <c r="G32" s="345">
        <v>2347</v>
      </c>
      <c r="H32" s="345">
        <v>0</v>
      </c>
      <c r="I32" s="345">
        <v>2435</v>
      </c>
    </row>
    <row r="33" spans="2:9" ht="16.5" customHeight="1" x14ac:dyDescent="0.15">
      <c r="B33" s="344" t="s">
        <v>419</v>
      </c>
      <c r="C33" s="345">
        <v>783</v>
      </c>
      <c r="D33" s="2088">
        <v>3900</v>
      </c>
      <c r="E33" s="2089"/>
      <c r="F33" s="2090"/>
      <c r="G33" s="345">
        <v>2736</v>
      </c>
      <c r="H33" s="1343" t="s">
        <v>678</v>
      </c>
      <c r="I33" s="345">
        <v>1650</v>
      </c>
    </row>
    <row r="34" spans="2:9" ht="16.5" customHeight="1" x14ac:dyDescent="0.15">
      <c r="B34" s="344" t="s">
        <v>616</v>
      </c>
      <c r="C34" s="345">
        <v>763</v>
      </c>
      <c r="D34" s="2088">
        <v>4500</v>
      </c>
      <c r="E34" s="2089"/>
      <c r="F34" s="2090"/>
      <c r="G34" s="345">
        <v>2644</v>
      </c>
      <c r="H34" s="1343" t="s">
        <v>679</v>
      </c>
      <c r="I34" s="345">
        <v>2234</v>
      </c>
    </row>
    <row r="35" spans="2:9" ht="16.5" customHeight="1" x14ac:dyDescent="0.15">
      <c r="B35" s="344" t="s">
        <v>617</v>
      </c>
      <c r="C35" s="345">
        <v>888</v>
      </c>
      <c r="D35" s="2085">
        <v>3900</v>
      </c>
      <c r="E35" s="2086"/>
      <c r="F35" s="2087"/>
      <c r="G35" s="345">
        <v>3080</v>
      </c>
      <c r="H35" s="1343" t="s">
        <v>625</v>
      </c>
      <c r="I35" s="345">
        <v>1968</v>
      </c>
    </row>
    <row r="36" spans="2:9" x14ac:dyDescent="0.15">
      <c r="B36" s="344" t="s">
        <v>680</v>
      </c>
      <c r="C36" s="345">
        <v>705</v>
      </c>
      <c r="D36" s="2085">
        <v>4900</v>
      </c>
      <c r="E36" s="2086"/>
      <c r="F36" s="2087"/>
      <c r="G36" s="345">
        <v>2514</v>
      </c>
      <c r="H36" s="1343">
        <v>0</v>
      </c>
      <c r="I36" s="345">
        <v>1772</v>
      </c>
    </row>
    <row r="37" spans="2:9" x14ac:dyDescent="0.15">
      <c r="B37" s="1818"/>
      <c r="C37" s="1819"/>
      <c r="D37" s="1820"/>
      <c r="E37" s="1820"/>
      <c r="F37" s="1820"/>
      <c r="G37" s="1819"/>
      <c r="H37" s="1821"/>
      <c r="I37" s="1819"/>
    </row>
    <row r="38" spans="2:9" x14ac:dyDescent="0.15">
      <c r="B38" s="346" t="s">
        <v>339</v>
      </c>
      <c r="C38" s="308" t="s">
        <v>159</v>
      </c>
    </row>
    <row r="39" spans="2:9" x14ac:dyDescent="0.15">
      <c r="C39" s="308" t="s">
        <v>304</v>
      </c>
      <c r="H39" s="308" t="s">
        <v>693</v>
      </c>
    </row>
    <row r="41" spans="2:9" x14ac:dyDescent="0.15">
      <c r="B41" s="734" t="s">
        <v>427</v>
      </c>
      <c r="C41" s="2084" t="s">
        <v>683</v>
      </c>
      <c r="D41" s="2084"/>
      <c r="E41" s="2084"/>
      <c r="F41" s="2084"/>
      <c r="G41" s="2084"/>
      <c r="H41" s="2084"/>
      <c r="I41" s="2084"/>
    </row>
    <row r="42" spans="2:9" x14ac:dyDescent="0.15">
      <c r="B42" s="734"/>
      <c r="C42" s="2084"/>
      <c r="D42" s="2084"/>
      <c r="E42" s="2084"/>
      <c r="F42" s="2084"/>
      <c r="G42" s="2084"/>
      <c r="H42" s="2084"/>
      <c r="I42" s="2084"/>
    </row>
    <row r="44" spans="2:9" ht="27.75" customHeight="1" x14ac:dyDescent="0.15">
      <c r="C44" s="2083" t="s">
        <v>302</v>
      </c>
      <c r="D44" s="2083"/>
      <c r="E44" s="2083"/>
      <c r="F44" s="2083"/>
      <c r="G44" s="2083"/>
      <c r="H44" s="2083"/>
      <c r="I44" s="2083"/>
    </row>
    <row r="45" spans="2:9" ht="24.75" customHeight="1" x14ac:dyDescent="0.15">
      <c r="C45" s="2082" t="s">
        <v>340</v>
      </c>
      <c r="D45" s="2082"/>
      <c r="E45" s="2082"/>
      <c r="F45" s="2082"/>
    </row>
  </sheetData>
  <mergeCells count="48">
    <mergeCell ref="C22:C23"/>
    <mergeCell ref="D32:F32"/>
    <mergeCell ref="C25:I25"/>
    <mergeCell ref="D33:F33"/>
    <mergeCell ref="D34:F34"/>
    <mergeCell ref="C45:F45"/>
    <mergeCell ref="C44:I44"/>
    <mergeCell ref="C41:I42"/>
    <mergeCell ref="D35:F35"/>
    <mergeCell ref="D36:F36"/>
    <mergeCell ref="B24:B26"/>
    <mergeCell ref="B1:D1"/>
    <mergeCell ref="H22:H23"/>
    <mergeCell ref="D15:E15"/>
    <mergeCell ref="D16:E16"/>
    <mergeCell ref="H20:H21"/>
    <mergeCell ref="C7:C8"/>
    <mergeCell ref="D7:F8"/>
    <mergeCell ref="H7:H8"/>
    <mergeCell ref="D9:F9"/>
    <mergeCell ref="B10:B11"/>
    <mergeCell ref="F20:F21"/>
    <mergeCell ref="C24:I24"/>
    <mergeCell ref="C26:I26"/>
    <mergeCell ref="C18:C19"/>
    <mergeCell ref="C20:C21"/>
    <mergeCell ref="B3:I3"/>
    <mergeCell ref="B4:I4"/>
    <mergeCell ref="D18:E19"/>
    <mergeCell ref="D14:E14"/>
    <mergeCell ref="D6:F6"/>
    <mergeCell ref="D12:E12"/>
    <mergeCell ref="D13:E13"/>
    <mergeCell ref="D17:E17"/>
    <mergeCell ref="F18:F19"/>
    <mergeCell ref="B7:B8"/>
    <mergeCell ref="B14:B17"/>
    <mergeCell ref="H12:H13"/>
    <mergeCell ref="I18:I19"/>
    <mergeCell ref="G18:G19"/>
    <mergeCell ref="H18:H19"/>
    <mergeCell ref="K7:M8"/>
    <mergeCell ref="I20:I21"/>
    <mergeCell ref="D20:E21"/>
    <mergeCell ref="G20:G21"/>
    <mergeCell ref="D31:F31"/>
    <mergeCell ref="G22:G23"/>
    <mergeCell ref="D22:F23"/>
  </mergeCells>
  <phoneticPr fontId="4"/>
  <hyperlinks>
    <hyperlink ref="C45" r:id="rId1"/>
    <hyperlink ref="K7:M8" r:id="rId2" display="http://www.pref.chiba.lg.jp/kigyou/kyshisetsu/kougyouyousui/suishitsu/documents/map.jpg"/>
  </hyperlinks>
  <pageMargins left="0.70866141732283472" right="0.70866141732283472" top="0.74803149606299213" bottom="0.74803149606299213" header="0.31496062992125984" footer="0.31496062992125984"/>
  <pageSetup paperSize="9" scale="74" orientation="portrait" r:id="rId3"/>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B1:N43"/>
  <sheetViews>
    <sheetView topLeftCell="A13" zoomScale="70" zoomScaleNormal="70" workbookViewId="0">
      <selection activeCell="K30" sqref="K30"/>
    </sheetView>
  </sheetViews>
  <sheetFormatPr defaultRowHeight="13.5" x14ac:dyDescent="0.15"/>
  <cols>
    <col min="1" max="1" width="2.375" style="308" customWidth="1"/>
    <col min="2" max="2" width="3.75" style="308" customWidth="1"/>
    <col min="3" max="3" width="4.125" style="308" customWidth="1"/>
    <col min="4" max="4" width="26.5" style="308" customWidth="1"/>
    <col min="5" max="11" width="12.75" style="308" customWidth="1"/>
    <col min="12" max="13" width="12.875" style="308" customWidth="1"/>
    <col min="14" max="14" width="24.375" style="308" customWidth="1"/>
    <col min="15" max="16384" width="9" style="308"/>
  </cols>
  <sheetData>
    <row r="1" spans="2:14" ht="29.25" customHeight="1" thickBot="1" x14ac:dyDescent="0.2">
      <c r="B1" s="2091" t="s">
        <v>352</v>
      </c>
      <c r="C1" s="2091"/>
      <c r="D1" s="2091"/>
      <c r="E1" s="2091"/>
      <c r="F1" s="2091"/>
      <c r="G1" s="2091"/>
    </row>
    <row r="2" spans="2:14" ht="8.25" customHeight="1" thickTop="1" x14ac:dyDescent="0.15">
      <c r="B2" s="312"/>
      <c r="C2" s="312"/>
      <c r="D2" s="312"/>
      <c r="E2" s="312"/>
      <c r="F2" s="312"/>
      <c r="G2" s="312"/>
    </row>
    <row r="3" spans="2:14" ht="15.75" customHeight="1" x14ac:dyDescent="0.15">
      <c r="I3" s="2094" t="s">
        <v>264</v>
      </c>
      <c r="J3" s="2094"/>
      <c r="K3" s="2094"/>
      <c r="L3" s="2094"/>
      <c r="M3" s="2094"/>
      <c r="N3" s="2094"/>
    </row>
    <row r="4" spans="2:14" ht="20.25" customHeight="1" x14ac:dyDescent="0.15">
      <c r="B4" s="2095" t="s">
        <v>236</v>
      </c>
      <c r="C4" s="2095"/>
      <c r="D4" s="309"/>
      <c r="E4" s="2092" t="s">
        <v>237</v>
      </c>
      <c r="F4" s="2093"/>
      <c r="G4" s="2092" t="s">
        <v>238</v>
      </c>
      <c r="H4" s="2093"/>
      <c r="I4" s="2092" t="s">
        <v>239</v>
      </c>
      <c r="J4" s="2093"/>
      <c r="K4" s="1727" t="s">
        <v>668</v>
      </c>
      <c r="L4" s="2096" t="s">
        <v>89</v>
      </c>
      <c r="M4" s="2097"/>
      <c r="N4" s="2098" t="s">
        <v>269</v>
      </c>
    </row>
    <row r="5" spans="2:14" x14ac:dyDescent="0.15">
      <c r="B5" s="2095"/>
      <c r="C5" s="2095"/>
      <c r="D5" s="310" t="s">
        <v>263</v>
      </c>
      <c r="E5" s="478">
        <v>43339</v>
      </c>
      <c r="F5" s="478">
        <v>43496</v>
      </c>
      <c r="G5" s="478">
        <v>43339</v>
      </c>
      <c r="H5" s="478">
        <v>43494</v>
      </c>
      <c r="I5" s="478">
        <v>43335</v>
      </c>
      <c r="J5" s="478">
        <v>43494</v>
      </c>
      <c r="K5" s="478">
        <v>43493</v>
      </c>
      <c r="L5" s="311"/>
      <c r="M5" s="311"/>
      <c r="N5" s="2095"/>
    </row>
    <row r="6" spans="2:14" ht="14.25" customHeight="1" x14ac:dyDescent="0.15">
      <c r="B6" s="2101" t="s">
        <v>624</v>
      </c>
      <c r="C6" s="464">
        <v>1</v>
      </c>
      <c r="D6" s="465" t="s">
        <v>245</v>
      </c>
      <c r="E6" s="1344" t="s">
        <v>480</v>
      </c>
      <c r="F6" s="1344" t="s">
        <v>480</v>
      </c>
      <c r="G6" s="1344" t="s">
        <v>480</v>
      </c>
      <c r="H6" s="1344" t="s">
        <v>480</v>
      </c>
      <c r="I6" s="1344" t="s">
        <v>480</v>
      </c>
      <c r="J6" s="1344" t="s">
        <v>480</v>
      </c>
      <c r="K6" s="1344" t="s">
        <v>480</v>
      </c>
      <c r="L6" s="466"/>
      <c r="M6" s="467"/>
      <c r="N6" s="2099" t="s">
        <v>365</v>
      </c>
    </row>
    <row r="7" spans="2:14" ht="14.25" customHeight="1" x14ac:dyDescent="0.15">
      <c r="B7" s="2102"/>
      <c r="C7" s="464">
        <v>2</v>
      </c>
      <c r="D7" s="465" t="s">
        <v>244</v>
      </c>
      <c r="E7" s="1344" t="s">
        <v>480</v>
      </c>
      <c r="F7" s="1344" t="s">
        <v>480</v>
      </c>
      <c r="G7" s="1344" t="s">
        <v>480</v>
      </c>
      <c r="H7" s="1344" t="s">
        <v>480</v>
      </c>
      <c r="I7" s="1344" t="s">
        <v>480</v>
      </c>
      <c r="J7" s="1344" t="s">
        <v>480</v>
      </c>
      <c r="K7" s="1344" t="s">
        <v>480</v>
      </c>
      <c r="L7" s="466"/>
      <c r="M7" s="467"/>
      <c r="N7" s="2100"/>
    </row>
    <row r="8" spans="2:14" ht="14.25" customHeight="1" x14ac:dyDescent="0.15">
      <c r="B8" s="2102"/>
      <c r="C8" s="464">
        <v>3</v>
      </c>
      <c r="D8" s="465" t="s">
        <v>189</v>
      </c>
      <c r="E8" s="1344" t="s">
        <v>634</v>
      </c>
      <c r="F8" s="1344" t="s">
        <v>633</v>
      </c>
      <c r="G8" s="1344" t="s">
        <v>633</v>
      </c>
      <c r="H8" s="1344" t="s">
        <v>633</v>
      </c>
      <c r="I8" s="1344" t="s">
        <v>481</v>
      </c>
      <c r="J8" s="1344" t="s">
        <v>481</v>
      </c>
      <c r="K8" s="1344" t="s">
        <v>481</v>
      </c>
      <c r="L8" s="466"/>
      <c r="M8" s="467"/>
      <c r="N8" s="2100"/>
    </row>
    <row r="9" spans="2:14" ht="14.25" customHeight="1" x14ac:dyDescent="0.15">
      <c r="B9" s="2102"/>
      <c r="C9" s="464">
        <v>4</v>
      </c>
      <c r="D9" s="465" t="s">
        <v>191</v>
      </c>
      <c r="E9" s="1344" t="s">
        <v>482</v>
      </c>
      <c r="F9" s="1344">
        <v>0.02</v>
      </c>
      <c r="G9" s="1344" t="s">
        <v>482</v>
      </c>
      <c r="H9" s="1344" t="s">
        <v>482</v>
      </c>
      <c r="I9" s="1344" t="s">
        <v>482</v>
      </c>
      <c r="J9" s="1344" t="s">
        <v>482</v>
      </c>
      <c r="K9" s="1344" t="s">
        <v>482</v>
      </c>
      <c r="L9" s="466"/>
      <c r="M9" s="467"/>
      <c r="N9" s="2100"/>
    </row>
    <row r="10" spans="2:14" ht="14.25" customHeight="1" x14ac:dyDescent="0.15">
      <c r="B10" s="2102"/>
      <c r="C10" s="464">
        <v>5</v>
      </c>
      <c r="D10" s="465" t="s">
        <v>241</v>
      </c>
      <c r="E10" s="1344" t="s">
        <v>319</v>
      </c>
      <c r="F10" s="1344" t="s">
        <v>319</v>
      </c>
      <c r="G10" s="1344" t="s">
        <v>319</v>
      </c>
      <c r="H10" s="1344" t="s">
        <v>319</v>
      </c>
      <c r="I10" s="1344" t="s">
        <v>319</v>
      </c>
      <c r="J10" s="1344" t="s">
        <v>319</v>
      </c>
      <c r="K10" s="1344" t="s">
        <v>319</v>
      </c>
      <c r="L10" s="466"/>
      <c r="M10" s="467"/>
      <c r="N10" s="2100"/>
    </row>
    <row r="11" spans="2:14" ht="14.25" customHeight="1" x14ac:dyDescent="0.15">
      <c r="B11" s="2102"/>
      <c r="C11" s="464">
        <v>6</v>
      </c>
      <c r="D11" s="465" t="s">
        <v>242</v>
      </c>
      <c r="E11" s="1344" t="s">
        <v>636</v>
      </c>
      <c r="F11" s="1344" t="s">
        <v>635</v>
      </c>
      <c r="G11" s="1344" t="s">
        <v>635</v>
      </c>
      <c r="H11" s="1344" t="s">
        <v>635</v>
      </c>
      <c r="I11" s="1344" t="s">
        <v>320</v>
      </c>
      <c r="J11" s="1344" t="s">
        <v>320</v>
      </c>
      <c r="K11" s="1344" t="s">
        <v>320</v>
      </c>
      <c r="L11" s="466"/>
      <c r="M11" s="467"/>
      <c r="N11" s="2100"/>
    </row>
    <row r="12" spans="2:14" ht="14.25" customHeight="1" x14ac:dyDescent="0.15">
      <c r="B12" s="2102"/>
      <c r="C12" s="464">
        <v>7</v>
      </c>
      <c r="D12" s="465" t="s">
        <v>243</v>
      </c>
      <c r="E12" s="1345">
        <v>7.0000000000000001E-3</v>
      </c>
      <c r="F12" s="1345">
        <v>6.0000000000000001E-3</v>
      </c>
      <c r="G12" s="1345" t="s">
        <v>653</v>
      </c>
      <c r="H12" s="1345" t="s">
        <v>618</v>
      </c>
      <c r="I12" s="1345">
        <v>0.01</v>
      </c>
      <c r="J12" s="1345">
        <v>8.0000000000000002E-3</v>
      </c>
      <c r="K12" s="1345" t="s">
        <v>669</v>
      </c>
      <c r="L12" s="468"/>
      <c r="M12" s="469"/>
      <c r="N12" s="2100"/>
    </row>
    <row r="13" spans="2:14" ht="14.25" customHeight="1" x14ac:dyDescent="0.15">
      <c r="B13" s="2102"/>
      <c r="C13" s="464">
        <v>8</v>
      </c>
      <c r="D13" s="465" t="s">
        <v>240</v>
      </c>
      <c r="E13" s="1344" t="s">
        <v>319</v>
      </c>
      <c r="F13" s="1344" t="s">
        <v>319</v>
      </c>
      <c r="G13" s="1344" t="s">
        <v>319</v>
      </c>
      <c r="H13" s="1344" t="s">
        <v>319</v>
      </c>
      <c r="I13" s="1344" t="s">
        <v>319</v>
      </c>
      <c r="J13" s="1344" t="s">
        <v>319</v>
      </c>
      <c r="K13" s="1344" t="s">
        <v>319</v>
      </c>
      <c r="L13" s="466"/>
      <c r="M13" s="467"/>
      <c r="N13" s="2100"/>
    </row>
    <row r="14" spans="2:14" ht="14.25" customHeight="1" x14ac:dyDescent="0.15">
      <c r="B14" s="2102"/>
      <c r="C14" s="464">
        <v>9</v>
      </c>
      <c r="D14" s="465" t="s">
        <v>246</v>
      </c>
      <c r="E14" s="1344" t="s">
        <v>638</v>
      </c>
      <c r="F14" s="1344" t="s">
        <v>637</v>
      </c>
      <c r="G14" s="1344" t="s">
        <v>637</v>
      </c>
      <c r="H14" s="1344" t="s">
        <v>637</v>
      </c>
      <c r="I14" s="1344" t="s">
        <v>480</v>
      </c>
      <c r="J14" s="1344" t="s">
        <v>480</v>
      </c>
      <c r="K14" s="1344" t="s">
        <v>480</v>
      </c>
      <c r="L14" s="466"/>
      <c r="M14" s="467"/>
      <c r="N14" s="2100"/>
    </row>
    <row r="15" spans="2:14" ht="14.25" customHeight="1" x14ac:dyDescent="0.15">
      <c r="B15" s="2102"/>
      <c r="C15" s="464">
        <v>10</v>
      </c>
      <c r="D15" s="465" t="s">
        <v>254</v>
      </c>
      <c r="E15" s="1344" t="s">
        <v>639</v>
      </c>
      <c r="F15" s="1344" t="s">
        <v>482</v>
      </c>
      <c r="G15" s="1344" t="s">
        <v>482</v>
      </c>
      <c r="H15" s="1344" t="s">
        <v>482</v>
      </c>
      <c r="I15" s="1344" t="s">
        <v>483</v>
      </c>
      <c r="J15" s="1344" t="s">
        <v>483</v>
      </c>
      <c r="K15" s="1344" t="s">
        <v>483</v>
      </c>
      <c r="L15" s="466"/>
      <c r="M15" s="467"/>
      <c r="N15" s="2100"/>
    </row>
    <row r="16" spans="2:14" ht="14.25" customHeight="1" x14ac:dyDescent="0.15">
      <c r="B16" s="2102"/>
      <c r="C16" s="464">
        <v>11</v>
      </c>
      <c r="D16" s="465" t="s">
        <v>255</v>
      </c>
      <c r="E16" s="1344" t="s">
        <v>639</v>
      </c>
      <c r="F16" s="1344" t="s">
        <v>482</v>
      </c>
      <c r="G16" s="1344" t="s">
        <v>482</v>
      </c>
      <c r="H16" s="1344" t="s">
        <v>482</v>
      </c>
      <c r="I16" s="1344" t="s">
        <v>483</v>
      </c>
      <c r="J16" s="1344" t="s">
        <v>483</v>
      </c>
      <c r="K16" s="1344" t="s">
        <v>483</v>
      </c>
      <c r="L16" s="466"/>
      <c r="M16" s="467"/>
      <c r="N16" s="2100"/>
    </row>
    <row r="17" spans="2:14" ht="14.25" customHeight="1" x14ac:dyDescent="0.15">
      <c r="B17" s="2102"/>
      <c r="C17" s="464">
        <v>12</v>
      </c>
      <c r="D17" s="465" t="s">
        <v>247</v>
      </c>
      <c r="E17" s="1344" t="s">
        <v>636</v>
      </c>
      <c r="F17" s="1344" t="s">
        <v>635</v>
      </c>
      <c r="G17" s="1344" t="s">
        <v>635</v>
      </c>
      <c r="H17" s="1344" t="s">
        <v>635</v>
      </c>
      <c r="I17" s="1344" t="s">
        <v>483</v>
      </c>
      <c r="J17" s="1344" t="s">
        <v>483</v>
      </c>
      <c r="K17" s="1344" t="s">
        <v>483</v>
      </c>
      <c r="L17" s="466"/>
      <c r="M17" s="470"/>
      <c r="N17" s="2100"/>
    </row>
    <row r="18" spans="2:14" ht="14.25" customHeight="1" x14ac:dyDescent="0.15">
      <c r="B18" s="2102"/>
      <c r="C18" s="464">
        <v>13</v>
      </c>
      <c r="D18" s="465" t="s">
        <v>248</v>
      </c>
      <c r="E18" s="1344" t="s">
        <v>483</v>
      </c>
      <c r="F18" s="1344" t="s">
        <v>483</v>
      </c>
      <c r="G18" s="1344" t="s">
        <v>483</v>
      </c>
      <c r="H18" s="1344" t="s">
        <v>483</v>
      </c>
      <c r="I18" s="1344" t="s">
        <v>483</v>
      </c>
      <c r="J18" s="1344" t="s">
        <v>483</v>
      </c>
      <c r="K18" s="1344" t="s">
        <v>483</v>
      </c>
      <c r="L18" s="466"/>
      <c r="M18" s="467"/>
      <c r="N18" s="2100"/>
    </row>
    <row r="19" spans="2:14" ht="14.25" customHeight="1" x14ac:dyDescent="0.15">
      <c r="B19" s="2102"/>
      <c r="C19" s="464">
        <v>14</v>
      </c>
      <c r="D19" s="465" t="s">
        <v>249</v>
      </c>
      <c r="E19" s="1344" t="s">
        <v>641</v>
      </c>
      <c r="F19" s="1344" t="s">
        <v>640</v>
      </c>
      <c r="G19" s="1344" t="s">
        <v>640</v>
      </c>
      <c r="H19" s="1344" t="s">
        <v>640</v>
      </c>
      <c r="I19" s="1344" t="s">
        <v>483</v>
      </c>
      <c r="J19" s="1344" t="s">
        <v>483</v>
      </c>
      <c r="K19" s="1344" t="s">
        <v>483</v>
      </c>
      <c r="L19" s="466"/>
      <c r="M19" s="467"/>
      <c r="N19" s="2100"/>
    </row>
    <row r="20" spans="2:14" ht="14.25" customHeight="1" x14ac:dyDescent="0.15">
      <c r="B20" s="2102"/>
      <c r="C20" s="464">
        <v>15</v>
      </c>
      <c r="D20" s="465" t="s">
        <v>250</v>
      </c>
      <c r="E20" s="1344" t="s">
        <v>642</v>
      </c>
      <c r="F20" s="1344" t="s">
        <v>319</v>
      </c>
      <c r="G20" s="1344" t="s">
        <v>319</v>
      </c>
      <c r="H20" s="1344" t="s">
        <v>319</v>
      </c>
      <c r="I20" s="1344" t="s">
        <v>483</v>
      </c>
      <c r="J20" s="1344" t="s">
        <v>483</v>
      </c>
      <c r="K20" s="1344" t="s">
        <v>483</v>
      </c>
      <c r="L20" s="466"/>
      <c r="M20" s="470"/>
      <c r="N20" s="2100"/>
    </row>
    <row r="21" spans="2:14" ht="14.25" customHeight="1" x14ac:dyDescent="0.15">
      <c r="B21" s="2102"/>
      <c r="C21" s="464">
        <v>16</v>
      </c>
      <c r="D21" s="465" t="s">
        <v>251</v>
      </c>
      <c r="E21" s="1344" t="s">
        <v>644</v>
      </c>
      <c r="F21" s="1344" t="s">
        <v>643</v>
      </c>
      <c r="G21" s="1344" t="s">
        <v>643</v>
      </c>
      <c r="H21" s="1344" t="s">
        <v>643</v>
      </c>
      <c r="I21" s="1344" t="s">
        <v>483</v>
      </c>
      <c r="J21" s="1344" t="s">
        <v>483</v>
      </c>
      <c r="K21" s="1344" t="s">
        <v>483</v>
      </c>
      <c r="L21" s="466"/>
      <c r="M21" s="470"/>
      <c r="N21" s="2100"/>
    </row>
    <row r="22" spans="2:14" ht="14.25" customHeight="1" x14ac:dyDescent="0.15">
      <c r="B22" s="2102"/>
      <c r="C22" s="464">
        <v>17</v>
      </c>
      <c r="D22" s="465" t="s">
        <v>252</v>
      </c>
      <c r="E22" s="1344" t="s">
        <v>645</v>
      </c>
      <c r="F22" s="1344" t="s">
        <v>431</v>
      </c>
      <c r="G22" s="1344" t="s">
        <v>431</v>
      </c>
      <c r="H22" s="1344" t="s">
        <v>431</v>
      </c>
      <c r="I22" s="1344" t="s">
        <v>483</v>
      </c>
      <c r="J22" s="1344" t="s">
        <v>483</v>
      </c>
      <c r="K22" s="1344" t="s">
        <v>483</v>
      </c>
      <c r="L22" s="466"/>
      <c r="M22" s="470"/>
      <c r="N22" s="2100"/>
    </row>
    <row r="23" spans="2:14" ht="14.25" customHeight="1" x14ac:dyDescent="0.15">
      <c r="B23" s="2102"/>
      <c r="C23" s="464">
        <v>18</v>
      </c>
      <c r="D23" s="465" t="s">
        <v>253</v>
      </c>
      <c r="E23" s="1344" t="s">
        <v>647</v>
      </c>
      <c r="F23" s="1344" t="s">
        <v>646</v>
      </c>
      <c r="G23" s="1344" t="s">
        <v>646</v>
      </c>
      <c r="H23" s="1344" t="s">
        <v>646</v>
      </c>
      <c r="I23" s="1344" t="s">
        <v>483</v>
      </c>
      <c r="J23" s="1344" t="s">
        <v>483</v>
      </c>
      <c r="K23" s="1344" t="s">
        <v>483</v>
      </c>
      <c r="L23" s="466"/>
      <c r="M23" s="467"/>
      <c r="N23" s="2100"/>
    </row>
    <row r="24" spans="2:14" ht="14.25" customHeight="1" x14ac:dyDescent="0.15">
      <c r="B24" s="2102"/>
      <c r="C24" s="464">
        <v>19</v>
      </c>
      <c r="D24" s="465" t="s">
        <v>256</v>
      </c>
      <c r="E24" s="1344" t="s">
        <v>483</v>
      </c>
      <c r="F24" s="1344" t="s">
        <v>483</v>
      </c>
      <c r="G24" s="1344" t="s">
        <v>483</v>
      </c>
      <c r="H24" s="1344" t="s">
        <v>483</v>
      </c>
      <c r="I24" s="1344" t="s">
        <v>483</v>
      </c>
      <c r="J24" s="1344" t="s">
        <v>483</v>
      </c>
      <c r="K24" s="1344" t="s">
        <v>483</v>
      </c>
      <c r="L24" s="466"/>
      <c r="M24" s="467"/>
      <c r="N24" s="2100"/>
    </row>
    <row r="25" spans="2:14" ht="14.25" customHeight="1" x14ac:dyDescent="0.15">
      <c r="B25" s="2102"/>
      <c r="C25" s="464">
        <v>20</v>
      </c>
      <c r="D25" s="465" t="s">
        <v>257</v>
      </c>
      <c r="E25" s="1344" t="s">
        <v>648</v>
      </c>
      <c r="F25" s="1344" t="s">
        <v>646</v>
      </c>
      <c r="G25" s="1344" t="s">
        <v>646</v>
      </c>
      <c r="H25" s="1344" t="s">
        <v>646</v>
      </c>
      <c r="I25" s="1344" t="s">
        <v>483</v>
      </c>
      <c r="J25" s="1344" t="s">
        <v>483</v>
      </c>
      <c r="K25" s="1344" t="s">
        <v>483</v>
      </c>
      <c r="L25" s="466"/>
      <c r="M25" s="467"/>
      <c r="N25" s="2100"/>
    </row>
    <row r="26" spans="2:14" ht="14.25" customHeight="1" x14ac:dyDescent="0.15">
      <c r="B26" s="2102"/>
      <c r="C26" s="464">
        <v>21</v>
      </c>
      <c r="D26" s="465" t="s">
        <v>258</v>
      </c>
      <c r="E26" s="1344" t="s">
        <v>650</v>
      </c>
      <c r="F26" s="1344" t="s">
        <v>649</v>
      </c>
      <c r="G26" s="1344" t="s">
        <v>649</v>
      </c>
      <c r="H26" s="1344" t="s">
        <v>649</v>
      </c>
      <c r="I26" s="1344" t="s">
        <v>483</v>
      </c>
      <c r="J26" s="1344" t="s">
        <v>483</v>
      </c>
      <c r="K26" s="1344" t="s">
        <v>483</v>
      </c>
      <c r="L26" s="466"/>
      <c r="M26" s="467"/>
      <c r="N26" s="2100"/>
    </row>
    <row r="27" spans="2:14" ht="14.25" customHeight="1" x14ac:dyDescent="0.15">
      <c r="B27" s="2102"/>
      <c r="C27" s="464">
        <v>22</v>
      </c>
      <c r="D27" s="465" t="s">
        <v>259</v>
      </c>
      <c r="E27" s="1344" t="s">
        <v>651</v>
      </c>
      <c r="F27" s="1344" t="s">
        <v>635</v>
      </c>
      <c r="G27" s="1344" t="s">
        <v>635</v>
      </c>
      <c r="H27" s="1344" t="s">
        <v>635</v>
      </c>
      <c r="I27" s="1344" t="s">
        <v>483</v>
      </c>
      <c r="J27" s="1344" t="s">
        <v>483</v>
      </c>
      <c r="K27" s="1344" t="s">
        <v>483</v>
      </c>
      <c r="L27" s="466"/>
      <c r="M27" s="467"/>
      <c r="N27" s="2100"/>
    </row>
    <row r="28" spans="2:14" ht="14.25" customHeight="1" x14ac:dyDescent="0.15">
      <c r="B28" s="2102"/>
      <c r="C28" s="464">
        <v>23</v>
      </c>
      <c r="D28" s="465" t="s">
        <v>260</v>
      </c>
      <c r="E28" s="1344" t="s">
        <v>639</v>
      </c>
      <c r="F28" s="1344" t="s">
        <v>482</v>
      </c>
      <c r="G28" s="1344" t="s">
        <v>482</v>
      </c>
      <c r="H28" s="1344" t="s">
        <v>482</v>
      </c>
      <c r="I28" s="1344" t="s">
        <v>483</v>
      </c>
      <c r="J28" s="1344" t="s">
        <v>483</v>
      </c>
      <c r="K28" s="1344" t="s">
        <v>483</v>
      </c>
      <c r="L28" s="466"/>
      <c r="M28" s="467"/>
      <c r="N28" s="2100"/>
    </row>
    <row r="29" spans="2:14" ht="14.25" customHeight="1" x14ac:dyDescent="0.15">
      <c r="B29" s="2102"/>
      <c r="C29" s="464">
        <v>24</v>
      </c>
      <c r="D29" s="465" t="s">
        <v>261</v>
      </c>
      <c r="E29" s="1344" t="s">
        <v>652</v>
      </c>
      <c r="F29" s="1344" t="s">
        <v>618</v>
      </c>
      <c r="G29" s="1344" t="s">
        <v>618</v>
      </c>
      <c r="H29" s="1344" t="s">
        <v>618</v>
      </c>
      <c r="I29" s="1344" t="s">
        <v>483</v>
      </c>
      <c r="J29" s="1344" t="s">
        <v>483</v>
      </c>
      <c r="K29" s="1344" t="s">
        <v>483</v>
      </c>
      <c r="L29" s="466"/>
      <c r="M29" s="467"/>
      <c r="N29" s="2100"/>
    </row>
    <row r="30" spans="2:14" ht="14.25" customHeight="1" x14ac:dyDescent="0.15">
      <c r="B30" s="2102"/>
      <c r="C30" s="1347">
        <v>25</v>
      </c>
      <c r="D30" s="465" t="s">
        <v>366</v>
      </c>
      <c r="E30" s="1346" t="s">
        <v>320</v>
      </c>
      <c r="F30" s="1346" t="s">
        <v>320</v>
      </c>
      <c r="G30" s="1346" t="s">
        <v>320</v>
      </c>
      <c r="H30" s="1346" t="s">
        <v>320</v>
      </c>
      <c r="I30" s="1346" t="s">
        <v>320</v>
      </c>
      <c r="J30" s="1346" t="s">
        <v>320</v>
      </c>
      <c r="K30" s="1346" t="s">
        <v>320</v>
      </c>
      <c r="L30" s="466"/>
      <c r="M30" s="467"/>
      <c r="N30" s="2100"/>
    </row>
    <row r="31" spans="2:14" ht="14.25" customHeight="1" x14ac:dyDescent="0.15">
      <c r="B31" s="2102"/>
      <c r="C31" s="1347">
        <v>26</v>
      </c>
      <c r="D31" s="465" t="s">
        <v>619</v>
      </c>
      <c r="E31" s="1346" t="s">
        <v>622</v>
      </c>
      <c r="F31" s="1346">
        <v>0.21</v>
      </c>
      <c r="G31" s="1350" t="s">
        <v>622</v>
      </c>
      <c r="H31" s="1346">
        <v>0.09</v>
      </c>
      <c r="I31" s="1346" t="s">
        <v>622</v>
      </c>
      <c r="J31" s="1346">
        <v>0.32</v>
      </c>
      <c r="K31" s="1346" t="s">
        <v>670</v>
      </c>
      <c r="L31" s="466"/>
      <c r="M31" s="467"/>
      <c r="N31" s="2100"/>
    </row>
    <row r="32" spans="2:14" ht="14.25" customHeight="1" x14ac:dyDescent="0.15">
      <c r="B32" s="2102"/>
      <c r="C32" s="1347">
        <v>27</v>
      </c>
      <c r="D32" s="465" t="s">
        <v>620</v>
      </c>
      <c r="E32" s="1344" t="s">
        <v>622</v>
      </c>
      <c r="F32" s="1344" t="s">
        <v>665</v>
      </c>
      <c r="G32" s="1344" t="s">
        <v>622</v>
      </c>
      <c r="H32" s="1344" t="s">
        <v>319</v>
      </c>
      <c r="I32" s="1344" t="s">
        <v>622</v>
      </c>
      <c r="J32" s="1344" t="s">
        <v>319</v>
      </c>
      <c r="K32" s="1344" t="s">
        <v>319</v>
      </c>
      <c r="L32" s="466"/>
      <c r="M32" s="467"/>
      <c r="N32" s="2100"/>
    </row>
    <row r="33" spans="2:14" ht="14.25" customHeight="1" x14ac:dyDescent="0.15">
      <c r="B33" s="2103"/>
      <c r="C33" s="476">
        <v>28</v>
      </c>
      <c r="D33" s="465" t="s">
        <v>621</v>
      </c>
      <c r="E33" s="1346" t="s">
        <v>622</v>
      </c>
      <c r="F33" s="1346" t="s">
        <v>667</v>
      </c>
      <c r="G33" s="1346" t="s">
        <v>622</v>
      </c>
      <c r="H33" s="1346" t="s">
        <v>666</v>
      </c>
      <c r="I33" s="1346" t="s">
        <v>622</v>
      </c>
      <c r="J33" s="1346" t="s">
        <v>666</v>
      </c>
      <c r="K33" s="1346" t="s">
        <v>666</v>
      </c>
      <c r="L33" s="471"/>
      <c r="M33" s="472"/>
      <c r="N33" s="2100"/>
    </row>
    <row r="34" spans="2:14" ht="14.25" customHeight="1" x14ac:dyDescent="0.15">
      <c r="B34" s="2101" t="s">
        <v>691</v>
      </c>
      <c r="C34" s="1351">
        <v>29</v>
      </c>
      <c r="D34" s="473" t="s">
        <v>262</v>
      </c>
      <c r="E34" s="1348">
        <v>6.8</v>
      </c>
      <c r="F34" s="1348">
        <v>7.8</v>
      </c>
      <c r="G34" s="1348">
        <v>7.1</v>
      </c>
      <c r="H34" s="1348">
        <v>7.8</v>
      </c>
      <c r="I34" s="1349">
        <v>7</v>
      </c>
      <c r="J34" s="1349">
        <v>7.8</v>
      </c>
      <c r="K34" s="1349">
        <v>6.7</v>
      </c>
      <c r="L34" s="474"/>
      <c r="M34" s="475"/>
      <c r="N34" s="1843"/>
    </row>
    <row r="35" spans="2:14" ht="14.25" customHeight="1" x14ac:dyDescent="0.15">
      <c r="B35" s="2102"/>
      <c r="C35" s="1347">
        <v>30</v>
      </c>
      <c r="D35" s="1822" t="s">
        <v>685</v>
      </c>
      <c r="E35" s="1823">
        <v>54.1</v>
      </c>
      <c r="F35" s="1823">
        <v>45.2</v>
      </c>
      <c r="G35" s="1823">
        <v>49.7</v>
      </c>
      <c r="H35" s="1824">
        <v>58</v>
      </c>
      <c r="I35" s="1824">
        <v>22</v>
      </c>
      <c r="J35" s="1823">
        <v>35.200000000000003</v>
      </c>
      <c r="K35" s="1823">
        <v>59.6</v>
      </c>
      <c r="L35" s="1825"/>
      <c r="M35" s="1826"/>
      <c r="N35" s="2104" t="s">
        <v>692</v>
      </c>
    </row>
    <row r="36" spans="2:14" ht="14.25" customHeight="1" x14ac:dyDescent="0.15">
      <c r="B36" s="2102"/>
      <c r="C36" s="464">
        <v>31</v>
      </c>
      <c r="D36" s="1822" t="s">
        <v>684</v>
      </c>
      <c r="E36" s="1823">
        <v>16.5</v>
      </c>
      <c r="F36" s="1824">
        <v>13.9</v>
      </c>
      <c r="G36" s="1824">
        <v>24</v>
      </c>
      <c r="H36" s="1824">
        <v>23.7</v>
      </c>
      <c r="I36" s="1823">
        <v>17.100000000000001</v>
      </c>
      <c r="J36" s="1823">
        <v>18.5</v>
      </c>
      <c r="K36" s="1823">
        <v>20.7</v>
      </c>
      <c r="L36" s="1825"/>
      <c r="M36" s="1826"/>
      <c r="N36" s="2105"/>
    </row>
    <row r="37" spans="2:14" ht="14.25" customHeight="1" x14ac:dyDescent="0.15">
      <c r="B37" s="2102"/>
      <c r="C37" s="1347">
        <v>32</v>
      </c>
      <c r="D37" s="465" t="s">
        <v>687</v>
      </c>
      <c r="E37" s="1838" t="s">
        <v>622</v>
      </c>
      <c r="F37" s="1838">
        <v>0.64</v>
      </c>
      <c r="G37" s="1838" t="s">
        <v>622</v>
      </c>
      <c r="H37" s="1838">
        <v>0.14000000000000001</v>
      </c>
      <c r="I37" s="1838" t="s">
        <v>622</v>
      </c>
      <c r="J37" s="1838">
        <v>0.03</v>
      </c>
      <c r="K37" s="1838">
        <v>0.14000000000000001</v>
      </c>
      <c r="L37" s="1839"/>
      <c r="M37" s="1840"/>
      <c r="N37" s="2105"/>
    </row>
    <row r="38" spans="2:14" ht="14.25" customHeight="1" x14ac:dyDescent="0.15">
      <c r="B38" s="2102"/>
      <c r="C38" s="464">
        <v>33</v>
      </c>
      <c r="D38" s="465" t="s">
        <v>688</v>
      </c>
      <c r="E38" s="1838" t="s">
        <v>622</v>
      </c>
      <c r="F38" s="1838" t="s">
        <v>689</v>
      </c>
      <c r="G38" s="1838" t="s">
        <v>622</v>
      </c>
      <c r="H38" s="1838" t="s">
        <v>689</v>
      </c>
      <c r="I38" s="1838" t="s">
        <v>622</v>
      </c>
      <c r="J38" s="1838" t="s">
        <v>689</v>
      </c>
      <c r="K38" s="1838" t="s">
        <v>689</v>
      </c>
      <c r="L38" s="1839"/>
      <c r="M38" s="1840"/>
      <c r="N38" s="2105"/>
    </row>
    <row r="39" spans="2:14" ht="14.25" customHeight="1" x14ac:dyDescent="0.15">
      <c r="B39" s="2102"/>
      <c r="C39" s="1347">
        <v>34</v>
      </c>
      <c r="D39" s="465" t="s">
        <v>243</v>
      </c>
      <c r="E39" s="1838" t="s">
        <v>622</v>
      </c>
      <c r="F39" s="1841">
        <v>12</v>
      </c>
      <c r="G39" s="1838" t="s">
        <v>622</v>
      </c>
      <c r="H39" s="1842">
        <v>6</v>
      </c>
      <c r="I39" s="1838" t="s">
        <v>622</v>
      </c>
      <c r="J39" s="1838">
        <v>1.8</v>
      </c>
      <c r="K39" s="1838">
        <v>7.8</v>
      </c>
      <c r="L39" s="1839"/>
      <c r="M39" s="1840"/>
      <c r="N39" s="2105"/>
    </row>
    <row r="40" spans="2:14" ht="14.25" customHeight="1" x14ac:dyDescent="0.15">
      <c r="B40" s="2103"/>
      <c r="C40" s="476">
        <v>35</v>
      </c>
      <c r="D40" s="477" t="s">
        <v>690</v>
      </c>
      <c r="E40" s="1352" t="s">
        <v>622</v>
      </c>
      <c r="F40" s="1352">
        <v>0.08</v>
      </c>
      <c r="G40" s="1352" t="s">
        <v>622</v>
      </c>
      <c r="H40" s="1352">
        <v>0.05</v>
      </c>
      <c r="I40" s="1352" t="s">
        <v>622</v>
      </c>
      <c r="J40" s="1352">
        <v>0.05</v>
      </c>
      <c r="K40" s="1352">
        <v>0.04</v>
      </c>
      <c r="L40" s="1353"/>
      <c r="M40" s="1354"/>
      <c r="N40" s="2106"/>
    </row>
    <row r="41" spans="2:14" ht="12" customHeight="1" x14ac:dyDescent="0.15"/>
    <row r="42" spans="2:14" ht="14.25" x14ac:dyDescent="0.15">
      <c r="D42" s="2060" t="s">
        <v>300</v>
      </c>
      <c r="E42" s="2060"/>
      <c r="F42" s="2060"/>
      <c r="G42" s="2060"/>
      <c r="H42" s="2060"/>
    </row>
    <row r="43" spans="2:14" ht="14.25" customHeight="1" x14ac:dyDescent="0.15">
      <c r="D43" s="2082" t="s">
        <v>327</v>
      </c>
      <c r="E43" s="2082"/>
      <c r="F43" s="2082"/>
      <c r="G43" s="2082"/>
      <c r="H43" s="2082"/>
      <c r="I43" s="2082"/>
    </row>
  </sheetData>
  <mergeCells count="14">
    <mergeCell ref="B1:G1"/>
    <mergeCell ref="D43:I43"/>
    <mergeCell ref="D42:H42"/>
    <mergeCell ref="I4:J4"/>
    <mergeCell ref="E4:F4"/>
    <mergeCell ref="G4:H4"/>
    <mergeCell ref="I3:N3"/>
    <mergeCell ref="B4:C5"/>
    <mergeCell ref="L4:M4"/>
    <mergeCell ref="N4:N5"/>
    <mergeCell ref="N6:N33"/>
    <mergeCell ref="B6:B33"/>
    <mergeCell ref="B34:B40"/>
    <mergeCell ref="N35:N40"/>
  </mergeCells>
  <phoneticPr fontId="4"/>
  <hyperlinks>
    <hyperlink ref="D43" r:id="rId1"/>
  </hyperlinks>
  <pageMargins left="0.7" right="0.7" top="0.75" bottom="0.75" header="0.3" footer="0.3"/>
  <pageSetup paperSize="9"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1:V48"/>
  <sheetViews>
    <sheetView view="pageBreakPreview" topLeftCell="A19" zoomScale="70" zoomScaleNormal="85" zoomScaleSheetLayoutView="70" workbookViewId="0">
      <selection activeCell="T43" sqref="T43"/>
    </sheetView>
  </sheetViews>
  <sheetFormatPr defaultRowHeight="13.5" x14ac:dyDescent="0.15"/>
  <cols>
    <col min="1" max="1" width="1.75" style="79" customWidth="1"/>
    <col min="2" max="2" width="18.125" style="79" customWidth="1"/>
    <col min="3" max="5" width="23" style="79" customWidth="1"/>
    <col min="6" max="7" width="4" style="79" customWidth="1"/>
    <col min="8" max="8" width="7" style="79" customWidth="1"/>
    <col min="9" max="20" width="6.375" style="79" customWidth="1"/>
    <col min="21" max="21" width="9" style="79"/>
    <col min="22" max="22" width="10.75" style="79" customWidth="1"/>
    <col min="23" max="16384" width="9" style="79"/>
  </cols>
  <sheetData>
    <row r="1" spans="2:20" ht="21.75" thickBot="1" x14ac:dyDescent="0.2">
      <c r="B1" s="307" t="s">
        <v>216</v>
      </c>
      <c r="C1" s="139"/>
      <c r="D1" s="139"/>
      <c r="E1" s="139"/>
    </row>
    <row r="2" spans="2:20" ht="6.75" customHeight="1" thickTop="1" x14ac:dyDescent="0.15">
      <c r="B2" s="80"/>
      <c r="C2" s="80"/>
      <c r="D2" s="80"/>
      <c r="E2" s="80"/>
    </row>
    <row r="3" spans="2:20" s="82" customFormat="1" x14ac:dyDescent="0.15">
      <c r="B3" s="2110" t="s">
        <v>160</v>
      </c>
      <c r="C3" s="2110"/>
      <c r="D3" s="2110"/>
      <c r="E3" s="2110"/>
    </row>
    <row r="4" spans="2:20" s="82" customFormat="1" x14ac:dyDescent="0.15">
      <c r="B4" s="81"/>
      <c r="C4" s="81"/>
      <c r="D4" s="81"/>
      <c r="E4" s="81"/>
    </row>
    <row r="5" spans="2:20" s="82" customFormat="1" ht="16.5" customHeight="1" x14ac:dyDescent="0.15">
      <c r="B5" s="83" t="s">
        <v>161</v>
      </c>
      <c r="C5" s="83"/>
      <c r="D5" s="83"/>
      <c r="E5" s="83"/>
      <c r="H5" s="79" t="s">
        <v>235</v>
      </c>
      <c r="T5" s="138" t="s">
        <v>305</v>
      </c>
    </row>
    <row r="6" spans="2:20" s="82" customFormat="1" x14ac:dyDescent="0.15">
      <c r="B6" s="2126" t="s">
        <v>94</v>
      </c>
      <c r="C6" s="94" t="s">
        <v>162</v>
      </c>
      <c r="D6" s="94" t="s">
        <v>163</v>
      </c>
      <c r="E6" s="94" t="s">
        <v>164</v>
      </c>
      <c r="G6" s="287"/>
      <c r="H6" s="2135"/>
      <c r="I6" s="2132" t="s">
        <v>147</v>
      </c>
      <c r="J6" s="2127" t="s">
        <v>218</v>
      </c>
      <c r="K6" s="2127"/>
      <c r="L6" s="2127"/>
      <c r="M6" s="2127" t="s">
        <v>219</v>
      </c>
      <c r="N6" s="2127"/>
      <c r="O6" s="2132" t="s">
        <v>148</v>
      </c>
      <c r="P6" s="2127" t="s">
        <v>312</v>
      </c>
      <c r="Q6" s="2127"/>
      <c r="R6" s="2127"/>
      <c r="S6" s="2127"/>
      <c r="T6" s="2127" t="s">
        <v>149</v>
      </c>
    </row>
    <row r="7" spans="2:20" s="82" customFormat="1" x14ac:dyDescent="0.15">
      <c r="B7" s="2126"/>
      <c r="C7" s="95" t="s">
        <v>165</v>
      </c>
      <c r="D7" s="95" t="s">
        <v>166</v>
      </c>
      <c r="E7" s="95" t="s">
        <v>167</v>
      </c>
      <c r="G7" s="287"/>
      <c r="H7" s="2136"/>
      <c r="I7" s="2133"/>
      <c r="J7" s="2127"/>
      <c r="K7" s="2127"/>
      <c r="L7" s="2127"/>
      <c r="M7" s="2127"/>
      <c r="N7" s="2127"/>
      <c r="O7" s="2133"/>
      <c r="P7" s="2137" t="s">
        <v>312</v>
      </c>
      <c r="Q7" s="2138"/>
      <c r="R7" s="2134" t="s">
        <v>220</v>
      </c>
      <c r="S7" s="2127"/>
      <c r="T7" s="2127"/>
    </row>
    <row r="8" spans="2:20" s="82" customFormat="1" ht="25.5" customHeight="1" x14ac:dyDescent="0.15">
      <c r="B8" s="96" t="s">
        <v>168</v>
      </c>
      <c r="C8" s="85" t="s">
        <v>311</v>
      </c>
      <c r="D8" s="85" t="s">
        <v>169</v>
      </c>
      <c r="E8" s="85" t="s">
        <v>170</v>
      </c>
      <c r="G8" s="287"/>
      <c r="H8" s="288" t="s">
        <v>91</v>
      </c>
      <c r="I8" s="289" t="s">
        <v>222</v>
      </c>
      <c r="J8" s="290" t="s">
        <v>421</v>
      </c>
      <c r="K8" s="291" t="s">
        <v>214</v>
      </c>
      <c r="L8" s="292" t="s">
        <v>221</v>
      </c>
      <c r="M8" s="290" t="s">
        <v>221</v>
      </c>
      <c r="N8" s="292" t="s">
        <v>222</v>
      </c>
      <c r="O8" s="292" t="s">
        <v>225</v>
      </c>
      <c r="P8" s="77" t="s">
        <v>226</v>
      </c>
      <c r="Q8" s="292" t="s">
        <v>222</v>
      </c>
      <c r="R8" s="77" t="s">
        <v>227</v>
      </c>
      <c r="S8" s="292" t="s">
        <v>222</v>
      </c>
      <c r="T8" s="289" t="s">
        <v>222</v>
      </c>
    </row>
    <row r="9" spans="2:20" s="82" customFormat="1" ht="25.5" customHeight="1" x14ac:dyDescent="0.15">
      <c r="B9" s="96" t="s">
        <v>171</v>
      </c>
      <c r="C9" s="86" t="s">
        <v>172</v>
      </c>
      <c r="D9" s="84" t="s">
        <v>173</v>
      </c>
      <c r="E9" s="84" t="s">
        <v>174</v>
      </c>
      <c r="G9" s="117"/>
      <c r="H9" s="293" t="s">
        <v>150</v>
      </c>
      <c r="I9" s="294">
        <v>168.6</v>
      </c>
      <c r="J9" s="295">
        <v>607</v>
      </c>
      <c r="K9" s="296">
        <v>973.5</v>
      </c>
      <c r="L9" s="294">
        <v>3502</v>
      </c>
      <c r="M9" s="295">
        <v>225</v>
      </c>
      <c r="N9" s="294">
        <v>22.3</v>
      </c>
      <c r="O9" s="294">
        <v>1117.4000000000001</v>
      </c>
      <c r="P9" s="295">
        <v>26.3</v>
      </c>
      <c r="Q9" s="294">
        <v>21.7</v>
      </c>
      <c r="R9" s="295">
        <v>10.88</v>
      </c>
      <c r="S9" s="294">
        <v>3.24</v>
      </c>
      <c r="T9" s="297">
        <v>500.9</v>
      </c>
    </row>
    <row r="10" spans="2:20" s="82" customFormat="1" ht="25.5" customHeight="1" x14ac:dyDescent="0.15">
      <c r="B10" s="96" t="s">
        <v>175</v>
      </c>
      <c r="C10" s="84" t="s">
        <v>176</v>
      </c>
      <c r="D10" s="84" t="s">
        <v>177</v>
      </c>
      <c r="E10" s="84" t="s">
        <v>178</v>
      </c>
      <c r="G10" s="117"/>
      <c r="H10" s="298" t="s">
        <v>151</v>
      </c>
      <c r="I10" s="294">
        <v>155.4</v>
      </c>
      <c r="J10" s="295">
        <v>355.3</v>
      </c>
      <c r="K10" s="296">
        <v>1243.2</v>
      </c>
      <c r="L10" s="294">
        <v>2792.8</v>
      </c>
      <c r="M10" s="295">
        <v>345.8</v>
      </c>
      <c r="N10" s="294"/>
      <c r="O10" s="294">
        <v>1064.4000000000001</v>
      </c>
      <c r="P10" s="295">
        <v>56.03</v>
      </c>
      <c r="Q10" s="294">
        <v>2.0499999999999998</v>
      </c>
      <c r="R10" s="295">
        <v>34.17</v>
      </c>
      <c r="S10" s="294">
        <v>6.06</v>
      </c>
      <c r="T10" s="297">
        <v>689.7</v>
      </c>
    </row>
    <row r="11" spans="2:20" s="82" customFormat="1" ht="25.5" customHeight="1" x14ac:dyDescent="0.15">
      <c r="B11" s="96" t="s">
        <v>179</v>
      </c>
      <c r="C11" s="84" t="s">
        <v>180</v>
      </c>
      <c r="D11" s="84" t="s">
        <v>181</v>
      </c>
      <c r="E11" s="84" t="s">
        <v>46</v>
      </c>
      <c r="G11" s="117"/>
      <c r="H11" s="298" t="s">
        <v>152</v>
      </c>
      <c r="I11" s="294">
        <v>170.5</v>
      </c>
      <c r="J11" s="295">
        <v>388</v>
      </c>
      <c r="K11" s="296">
        <v>1048.5999999999999</v>
      </c>
      <c r="L11" s="294">
        <v>3325.9</v>
      </c>
      <c r="M11" s="295">
        <v>402.4</v>
      </c>
      <c r="N11" s="294"/>
      <c r="O11" s="294">
        <v>1250.4000000000001</v>
      </c>
      <c r="P11" s="295">
        <v>16.43</v>
      </c>
      <c r="Q11" s="294">
        <v>0.99</v>
      </c>
      <c r="R11" s="295">
        <v>4.0599999999999996</v>
      </c>
      <c r="S11" s="294">
        <v>0.41</v>
      </c>
      <c r="T11" s="297">
        <v>781.1</v>
      </c>
    </row>
    <row r="12" spans="2:20" s="82" customFormat="1" ht="25.5" customHeight="1" x14ac:dyDescent="0.15">
      <c r="B12" s="96" t="s">
        <v>182</v>
      </c>
      <c r="C12" s="84" t="s">
        <v>183</v>
      </c>
      <c r="D12" s="84" t="s">
        <v>183</v>
      </c>
      <c r="E12" s="84" t="s">
        <v>183</v>
      </c>
      <c r="G12" s="117"/>
      <c r="H12" s="298" t="s">
        <v>153</v>
      </c>
      <c r="I12" s="294">
        <v>274.27</v>
      </c>
      <c r="J12" s="295">
        <v>348.86</v>
      </c>
      <c r="K12" s="296">
        <v>903</v>
      </c>
      <c r="L12" s="294">
        <v>3672.8270000000002</v>
      </c>
      <c r="M12" s="295">
        <v>158.07</v>
      </c>
      <c r="N12" s="294"/>
      <c r="O12" s="294">
        <v>1255.123</v>
      </c>
      <c r="P12" s="295">
        <v>27.17</v>
      </c>
      <c r="Q12" s="294">
        <v>14.247000000000002</v>
      </c>
      <c r="R12" s="295">
        <v>8.6549999999999994</v>
      </c>
      <c r="S12" s="294">
        <v>0.19600000000000001</v>
      </c>
      <c r="T12" s="297">
        <v>584.91499999999996</v>
      </c>
    </row>
    <row r="13" spans="2:20" s="82" customFormat="1" ht="25.5" customHeight="1" x14ac:dyDescent="0.15">
      <c r="B13" s="96" t="s">
        <v>184</v>
      </c>
      <c r="C13" s="84" t="s">
        <v>185</v>
      </c>
      <c r="D13" s="84" t="s">
        <v>186</v>
      </c>
      <c r="E13" s="84" t="s">
        <v>186</v>
      </c>
      <c r="G13" s="117"/>
      <c r="H13" s="298" t="s">
        <v>154</v>
      </c>
      <c r="I13" s="294">
        <v>191</v>
      </c>
      <c r="J13" s="295">
        <v>366</v>
      </c>
      <c r="K13" s="296">
        <v>862.8</v>
      </c>
      <c r="L13" s="294">
        <v>2671.8</v>
      </c>
      <c r="M13" s="295">
        <v>138.5</v>
      </c>
      <c r="N13" s="294"/>
      <c r="O13" s="294">
        <v>1515.8</v>
      </c>
      <c r="P13" s="295">
        <v>72.739999999999995</v>
      </c>
      <c r="Q13" s="294">
        <v>60.25</v>
      </c>
      <c r="R13" s="295">
        <v>12.11</v>
      </c>
      <c r="S13" s="294">
        <v>4.3499999999999996</v>
      </c>
      <c r="T13" s="297">
        <v>877.8</v>
      </c>
    </row>
    <row r="14" spans="2:20" s="82" customFormat="1" ht="25.5" customHeight="1" x14ac:dyDescent="0.15">
      <c r="B14" s="96" t="s">
        <v>187</v>
      </c>
      <c r="C14" s="84" t="s">
        <v>185</v>
      </c>
      <c r="D14" s="84" t="s">
        <v>183</v>
      </c>
      <c r="E14" s="84" t="s">
        <v>183</v>
      </c>
      <c r="G14" s="117"/>
      <c r="H14" s="298" t="s">
        <v>155</v>
      </c>
      <c r="I14" s="294">
        <v>180.76</v>
      </c>
      <c r="J14" s="295">
        <v>405.41799999999995</v>
      </c>
      <c r="K14" s="296">
        <v>991.94500000000005</v>
      </c>
      <c r="L14" s="294">
        <v>2263.7470000000003</v>
      </c>
      <c r="M14" s="295">
        <v>387.28</v>
      </c>
      <c r="N14" s="294"/>
      <c r="O14" s="294">
        <v>1147.5219999999999</v>
      </c>
      <c r="P14" s="295">
        <v>7.2860000000000005</v>
      </c>
      <c r="Q14" s="294">
        <v>4.1610000000000005</v>
      </c>
      <c r="R14" s="295">
        <v>3.105</v>
      </c>
      <c r="S14" s="294">
        <v>0.55900000000000005</v>
      </c>
      <c r="T14" s="297">
        <v>638.77199999999993</v>
      </c>
    </row>
    <row r="15" spans="2:20" s="82" customFormat="1" ht="25.5" customHeight="1" x14ac:dyDescent="0.15">
      <c r="B15" s="96" t="s">
        <v>88</v>
      </c>
      <c r="C15" s="84" t="s">
        <v>188</v>
      </c>
      <c r="D15" s="84" t="s">
        <v>188</v>
      </c>
      <c r="E15" s="84" t="s">
        <v>188</v>
      </c>
      <c r="G15" s="117"/>
      <c r="H15" s="298" t="s">
        <v>156</v>
      </c>
      <c r="I15" s="294">
        <v>149.03</v>
      </c>
      <c r="J15" s="295">
        <v>273.39999999999992</v>
      </c>
      <c r="K15" s="299">
        <v>743</v>
      </c>
      <c r="L15" s="294">
        <v>3390.605</v>
      </c>
      <c r="M15" s="295">
        <v>330.95</v>
      </c>
      <c r="N15" s="294"/>
      <c r="O15" s="294">
        <v>1383.7</v>
      </c>
      <c r="P15" s="295">
        <v>40.527000000000001</v>
      </c>
      <c r="Q15" s="294">
        <v>13.498000000000001</v>
      </c>
      <c r="R15" s="295">
        <v>7.8339999999999996</v>
      </c>
      <c r="S15" s="294">
        <v>2.0449999999999995</v>
      </c>
      <c r="T15" s="297">
        <v>602.6</v>
      </c>
    </row>
    <row r="16" spans="2:20" s="82" customFormat="1" ht="25.5" customHeight="1" x14ac:dyDescent="0.15">
      <c r="B16" s="96" t="s">
        <v>189</v>
      </c>
      <c r="C16" s="84" t="s">
        <v>190</v>
      </c>
      <c r="D16" s="84" t="s">
        <v>190</v>
      </c>
      <c r="E16" s="84" t="s">
        <v>190</v>
      </c>
      <c r="G16" s="117"/>
      <c r="H16" s="298" t="s">
        <v>157</v>
      </c>
      <c r="I16" s="300">
        <v>199</v>
      </c>
      <c r="J16" s="301">
        <v>207</v>
      </c>
      <c r="K16" s="302">
        <v>692</v>
      </c>
      <c r="L16" s="300">
        <v>3789</v>
      </c>
      <c r="M16" s="301">
        <v>176</v>
      </c>
      <c r="N16" s="78"/>
      <c r="O16" s="300">
        <v>1516</v>
      </c>
      <c r="P16" s="301">
        <v>2</v>
      </c>
      <c r="Q16" s="300">
        <v>2</v>
      </c>
      <c r="R16" s="301">
        <v>0</v>
      </c>
      <c r="S16" s="300">
        <v>0.1</v>
      </c>
      <c r="T16" s="303">
        <v>493</v>
      </c>
    </row>
    <row r="17" spans="2:20" s="82" customFormat="1" ht="25.5" customHeight="1" x14ac:dyDescent="0.15">
      <c r="B17" s="96" t="s">
        <v>191</v>
      </c>
      <c r="C17" s="84" t="s">
        <v>192</v>
      </c>
      <c r="D17" s="84" t="s">
        <v>192</v>
      </c>
      <c r="E17" s="84" t="s">
        <v>192</v>
      </c>
      <c r="G17" s="117"/>
      <c r="H17" s="298" t="s">
        <v>158</v>
      </c>
      <c r="I17" s="294">
        <v>264</v>
      </c>
      <c r="J17" s="295">
        <v>238</v>
      </c>
      <c r="K17" s="299">
        <v>719</v>
      </c>
      <c r="L17" s="294">
        <v>4313</v>
      </c>
      <c r="M17" s="295">
        <v>248</v>
      </c>
      <c r="N17" s="294"/>
      <c r="O17" s="294">
        <v>1320</v>
      </c>
      <c r="P17" s="295">
        <v>26</v>
      </c>
      <c r="Q17" s="294">
        <v>6</v>
      </c>
      <c r="R17" s="295">
        <v>6</v>
      </c>
      <c r="S17" s="294">
        <v>0.1</v>
      </c>
      <c r="T17" s="297">
        <v>485</v>
      </c>
    </row>
    <row r="18" spans="2:20" s="82" customFormat="1" ht="25.5" customHeight="1" x14ac:dyDescent="0.15">
      <c r="B18" s="96" t="s">
        <v>193</v>
      </c>
      <c r="C18" s="84" t="s">
        <v>194</v>
      </c>
      <c r="D18" s="84" t="s">
        <v>194</v>
      </c>
      <c r="E18" s="84" t="s">
        <v>194</v>
      </c>
      <c r="G18" s="79"/>
      <c r="H18" s="115" t="s">
        <v>325</v>
      </c>
      <c r="I18" s="300">
        <v>226</v>
      </c>
      <c r="J18" s="301">
        <v>338</v>
      </c>
      <c r="K18" s="302">
        <v>635</v>
      </c>
      <c r="L18" s="300">
        <v>4523</v>
      </c>
      <c r="M18" s="301">
        <v>256</v>
      </c>
      <c r="N18" s="78"/>
      <c r="O18" s="300">
        <v>1302</v>
      </c>
      <c r="P18" s="301">
        <v>32</v>
      </c>
      <c r="Q18" s="300">
        <v>8</v>
      </c>
      <c r="R18" s="301">
        <v>12</v>
      </c>
      <c r="S18" s="300">
        <v>0</v>
      </c>
      <c r="T18" s="303">
        <v>991</v>
      </c>
    </row>
    <row r="19" spans="2:20" s="82" customFormat="1" ht="25.5" customHeight="1" x14ac:dyDescent="0.15">
      <c r="B19" s="96" t="s">
        <v>195</v>
      </c>
      <c r="C19" s="84" t="s">
        <v>192</v>
      </c>
      <c r="D19" s="84" t="s">
        <v>192</v>
      </c>
      <c r="E19" s="84" t="s">
        <v>192</v>
      </c>
      <c r="H19" s="115" t="s">
        <v>326</v>
      </c>
      <c r="I19" s="603">
        <v>236</v>
      </c>
      <c r="J19" s="604">
        <v>354</v>
      </c>
      <c r="K19" s="605">
        <v>710</v>
      </c>
      <c r="L19" s="603">
        <v>3509</v>
      </c>
      <c r="M19" s="604">
        <v>448</v>
      </c>
      <c r="N19" s="606"/>
      <c r="O19" s="603">
        <v>1067</v>
      </c>
      <c r="P19" s="604">
        <v>47</v>
      </c>
      <c r="Q19" s="603">
        <v>16</v>
      </c>
      <c r="R19" s="295">
        <v>8.4</v>
      </c>
      <c r="S19" s="294">
        <v>0.3</v>
      </c>
      <c r="T19" s="607">
        <v>684</v>
      </c>
    </row>
    <row r="20" spans="2:20" s="82" customFormat="1" ht="25.5" customHeight="1" x14ac:dyDescent="0.15">
      <c r="B20" s="2113" t="s">
        <v>196</v>
      </c>
      <c r="C20" s="87" t="s">
        <v>197</v>
      </c>
      <c r="D20" s="2126" t="s">
        <v>198</v>
      </c>
      <c r="E20" s="2126" t="s">
        <v>199</v>
      </c>
      <c r="H20" s="115" t="s">
        <v>419</v>
      </c>
      <c r="I20" s="603">
        <v>228.96299999999999</v>
      </c>
      <c r="J20" s="604">
        <v>366</v>
      </c>
      <c r="K20" s="605">
        <v>633</v>
      </c>
      <c r="L20" s="603">
        <v>3434</v>
      </c>
      <c r="M20" s="604">
        <v>187.28</v>
      </c>
      <c r="N20" s="606"/>
      <c r="O20" s="603">
        <v>1329.769</v>
      </c>
      <c r="P20" s="604">
        <v>22.513000000000002</v>
      </c>
      <c r="Q20" s="603">
        <v>5.8070000000000004</v>
      </c>
      <c r="R20" s="295">
        <v>7.9349999999999996</v>
      </c>
      <c r="S20" s="294">
        <v>1.611</v>
      </c>
      <c r="T20" s="607">
        <v>937.13800000000003</v>
      </c>
    </row>
    <row r="21" spans="2:20" s="82" customFormat="1" ht="25.5" customHeight="1" x14ac:dyDescent="0.15">
      <c r="B21" s="2113"/>
      <c r="C21" s="88" t="s">
        <v>200</v>
      </c>
      <c r="D21" s="2126"/>
      <c r="E21" s="2126"/>
      <c r="H21" s="115" t="s">
        <v>616</v>
      </c>
      <c r="I21" s="603">
        <v>337.1</v>
      </c>
      <c r="J21" s="604">
        <v>495.7</v>
      </c>
      <c r="K21" s="605">
        <v>630.86199999999997</v>
      </c>
      <c r="L21" s="603">
        <v>4077.0120000000002</v>
      </c>
      <c r="M21" s="604">
        <v>66.39</v>
      </c>
      <c r="N21" s="606"/>
      <c r="O21" s="603">
        <v>1130.4000000000001</v>
      </c>
      <c r="P21" s="604">
        <v>10.3</v>
      </c>
      <c r="Q21" s="603">
        <v>8.4</v>
      </c>
      <c r="R21" s="295">
        <v>1.5</v>
      </c>
      <c r="S21" s="294">
        <v>0.9</v>
      </c>
      <c r="T21" s="607">
        <v>828.6</v>
      </c>
    </row>
    <row r="22" spans="2:20" s="82" customFormat="1" ht="25.5" customHeight="1" x14ac:dyDescent="0.15">
      <c r="B22" s="96" t="s">
        <v>99</v>
      </c>
      <c r="C22" s="84" t="s">
        <v>46</v>
      </c>
      <c r="D22" s="84" t="s">
        <v>201</v>
      </c>
      <c r="E22" s="84" t="s">
        <v>201</v>
      </c>
      <c r="H22" s="115" t="s">
        <v>623</v>
      </c>
      <c r="I22" s="603">
        <v>248.43700000000001</v>
      </c>
      <c r="J22" s="1832">
        <v>435.35</v>
      </c>
      <c r="K22" s="1833">
        <v>769.88800000000003</v>
      </c>
      <c r="L22" s="1834">
        <v>3418.8760000000002</v>
      </c>
      <c r="M22" s="604">
        <v>6.59</v>
      </c>
      <c r="N22" s="606"/>
      <c r="O22" s="603">
        <v>1375</v>
      </c>
      <c r="P22" s="604">
        <v>14</v>
      </c>
      <c r="Q22" s="603">
        <v>6.3</v>
      </c>
      <c r="R22" s="1835">
        <v>2.9</v>
      </c>
      <c r="S22" s="1836">
        <v>0.6</v>
      </c>
      <c r="T22" s="607">
        <v>783.8</v>
      </c>
    </row>
    <row r="23" spans="2:20" s="82" customFormat="1" ht="25.5" customHeight="1" x14ac:dyDescent="0.15">
      <c r="B23" s="96" t="s">
        <v>202</v>
      </c>
      <c r="C23" s="84" t="s">
        <v>46</v>
      </c>
      <c r="D23" s="84" t="s">
        <v>203</v>
      </c>
      <c r="E23" s="84" t="s">
        <v>46</v>
      </c>
      <c r="G23" s="116"/>
      <c r="H23" s="118" t="s">
        <v>686</v>
      </c>
      <c r="I23" s="304">
        <v>252.12200000000001</v>
      </c>
      <c r="J23" s="1355">
        <v>544.40200000000004</v>
      </c>
      <c r="K23" s="1356">
        <v>874.70100000000002</v>
      </c>
      <c r="L23" s="735">
        <v>4020.5349999999999</v>
      </c>
      <c r="M23" s="305">
        <v>58.58</v>
      </c>
      <c r="N23" s="114"/>
      <c r="O23" s="304">
        <v>956.90800000000002</v>
      </c>
      <c r="P23" s="305">
        <v>49.158000000000001</v>
      </c>
      <c r="Q23" s="304">
        <v>9.8829999999999991</v>
      </c>
      <c r="R23" s="736">
        <v>11.733000000000001</v>
      </c>
      <c r="S23" s="737">
        <v>6.3380000000000001</v>
      </c>
      <c r="T23" s="306">
        <v>654.51499999999999</v>
      </c>
    </row>
    <row r="24" spans="2:20" s="82" customFormat="1" ht="25.5" customHeight="1" x14ac:dyDescent="0.15">
      <c r="B24" s="2107" t="s">
        <v>204</v>
      </c>
      <c r="C24" s="2123" t="s">
        <v>205</v>
      </c>
      <c r="D24" s="2123" t="s">
        <v>265</v>
      </c>
      <c r="E24" s="2123" t="s">
        <v>206</v>
      </c>
      <c r="G24" s="116"/>
      <c r="H24" s="1837"/>
      <c r="I24" s="1827"/>
      <c r="J24" s="1828"/>
      <c r="K24" s="1828"/>
      <c r="L24" s="1829"/>
      <c r="M24" s="1827"/>
      <c r="N24" s="1830"/>
      <c r="O24" s="1827"/>
      <c r="P24" s="1827"/>
      <c r="Q24" s="1827"/>
      <c r="R24" s="1831"/>
      <c r="S24" s="1831"/>
      <c r="T24" s="1827"/>
    </row>
    <row r="25" spans="2:20" s="82" customFormat="1" ht="25.5" customHeight="1" x14ac:dyDescent="0.15">
      <c r="B25" s="2108"/>
      <c r="C25" s="2124"/>
      <c r="D25" s="2124"/>
      <c r="E25" s="2124"/>
      <c r="G25" s="347" t="s">
        <v>228</v>
      </c>
      <c r="H25" s="116"/>
      <c r="I25" s="117"/>
      <c r="J25" s="117"/>
      <c r="K25" s="117"/>
      <c r="L25" s="117"/>
      <c r="M25" s="117"/>
      <c r="N25" s="116"/>
      <c r="O25" s="117"/>
      <c r="P25" s="117"/>
      <c r="Q25" s="117"/>
    </row>
    <row r="26" spans="2:20" s="82" customFormat="1" ht="25.5" customHeight="1" x14ac:dyDescent="0.15">
      <c r="B26" s="2108"/>
      <c r="C26" s="2125"/>
      <c r="D26" s="2125"/>
      <c r="E26" s="2125"/>
      <c r="G26" s="117"/>
      <c r="H26" s="116" t="s">
        <v>221</v>
      </c>
      <c r="I26" s="117" t="s">
        <v>229</v>
      </c>
      <c r="J26" s="117"/>
      <c r="K26" s="117"/>
      <c r="L26" s="117"/>
      <c r="M26" s="117"/>
      <c r="N26" s="116" t="s">
        <v>214</v>
      </c>
      <c r="O26" s="117" t="s">
        <v>230</v>
      </c>
      <c r="P26" s="117"/>
      <c r="Q26" s="117"/>
    </row>
    <row r="27" spans="2:20" s="82" customFormat="1" ht="25.5" customHeight="1" x14ac:dyDescent="0.15">
      <c r="B27" s="2108"/>
      <c r="C27" s="2114" t="s">
        <v>207</v>
      </c>
      <c r="D27" s="2115"/>
      <c r="E27" s="2116"/>
      <c r="H27" s="116" t="s">
        <v>222</v>
      </c>
      <c r="I27" s="117" t="s">
        <v>231</v>
      </c>
      <c r="J27" s="117"/>
      <c r="K27" s="117"/>
      <c r="L27" s="117"/>
      <c r="M27" s="117"/>
      <c r="N27" s="116" t="s">
        <v>224</v>
      </c>
      <c r="O27" s="117" t="s">
        <v>232</v>
      </c>
      <c r="P27" s="117"/>
      <c r="Q27" s="117"/>
    </row>
    <row r="28" spans="2:20" s="82" customFormat="1" ht="25.5" customHeight="1" x14ac:dyDescent="0.15">
      <c r="B28" s="2108"/>
      <c r="C28" s="2117"/>
      <c r="D28" s="2118"/>
      <c r="E28" s="2119"/>
      <c r="G28" s="2130" t="s">
        <v>420</v>
      </c>
      <c r="H28" s="116" t="s">
        <v>223</v>
      </c>
      <c r="I28" s="117" t="s">
        <v>233</v>
      </c>
      <c r="J28" s="117"/>
      <c r="K28" s="117"/>
      <c r="L28" s="117"/>
      <c r="M28" s="117"/>
      <c r="N28" s="116" t="s">
        <v>225</v>
      </c>
      <c r="O28" s="117" t="s">
        <v>234</v>
      </c>
      <c r="P28" s="117"/>
      <c r="Q28" s="117"/>
    </row>
    <row r="29" spans="2:20" s="82" customFormat="1" ht="25.5" customHeight="1" x14ac:dyDescent="0.15">
      <c r="B29" s="2108"/>
      <c r="C29" s="2120"/>
      <c r="D29" s="2121"/>
      <c r="E29" s="2122"/>
      <c r="G29" s="2130"/>
      <c r="H29" s="2131" t="s">
        <v>301</v>
      </c>
      <c r="I29" s="2131"/>
      <c r="J29" s="2131"/>
      <c r="K29" s="2131"/>
      <c r="L29" s="2131"/>
      <c r="M29" s="2131"/>
      <c r="N29" s="2131"/>
      <c r="O29" s="2131"/>
      <c r="P29" s="2131"/>
      <c r="Q29" s="2131"/>
      <c r="R29" s="2131"/>
      <c r="S29" s="2131"/>
      <c r="T29" s="2131"/>
    </row>
    <row r="30" spans="2:20" s="82" customFormat="1" ht="25.5" customHeight="1" x14ac:dyDescent="0.15">
      <c r="B30" s="2108"/>
      <c r="C30" s="2114" t="s">
        <v>208</v>
      </c>
      <c r="D30" s="2115"/>
      <c r="E30" s="2116"/>
      <c r="G30" s="601"/>
      <c r="H30" s="2131"/>
      <c r="I30" s="2131"/>
      <c r="J30" s="2131"/>
      <c r="K30" s="2131"/>
      <c r="L30" s="2131"/>
      <c r="M30" s="2131"/>
      <c r="N30" s="2131"/>
      <c r="O30" s="2131"/>
      <c r="P30" s="2131"/>
      <c r="Q30" s="2131"/>
      <c r="R30" s="2131"/>
      <c r="S30" s="2131"/>
      <c r="T30" s="2131"/>
    </row>
    <row r="31" spans="2:20" s="82" customFormat="1" ht="25.5" customHeight="1" x14ac:dyDescent="0.15">
      <c r="B31" s="2108"/>
      <c r="C31" s="2117"/>
      <c r="D31" s="2118"/>
      <c r="E31" s="2119"/>
      <c r="H31" s="602"/>
      <c r="I31" s="2129"/>
      <c r="J31" s="2129"/>
      <c r="K31" s="2129"/>
      <c r="L31" s="2129"/>
      <c r="M31" s="2129"/>
    </row>
    <row r="32" spans="2:20" s="82" customFormat="1" ht="25.5" customHeight="1" x14ac:dyDescent="0.15">
      <c r="B32" s="2109"/>
      <c r="C32" s="2120"/>
      <c r="D32" s="2121"/>
      <c r="E32" s="2122"/>
    </row>
    <row r="33" spans="2:22" s="82" customFormat="1" ht="25.5" customHeight="1" x14ac:dyDescent="0.15">
      <c r="B33" s="2107" t="s">
        <v>209</v>
      </c>
      <c r="C33" s="87" t="s">
        <v>89</v>
      </c>
      <c r="D33" s="87" t="s">
        <v>210</v>
      </c>
      <c r="E33" s="87" t="s">
        <v>211</v>
      </c>
    </row>
    <row r="34" spans="2:22" s="82" customFormat="1" ht="19.5" customHeight="1" x14ac:dyDescent="0.15">
      <c r="B34" s="2108"/>
      <c r="C34" s="89" t="s">
        <v>43</v>
      </c>
      <c r="D34" s="89" t="s">
        <v>313</v>
      </c>
      <c r="E34" s="89"/>
    </row>
    <row r="35" spans="2:22" s="82" customFormat="1" ht="19.5" customHeight="1" x14ac:dyDescent="0.15">
      <c r="B35" s="2108"/>
      <c r="C35" s="89"/>
      <c r="D35" s="89" t="s">
        <v>314</v>
      </c>
      <c r="E35" s="89"/>
    </row>
    <row r="36" spans="2:22" s="82" customFormat="1" ht="19.5" customHeight="1" x14ac:dyDescent="0.15">
      <c r="B36" s="2109"/>
      <c r="C36" s="88"/>
      <c r="D36" s="88" t="s">
        <v>212</v>
      </c>
      <c r="E36" s="88"/>
    </row>
    <row r="37" spans="2:22" s="82" customFormat="1" ht="19.5" customHeight="1" x14ac:dyDescent="0.15">
      <c r="B37" s="90"/>
      <c r="C37" s="90"/>
      <c r="D37" s="90"/>
      <c r="E37" s="90"/>
    </row>
    <row r="38" spans="2:22" s="82" customFormat="1" ht="19.5" customHeight="1" x14ac:dyDescent="0.15">
      <c r="B38" s="83" t="s">
        <v>213</v>
      </c>
      <c r="C38" s="83"/>
      <c r="D38" s="83"/>
      <c r="E38" s="83"/>
    </row>
    <row r="39" spans="2:22" s="82" customFormat="1" ht="19.5" customHeight="1" x14ac:dyDescent="0.15">
      <c r="B39" s="96" t="s">
        <v>94</v>
      </c>
      <c r="C39" s="2111" t="s">
        <v>316</v>
      </c>
      <c r="D39" s="2112"/>
    </row>
    <row r="40" spans="2:22" s="82" customFormat="1" ht="19.5" customHeight="1" x14ac:dyDescent="0.15">
      <c r="B40" s="96" t="s">
        <v>168</v>
      </c>
      <c r="C40" s="2128" t="s">
        <v>217</v>
      </c>
      <c r="D40" s="2128"/>
    </row>
    <row r="41" spans="2:22" s="82" customFormat="1" ht="27.75" customHeight="1" x14ac:dyDescent="0.15">
      <c r="B41" s="96" t="s">
        <v>215</v>
      </c>
      <c r="C41" s="92">
        <v>0.75</v>
      </c>
      <c r="D41" s="91">
        <v>0.75</v>
      </c>
    </row>
    <row r="42" spans="2:22" s="82" customFormat="1" ht="19.5" customHeight="1" x14ac:dyDescent="0.15">
      <c r="B42" s="96" t="s">
        <v>209</v>
      </c>
      <c r="C42" s="93" t="s">
        <v>313</v>
      </c>
      <c r="D42" s="84" t="s">
        <v>314</v>
      </c>
    </row>
    <row r="43" spans="2:22" s="82" customFormat="1" ht="19.5" customHeight="1" x14ac:dyDescent="0.15">
      <c r="B43" s="83" t="s">
        <v>315</v>
      </c>
      <c r="C43" s="83"/>
      <c r="D43" s="83"/>
      <c r="E43" s="83"/>
    </row>
    <row r="44" spans="2:22" s="82" customFormat="1" ht="12" x14ac:dyDescent="0.15"/>
    <row r="45" spans="2:22" s="82" customFormat="1" ht="12" x14ac:dyDescent="0.15"/>
    <row r="46" spans="2:22" s="82" customFormat="1" x14ac:dyDescent="0.15">
      <c r="B46" s="79"/>
      <c r="C46" s="79"/>
      <c r="D46" s="79"/>
      <c r="E46" s="79"/>
    </row>
    <row r="47" spans="2:22" x14ac:dyDescent="0.15">
      <c r="G47" s="82"/>
      <c r="H47" s="82"/>
      <c r="I47" s="82"/>
      <c r="J47" s="82"/>
      <c r="K47" s="82"/>
      <c r="L47" s="82"/>
      <c r="M47" s="82"/>
      <c r="N47" s="82"/>
      <c r="O47" s="82"/>
      <c r="P47" s="82"/>
      <c r="Q47" s="82"/>
      <c r="R47" s="82"/>
      <c r="S47" s="82"/>
      <c r="T47" s="82"/>
      <c r="U47" s="82"/>
      <c r="V47" s="82"/>
    </row>
    <row r="48" spans="2:22" x14ac:dyDescent="0.15">
      <c r="H48" s="82"/>
      <c r="I48" s="82"/>
      <c r="J48" s="82"/>
      <c r="K48" s="82"/>
      <c r="L48" s="82"/>
      <c r="M48" s="82"/>
      <c r="N48" s="82"/>
      <c r="O48" s="82"/>
      <c r="P48" s="82"/>
      <c r="Q48" s="82"/>
      <c r="R48" s="82"/>
      <c r="S48" s="82"/>
      <c r="T48" s="82"/>
    </row>
  </sheetData>
  <mergeCells count="26">
    <mergeCell ref="T6:T7"/>
    <mergeCell ref="C40:D40"/>
    <mergeCell ref="I31:M31"/>
    <mergeCell ref="D24:D26"/>
    <mergeCell ref="E24:E26"/>
    <mergeCell ref="G28:G29"/>
    <mergeCell ref="H29:T30"/>
    <mergeCell ref="E20:E21"/>
    <mergeCell ref="I6:I7"/>
    <mergeCell ref="O6:O7"/>
    <mergeCell ref="R7:S7"/>
    <mergeCell ref="M6:N7"/>
    <mergeCell ref="P6:S6"/>
    <mergeCell ref="H6:H7"/>
    <mergeCell ref="J6:L7"/>
    <mergeCell ref="P7:Q7"/>
    <mergeCell ref="B24:B32"/>
    <mergeCell ref="B3:E3"/>
    <mergeCell ref="B33:B36"/>
    <mergeCell ref="C39:D39"/>
    <mergeCell ref="B20:B21"/>
    <mergeCell ref="C30:E32"/>
    <mergeCell ref="C27:E29"/>
    <mergeCell ref="C24:C26"/>
    <mergeCell ref="D20:D21"/>
    <mergeCell ref="B6:B7"/>
  </mergeCells>
  <phoneticPr fontId="4"/>
  <pageMargins left="0.86614173228346458" right="0.23622047244094491" top="0.59055118110236227" bottom="0.74803149606299213" header="0.31496062992125984" footer="0.31496062992125984"/>
  <pageSetup paperSize="9" scale="83" orientation="portrait" r:id="rId1"/>
  <rowBreaks count="3" manualBreakCount="3">
    <brk id="12" max="16383" man="1"/>
    <brk id="26" max="16383" man="1"/>
    <brk id="42" max="16383" man="1"/>
  </rowBreaks>
  <colBreaks count="4" manualBreakCount="4">
    <brk id="5" max="1048575" man="1"/>
    <brk id="6" max="1048575" man="1"/>
    <brk id="13" max="1048575" man="1"/>
    <brk id="2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423"/>
  <sheetViews>
    <sheetView zoomScale="70" zoomScaleNormal="70" workbookViewId="0">
      <pane xSplit="1" ySplit="5" topLeftCell="B6" activePane="bottomRight" state="frozen"/>
      <selection pane="topRight" activeCell="B1" sqref="B1"/>
      <selection pane="bottomLeft" activeCell="A6" sqref="A6"/>
      <selection pane="bottomRight" activeCell="G417" sqref="G417"/>
    </sheetView>
  </sheetViews>
  <sheetFormatPr defaultRowHeight="13.5" x14ac:dyDescent="0.15"/>
  <cols>
    <col min="1" max="37" width="5.875" customWidth="1"/>
  </cols>
  <sheetData>
    <row r="1" spans="1:37" ht="17.25" customHeight="1" x14ac:dyDescent="0.2">
      <c r="A1" s="190"/>
      <c r="B1" s="1850">
        <v>43191</v>
      </c>
      <c r="C1" s="1850"/>
      <c r="D1" s="1850"/>
      <c r="E1" s="1871" t="s">
        <v>324</v>
      </c>
      <c r="F1" s="1871"/>
      <c r="G1" s="1871"/>
      <c r="H1" s="1871"/>
      <c r="I1" s="1871"/>
      <c r="J1" s="1871"/>
      <c r="K1" s="180"/>
      <c r="L1" s="180"/>
      <c r="M1" s="180"/>
      <c r="N1" s="180"/>
      <c r="O1" s="180"/>
      <c r="P1" s="180"/>
      <c r="Q1" s="181"/>
      <c r="R1" s="181"/>
      <c r="S1" s="181"/>
      <c r="T1" s="181"/>
      <c r="U1" s="181"/>
      <c r="V1" s="285"/>
      <c r="W1" s="285"/>
      <c r="AD1" s="181"/>
      <c r="AE1" s="181"/>
      <c r="AF1" s="181"/>
      <c r="AG1" s="181"/>
      <c r="AH1" s="181"/>
      <c r="AI1" s="181"/>
      <c r="AJ1" s="181"/>
      <c r="AK1" s="181"/>
    </row>
    <row r="2" spans="1:37" ht="17.25" customHeight="1" x14ac:dyDescent="0.15">
      <c r="A2" s="190"/>
      <c r="B2" s="239" t="s">
        <v>19</v>
      </c>
      <c r="C2" s="239"/>
      <c r="D2" s="185"/>
      <c r="E2" s="1872"/>
      <c r="F2" s="1872"/>
      <c r="G2" s="1872"/>
      <c r="H2" s="1872"/>
      <c r="I2" s="1872"/>
      <c r="J2" s="1872"/>
      <c r="K2" s="182"/>
      <c r="L2" s="182"/>
      <c r="M2" s="182"/>
      <c r="N2" s="182"/>
      <c r="O2" s="182"/>
      <c r="P2" s="182"/>
      <c r="Q2" s="182"/>
      <c r="R2" s="182"/>
      <c r="S2" s="182"/>
      <c r="T2" s="182"/>
      <c r="U2" s="182"/>
      <c r="V2" s="183"/>
      <c r="W2" s="183"/>
      <c r="AD2" s="1853" t="s">
        <v>292</v>
      </c>
      <c r="AE2" s="1853" t="s">
        <v>293</v>
      </c>
      <c r="AF2" s="1853" t="s">
        <v>27</v>
      </c>
      <c r="AG2" s="1860" t="s">
        <v>294</v>
      </c>
      <c r="AH2" s="1860" t="s">
        <v>295</v>
      </c>
      <c r="AI2" s="1853" t="s">
        <v>296</v>
      </c>
      <c r="AJ2" s="1853" t="s">
        <v>98</v>
      </c>
      <c r="AK2" s="1856" t="s">
        <v>297</v>
      </c>
    </row>
    <row r="3" spans="1:37" x14ac:dyDescent="0.15">
      <c r="A3" s="190"/>
      <c r="B3" s="240" t="s">
        <v>48</v>
      </c>
      <c r="C3" s="241" t="s">
        <v>49</v>
      </c>
      <c r="D3" s="166" t="s">
        <v>50</v>
      </c>
      <c r="E3" s="167" t="s">
        <v>51</v>
      </c>
      <c r="F3" s="167" t="s">
        <v>52</v>
      </c>
      <c r="G3" s="167" t="s">
        <v>53</v>
      </c>
      <c r="H3" s="167" t="s">
        <v>54</v>
      </c>
      <c r="I3" s="167" t="s">
        <v>55</v>
      </c>
      <c r="J3" s="167" t="s">
        <v>56</v>
      </c>
      <c r="K3" s="167" t="s">
        <v>57</v>
      </c>
      <c r="L3" s="167" t="s">
        <v>58</v>
      </c>
      <c r="M3" s="167" t="s">
        <v>44</v>
      </c>
      <c r="N3" s="167" t="s">
        <v>59</v>
      </c>
      <c r="O3" s="168" t="s">
        <v>60</v>
      </c>
      <c r="P3" s="167" t="s">
        <v>61</v>
      </c>
      <c r="Q3" s="167" t="s">
        <v>62</v>
      </c>
      <c r="R3" s="169" t="s">
        <v>63</v>
      </c>
      <c r="S3" s="169" t="s">
        <v>64</v>
      </c>
      <c r="T3" s="169" t="s">
        <v>65</v>
      </c>
      <c r="U3" s="169" t="s">
        <v>66</v>
      </c>
      <c r="V3" s="170" t="s">
        <v>67</v>
      </c>
      <c r="W3" s="171" t="s">
        <v>68</v>
      </c>
      <c r="X3" s="171" t="s">
        <v>69</v>
      </c>
      <c r="Y3" s="171" t="s">
        <v>70</v>
      </c>
      <c r="Z3" s="171" t="s">
        <v>71</v>
      </c>
      <c r="AA3" s="171" t="s">
        <v>72</v>
      </c>
      <c r="AB3" s="171" t="s">
        <v>73</v>
      </c>
      <c r="AC3" s="172" t="s">
        <v>24</v>
      </c>
      <c r="AD3" s="1854"/>
      <c r="AE3" s="1854"/>
      <c r="AF3" s="1854"/>
      <c r="AG3" s="1861"/>
      <c r="AH3" s="1861"/>
      <c r="AI3" s="1854"/>
      <c r="AJ3" s="1854"/>
      <c r="AK3" s="1857"/>
    </row>
    <row r="4" spans="1:37" x14ac:dyDescent="0.15">
      <c r="A4" s="1858"/>
      <c r="B4" s="188" t="s">
        <v>48</v>
      </c>
      <c r="C4" s="242"/>
      <c r="D4" s="173" t="s">
        <v>48</v>
      </c>
      <c r="E4" s="174" t="s">
        <v>48</v>
      </c>
      <c r="F4" s="175"/>
      <c r="G4" s="175"/>
      <c r="H4" s="175"/>
      <c r="I4" s="175"/>
      <c r="J4" s="176" t="s">
        <v>74</v>
      </c>
      <c r="K4" s="174" t="s">
        <v>48</v>
      </c>
      <c r="L4" s="175" t="s">
        <v>48</v>
      </c>
      <c r="M4" s="175" t="s">
        <v>48</v>
      </c>
      <c r="N4" s="174" t="s">
        <v>75</v>
      </c>
      <c r="O4" s="174" t="s">
        <v>76</v>
      </c>
      <c r="P4" s="177" t="s">
        <v>77</v>
      </c>
      <c r="Q4" s="174" t="s">
        <v>78</v>
      </c>
      <c r="R4" s="175" t="s">
        <v>79</v>
      </c>
      <c r="S4" s="175"/>
      <c r="T4" s="175"/>
      <c r="U4" s="175"/>
      <c r="V4" s="178"/>
      <c r="W4" s="178"/>
      <c r="X4" s="178" t="s">
        <v>80</v>
      </c>
      <c r="Y4" s="178" t="s">
        <v>81</v>
      </c>
      <c r="Z4" s="178" t="s">
        <v>81</v>
      </c>
      <c r="AA4" s="178" t="s">
        <v>82</v>
      </c>
      <c r="AB4" s="178" t="s">
        <v>48</v>
      </c>
      <c r="AC4" s="179" t="s">
        <v>48</v>
      </c>
      <c r="AD4" s="1854"/>
      <c r="AE4" s="1854"/>
      <c r="AF4" s="1854"/>
      <c r="AG4" s="1861"/>
      <c r="AH4" s="1861"/>
      <c r="AI4" s="1854"/>
      <c r="AJ4" s="1854"/>
      <c r="AK4" s="1857"/>
    </row>
    <row r="5" spans="1:37" x14ac:dyDescent="0.15">
      <c r="A5" s="1873"/>
      <c r="B5" s="243" t="s">
        <v>83</v>
      </c>
      <c r="C5" s="232" t="s">
        <v>84</v>
      </c>
      <c r="D5" s="226"/>
      <c r="E5" s="226"/>
      <c r="F5" s="227" t="s">
        <v>85</v>
      </c>
      <c r="G5" s="227" t="s">
        <v>86</v>
      </c>
      <c r="H5" s="227" t="s">
        <v>20</v>
      </c>
      <c r="I5" s="227" t="s">
        <v>20</v>
      </c>
      <c r="J5" s="226"/>
      <c r="K5" s="226" t="s">
        <v>19</v>
      </c>
      <c r="L5" s="226"/>
      <c r="M5" s="226"/>
      <c r="N5" s="227" t="s">
        <v>87</v>
      </c>
      <c r="O5" s="1068" t="s">
        <v>489</v>
      </c>
      <c r="P5" s="208" t="s">
        <v>87</v>
      </c>
      <c r="Q5" s="227" t="s">
        <v>87</v>
      </c>
      <c r="R5" s="227" t="s">
        <v>87</v>
      </c>
      <c r="S5" s="227" t="s">
        <v>87</v>
      </c>
      <c r="T5" s="227" t="s">
        <v>87</v>
      </c>
      <c r="U5" s="227" t="s">
        <v>87</v>
      </c>
      <c r="V5" s="228" t="s">
        <v>87</v>
      </c>
      <c r="W5" s="228" t="s">
        <v>87</v>
      </c>
      <c r="X5" s="228" t="s">
        <v>87</v>
      </c>
      <c r="Y5" s="228" t="s">
        <v>87</v>
      </c>
      <c r="Z5" s="228" t="s">
        <v>87</v>
      </c>
      <c r="AA5" s="228"/>
      <c r="AB5" s="228"/>
      <c r="AC5" s="229" t="s">
        <v>87</v>
      </c>
      <c r="AD5" s="230" t="s">
        <v>298</v>
      </c>
      <c r="AE5" s="230" t="s">
        <v>298</v>
      </c>
      <c r="AF5" s="230" t="s">
        <v>298</v>
      </c>
      <c r="AG5" s="230" t="s">
        <v>298</v>
      </c>
      <c r="AH5" s="230" t="s">
        <v>298</v>
      </c>
      <c r="AI5" s="230" t="s">
        <v>298</v>
      </c>
      <c r="AJ5" s="230" t="s">
        <v>298</v>
      </c>
      <c r="AK5" s="231" t="s">
        <v>298</v>
      </c>
    </row>
    <row r="6" spans="1:37" ht="13.5" customHeight="1" x14ac:dyDescent="0.15">
      <c r="A6" s="1849" t="s">
        <v>28</v>
      </c>
      <c r="B6" s="246">
        <v>43191</v>
      </c>
      <c r="C6" s="1210" t="str">
        <f>IF(B6="","",IF(WEEKDAY(B6)=1,"(日)",IF(WEEKDAY(B6)=2,"(月)",IF(WEEKDAY(B6)=3,"(火)",IF(WEEKDAY(B6)=4,"(水)",IF(WEEKDAY(B6)=5,"(木)",IF(WEEKDAY(B6)=6,"(金)","(土)")))))))</f>
        <v>(日)</v>
      </c>
      <c r="D6" s="222" t="s">
        <v>583</v>
      </c>
      <c r="E6" s="222" t="s">
        <v>584</v>
      </c>
      <c r="F6" s="1240">
        <v>1</v>
      </c>
      <c r="G6" s="1240">
        <v>0</v>
      </c>
      <c r="H6" s="1241">
        <v>15</v>
      </c>
      <c r="I6" s="1241">
        <v>17</v>
      </c>
      <c r="J6" s="1242">
        <v>0.2986111111111111</v>
      </c>
      <c r="K6" s="1240">
        <v>4.7</v>
      </c>
      <c r="L6" s="1243">
        <v>6.5</v>
      </c>
      <c r="M6" s="1241">
        <v>7.15</v>
      </c>
      <c r="N6" s="1465">
        <v>0</v>
      </c>
      <c r="O6" s="1241">
        <v>30</v>
      </c>
      <c r="P6" s="1244">
        <v>50</v>
      </c>
      <c r="Q6" s="1241">
        <v>29.8</v>
      </c>
      <c r="R6" s="1241">
        <v>10</v>
      </c>
      <c r="S6" s="1244">
        <v>108</v>
      </c>
      <c r="T6" s="1244">
        <v>66</v>
      </c>
      <c r="U6" s="1244">
        <v>42</v>
      </c>
      <c r="V6" s="1480">
        <v>0</v>
      </c>
      <c r="W6" s="1495"/>
      <c r="X6" s="1243">
        <v>210</v>
      </c>
      <c r="Y6" s="1243"/>
      <c r="Z6" s="1240"/>
      <c r="AA6" s="1240"/>
      <c r="AB6" s="1240"/>
      <c r="AC6" s="1241"/>
      <c r="AD6" s="1245"/>
      <c r="AE6" s="1241"/>
      <c r="AF6" s="1241"/>
      <c r="AG6" s="1240"/>
      <c r="AH6" s="1240"/>
      <c r="AI6" s="1241"/>
      <c r="AJ6" s="1245"/>
      <c r="AK6" s="1506"/>
    </row>
    <row r="7" spans="1:37" x14ac:dyDescent="0.15">
      <c r="A7" s="1849"/>
      <c r="B7" s="247">
        <v>43192</v>
      </c>
      <c r="C7" s="1211" t="str">
        <f t="shared" ref="C7:C35" si="0">IF(B7="","",IF(WEEKDAY(B7)=1,"(日)",IF(WEEKDAY(B7)=2,"(月)",IF(WEEKDAY(B7)=3,"(火)",IF(WEEKDAY(B7)=4,"(水)",IF(WEEKDAY(B7)=5,"(木)",IF(WEEKDAY(B7)=6,"(金)","(土)")))))))</f>
        <v>(月)</v>
      </c>
      <c r="D7" s="217" t="s">
        <v>583</v>
      </c>
      <c r="E7" s="217" t="s">
        <v>585</v>
      </c>
      <c r="F7" s="1246">
        <v>1</v>
      </c>
      <c r="G7" s="1246">
        <v>0</v>
      </c>
      <c r="H7" s="1247">
        <v>14</v>
      </c>
      <c r="I7" s="1247">
        <v>17</v>
      </c>
      <c r="J7" s="1248">
        <v>0.29166666666666669</v>
      </c>
      <c r="K7" s="1246">
        <v>5.4</v>
      </c>
      <c r="L7" s="1249">
        <v>6.9</v>
      </c>
      <c r="M7" s="1247">
        <v>7.03</v>
      </c>
      <c r="N7" s="1466">
        <v>0</v>
      </c>
      <c r="O7" s="1247">
        <v>30.8</v>
      </c>
      <c r="P7" s="1250">
        <v>54</v>
      </c>
      <c r="Q7" s="1247">
        <v>29.8</v>
      </c>
      <c r="R7" s="1247">
        <v>10</v>
      </c>
      <c r="S7" s="1250">
        <v>106</v>
      </c>
      <c r="T7" s="1250">
        <v>64</v>
      </c>
      <c r="U7" s="1250">
        <v>42</v>
      </c>
      <c r="V7" s="1481">
        <v>0</v>
      </c>
      <c r="W7" s="1496"/>
      <c r="X7" s="1249">
        <v>180</v>
      </c>
      <c r="Y7" s="1249"/>
      <c r="Z7" s="1246"/>
      <c r="AA7" s="1246"/>
      <c r="AB7" s="1246"/>
      <c r="AC7" s="1247"/>
      <c r="AD7" s="1251"/>
      <c r="AE7" s="1247"/>
      <c r="AF7" s="1247"/>
      <c r="AG7" s="1246"/>
      <c r="AH7" s="1246"/>
      <c r="AI7" s="1247"/>
      <c r="AJ7" s="1251"/>
      <c r="AK7" s="1507"/>
    </row>
    <row r="8" spans="1:37" x14ac:dyDescent="0.15">
      <c r="A8" s="1849"/>
      <c r="B8" s="247">
        <v>43193</v>
      </c>
      <c r="C8" s="1211" t="str">
        <f t="shared" si="0"/>
        <v>(火)</v>
      </c>
      <c r="D8" s="217" t="s">
        <v>586</v>
      </c>
      <c r="E8" s="217" t="s">
        <v>587</v>
      </c>
      <c r="F8" s="1246">
        <v>2</v>
      </c>
      <c r="G8" s="1246">
        <v>0</v>
      </c>
      <c r="H8" s="1247">
        <v>14</v>
      </c>
      <c r="I8" s="1247">
        <v>14</v>
      </c>
      <c r="J8" s="1248">
        <v>0.29166666666666669</v>
      </c>
      <c r="K8" s="1246">
        <v>3.7</v>
      </c>
      <c r="L8" s="1249">
        <v>6</v>
      </c>
      <c r="M8" s="1247">
        <v>7.12</v>
      </c>
      <c r="N8" s="1466">
        <v>0</v>
      </c>
      <c r="O8" s="1247">
        <v>31.8</v>
      </c>
      <c r="P8" s="1250">
        <v>54</v>
      </c>
      <c r="Q8" s="1247">
        <v>29.5</v>
      </c>
      <c r="R8" s="1247">
        <v>9.5</v>
      </c>
      <c r="S8" s="1250">
        <v>113</v>
      </c>
      <c r="T8" s="1250">
        <v>70</v>
      </c>
      <c r="U8" s="1250">
        <v>43</v>
      </c>
      <c r="V8" s="1481">
        <v>0</v>
      </c>
      <c r="W8" s="1496"/>
      <c r="X8" s="1249">
        <v>230</v>
      </c>
      <c r="Y8" s="1249"/>
      <c r="Z8" s="1246"/>
      <c r="AA8" s="1246"/>
      <c r="AB8" s="1246"/>
      <c r="AC8" s="1247"/>
      <c r="AD8" s="1251"/>
      <c r="AE8" s="1247"/>
      <c r="AF8" s="1247"/>
      <c r="AG8" s="1246"/>
      <c r="AH8" s="1246"/>
      <c r="AI8" s="1247"/>
      <c r="AJ8" s="1251"/>
      <c r="AK8" s="1507"/>
    </row>
    <row r="9" spans="1:37" x14ac:dyDescent="0.15">
      <c r="A9" s="1849"/>
      <c r="B9" s="247">
        <v>43194</v>
      </c>
      <c r="C9" s="245" t="str">
        <f t="shared" si="0"/>
        <v>(水)</v>
      </c>
      <c r="D9" s="217" t="s">
        <v>583</v>
      </c>
      <c r="E9" s="217" t="s">
        <v>588</v>
      </c>
      <c r="F9" s="1246">
        <v>0</v>
      </c>
      <c r="G9" s="1246">
        <v>0</v>
      </c>
      <c r="H9" s="1247">
        <v>16</v>
      </c>
      <c r="I9" s="1247">
        <v>19.5</v>
      </c>
      <c r="J9" s="1248">
        <v>0.29166666666666669</v>
      </c>
      <c r="K9" s="1246">
        <v>5</v>
      </c>
      <c r="L9" s="1249">
        <v>7.3</v>
      </c>
      <c r="M9" s="1247">
        <v>7.16</v>
      </c>
      <c r="N9" s="1466">
        <v>0</v>
      </c>
      <c r="O9" s="1247">
        <v>29.4</v>
      </c>
      <c r="P9" s="1250">
        <v>52</v>
      </c>
      <c r="Q9" s="1247">
        <v>30.5</v>
      </c>
      <c r="R9" s="1247">
        <v>10</v>
      </c>
      <c r="S9" s="1250">
        <v>104</v>
      </c>
      <c r="T9" s="1250">
        <v>66</v>
      </c>
      <c r="U9" s="1250">
        <v>38</v>
      </c>
      <c r="V9" s="1481">
        <v>0</v>
      </c>
      <c r="W9" s="1496"/>
      <c r="X9" s="1249">
        <v>220</v>
      </c>
      <c r="Y9" s="1249"/>
      <c r="Z9" s="1246"/>
      <c r="AA9" s="1246"/>
      <c r="AB9" s="1246"/>
      <c r="AC9" s="1247"/>
      <c r="AD9" s="1251">
        <v>0.21</v>
      </c>
      <c r="AE9" s="1247">
        <v>51</v>
      </c>
      <c r="AF9" s="1247">
        <v>7.4</v>
      </c>
      <c r="AG9" s="1246">
        <v>5.0999999999999996</v>
      </c>
      <c r="AH9" s="1246">
        <v>2.7</v>
      </c>
      <c r="AI9" s="1247">
        <v>9.9</v>
      </c>
      <c r="AJ9" s="1251">
        <v>1.6</v>
      </c>
      <c r="AK9" s="1507">
        <v>0</v>
      </c>
    </row>
    <row r="10" spans="1:37" x14ac:dyDescent="0.15">
      <c r="A10" s="1849"/>
      <c r="B10" s="247">
        <v>43195</v>
      </c>
      <c r="C10" s="245" t="str">
        <f t="shared" si="0"/>
        <v>(木)</v>
      </c>
      <c r="D10" s="217" t="s">
        <v>589</v>
      </c>
      <c r="E10" s="217" t="s">
        <v>590</v>
      </c>
      <c r="F10" s="1246">
        <v>5</v>
      </c>
      <c r="G10" s="1246">
        <v>1.2</v>
      </c>
      <c r="H10" s="1247">
        <v>13</v>
      </c>
      <c r="I10" s="1247">
        <v>19</v>
      </c>
      <c r="J10" s="1248">
        <v>0.2986111111111111</v>
      </c>
      <c r="K10" s="1246">
        <v>4.7</v>
      </c>
      <c r="L10" s="1249">
        <v>6.8</v>
      </c>
      <c r="M10" s="1247">
        <v>7.08</v>
      </c>
      <c r="N10" s="1466">
        <v>0</v>
      </c>
      <c r="O10" s="1247">
        <v>32.1</v>
      </c>
      <c r="P10" s="1250">
        <v>54</v>
      </c>
      <c r="Q10" s="1247">
        <v>32</v>
      </c>
      <c r="R10" s="1247">
        <v>10</v>
      </c>
      <c r="S10" s="1250">
        <v>108</v>
      </c>
      <c r="T10" s="1250">
        <v>70</v>
      </c>
      <c r="U10" s="1250">
        <v>38</v>
      </c>
      <c r="V10" s="1481">
        <v>0</v>
      </c>
      <c r="W10" s="1496"/>
      <c r="X10" s="1249">
        <v>230</v>
      </c>
      <c r="Y10" s="1249"/>
      <c r="Z10" s="1246"/>
      <c r="AA10" s="1246"/>
      <c r="AB10" s="1246"/>
      <c r="AC10" s="1247"/>
      <c r="AD10" s="1251"/>
      <c r="AE10" s="1247"/>
      <c r="AF10" s="1247"/>
      <c r="AG10" s="1246"/>
      <c r="AH10" s="1246"/>
      <c r="AI10" s="1247"/>
      <c r="AJ10" s="1251"/>
      <c r="AK10" s="1507"/>
    </row>
    <row r="11" spans="1:37" x14ac:dyDescent="0.15">
      <c r="A11" s="1849"/>
      <c r="B11" s="247">
        <v>43196</v>
      </c>
      <c r="C11" s="245" t="str">
        <f t="shared" si="0"/>
        <v>(金)</v>
      </c>
      <c r="D11" s="217" t="s">
        <v>591</v>
      </c>
      <c r="E11" s="217" t="s">
        <v>592</v>
      </c>
      <c r="F11" s="1246">
        <v>2</v>
      </c>
      <c r="G11" s="1246">
        <v>0.1</v>
      </c>
      <c r="H11" s="1247">
        <v>18</v>
      </c>
      <c r="I11" s="1247">
        <v>18</v>
      </c>
      <c r="J11" s="1248">
        <v>0.2986111111111111</v>
      </c>
      <c r="K11" s="1246">
        <v>6.4</v>
      </c>
      <c r="L11" s="1249">
        <v>8.6999999999999993</v>
      </c>
      <c r="M11" s="1247">
        <v>7.11</v>
      </c>
      <c r="N11" s="1466">
        <v>0</v>
      </c>
      <c r="O11" s="1247">
        <v>32.1</v>
      </c>
      <c r="P11" s="1250">
        <v>57</v>
      </c>
      <c r="Q11" s="1247">
        <v>30.2</v>
      </c>
      <c r="R11" s="1247">
        <v>10</v>
      </c>
      <c r="S11" s="1250">
        <v>116</v>
      </c>
      <c r="T11" s="1250">
        <v>72</v>
      </c>
      <c r="U11" s="1250">
        <v>44</v>
      </c>
      <c r="V11" s="1481">
        <v>0</v>
      </c>
      <c r="W11" s="1496"/>
      <c r="X11" s="1249">
        <v>230</v>
      </c>
      <c r="Y11" s="1249"/>
      <c r="Z11" s="1246"/>
      <c r="AA11" s="1246"/>
      <c r="AB11" s="1246"/>
      <c r="AC11" s="1247"/>
      <c r="AD11" s="1251"/>
      <c r="AE11" s="1247"/>
      <c r="AF11" s="1247"/>
      <c r="AG11" s="1246"/>
      <c r="AH11" s="1246"/>
      <c r="AI11" s="1247"/>
      <c r="AJ11" s="1251"/>
      <c r="AK11" s="1507"/>
    </row>
    <row r="12" spans="1:37" x14ac:dyDescent="0.15">
      <c r="A12" s="1849"/>
      <c r="B12" s="247">
        <v>43197</v>
      </c>
      <c r="C12" s="245" t="str">
        <f t="shared" si="0"/>
        <v>(土)</v>
      </c>
      <c r="D12" s="217" t="s">
        <v>593</v>
      </c>
      <c r="E12" s="217" t="s">
        <v>594</v>
      </c>
      <c r="F12" s="1246">
        <v>2</v>
      </c>
      <c r="G12" s="1246">
        <v>2.1</v>
      </c>
      <c r="H12" s="1247">
        <v>20</v>
      </c>
      <c r="I12" s="1247">
        <v>19.5</v>
      </c>
      <c r="J12" s="1248">
        <v>0.2986111111111111</v>
      </c>
      <c r="K12" s="1246">
        <v>5.2</v>
      </c>
      <c r="L12" s="1249">
        <v>10.5</v>
      </c>
      <c r="M12" s="1247">
        <v>7.14</v>
      </c>
      <c r="N12" s="1466">
        <v>0</v>
      </c>
      <c r="O12" s="1247">
        <v>32.200000000000003</v>
      </c>
      <c r="P12" s="1250">
        <v>57</v>
      </c>
      <c r="Q12" s="1247">
        <v>30.5</v>
      </c>
      <c r="R12" s="1247">
        <v>10</v>
      </c>
      <c r="S12" s="1250">
        <v>104</v>
      </c>
      <c r="T12" s="1250">
        <v>70</v>
      </c>
      <c r="U12" s="1250">
        <v>34</v>
      </c>
      <c r="V12" s="1481">
        <v>0</v>
      </c>
      <c r="W12" s="1496"/>
      <c r="X12" s="1249">
        <v>240</v>
      </c>
      <c r="Y12" s="1249"/>
      <c r="Z12" s="1246"/>
      <c r="AA12" s="1246"/>
      <c r="AB12" s="1246"/>
      <c r="AC12" s="1247"/>
      <c r="AD12" s="1251"/>
      <c r="AE12" s="1247"/>
      <c r="AF12" s="1247"/>
      <c r="AG12" s="1246"/>
      <c r="AH12" s="1246"/>
      <c r="AI12" s="1247"/>
      <c r="AJ12" s="1251"/>
      <c r="AK12" s="1507"/>
    </row>
    <row r="13" spans="1:37" x14ac:dyDescent="0.15">
      <c r="A13" s="1849"/>
      <c r="B13" s="247">
        <v>43198</v>
      </c>
      <c r="C13" s="245" t="str">
        <f>IF(B13="","",IF(WEEKDAY(B13)=1,"(日)",IF(WEEKDAY(B13)=2,"(月)",IF(WEEKDAY(B13)=3,"(火)",IF(WEEKDAY(B13)=4,"(水)",IF(WEEKDAY(B13)=5,"(木)",IF(WEEKDAY(B13)=6,"(金)","(土)")))))))</f>
        <v>(日)</v>
      </c>
      <c r="D13" s="217" t="s">
        <v>583</v>
      </c>
      <c r="E13" s="217" t="s">
        <v>595</v>
      </c>
      <c r="F13" s="1246">
        <v>2</v>
      </c>
      <c r="G13" s="1246">
        <v>0</v>
      </c>
      <c r="H13" s="1247">
        <v>12</v>
      </c>
      <c r="I13" s="1247">
        <v>15.5</v>
      </c>
      <c r="J13" s="1248">
        <v>0.29166666666666669</v>
      </c>
      <c r="K13" s="1246">
        <v>5.8</v>
      </c>
      <c r="L13" s="1249">
        <v>11.1</v>
      </c>
      <c r="M13" s="1247">
        <v>6.95</v>
      </c>
      <c r="N13" s="1466">
        <v>0</v>
      </c>
      <c r="O13" s="1247">
        <v>32.700000000000003</v>
      </c>
      <c r="P13" s="1250">
        <v>52</v>
      </c>
      <c r="Q13" s="1247">
        <v>32</v>
      </c>
      <c r="R13" s="1247">
        <v>9.3000000000000007</v>
      </c>
      <c r="S13" s="1250">
        <v>108</v>
      </c>
      <c r="T13" s="1250">
        <v>72</v>
      </c>
      <c r="U13" s="1250">
        <v>36</v>
      </c>
      <c r="V13" s="1481">
        <v>0</v>
      </c>
      <c r="W13" s="1496"/>
      <c r="X13" s="1249">
        <v>250</v>
      </c>
      <c r="Y13" s="1249"/>
      <c r="Z13" s="1246"/>
      <c r="AA13" s="1246"/>
      <c r="AB13" s="1246"/>
      <c r="AC13" s="1247"/>
      <c r="AD13" s="1251"/>
      <c r="AE13" s="1247"/>
      <c r="AF13" s="1247"/>
      <c r="AG13" s="1246"/>
      <c r="AH13" s="1246"/>
      <c r="AI13" s="1247"/>
      <c r="AJ13" s="1251"/>
      <c r="AK13" s="1507"/>
    </row>
    <row r="14" spans="1:37" x14ac:dyDescent="0.15">
      <c r="A14" s="1849"/>
      <c r="B14" s="247">
        <v>43199</v>
      </c>
      <c r="C14" s="245" t="str">
        <f t="shared" si="0"/>
        <v>(月)</v>
      </c>
      <c r="D14" s="217" t="s">
        <v>583</v>
      </c>
      <c r="E14" s="217" t="s">
        <v>596</v>
      </c>
      <c r="F14" s="1246">
        <v>1</v>
      </c>
      <c r="G14" s="1246">
        <v>0</v>
      </c>
      <c r="H14" s="1247">
        <v>12</v>
      </c>
      <c r="I14" s="1247">
        <v>12</v>
      </c>
      <c r="J14" s="1248">
        <v>0.2986111111111111</v>
      </c>
      <c r="K14" s="1246">
        <v>4.7</v>
      </c>
      <c r="L14" s="1249">
        <v>8.1</v>
      </c>
      <c r="M14" s="1247">
        <v>6.92</v>
      </c>
      <c r="N14" s="1466">
        <v>0</v>
      </c>
      <c r="O14" s="1247">
        <v>33.200000000000003</v>
      </c>
      <c r="P14" s="1250">
        <v>50</v>
      </c>
      <c r="Q14" s="1247">
        <v>29.8</v>
      </c>
      <c r="R14" s="1247">
        <v>10</v>
      </c>
      <c r="S14" s="1250">
        <v>112</v>
      </c>
      <c r="T14" s="1250">
        <v>70</v>
      </c>
      <c r="U14" s="1250">
        <v>42</v>
      </c>
      <c r="V14" s="1481">
        <v>0</v>
      </c>
      <c r="W14" s="1496"/>
      <c r="X14" s="1249">
        <v>200</v>
      </c>
      <c r="Y14" s="1249"/>
      <c r="Z14" s="1246"/>
      <c r="AA14" s="1246"/>
      <c r="AB14" s="1246"/>
      <c r="AC14" s="1247"/>
      <c r="AD14" s="1251"/>
      <c r="AE14" s="1247"/>
      <c r="AF14" s="1247"/>
      <c r="AG14" s="1246"/>
      <c r="AH14" s="1246"/>
      <c r="AI14" s="1247"/>
      <c r="AJ14" s="1251"/>
      <c r="AK14" s="1507"/>
    </row>
    <row r="15" spans="1:37" x14ac:dyDescent="0.15">
      <c r="A15" s="1849"/>
      <c r="B15" s="247">
        <v>43200</v>
      </c>
      <c r="C15" s="245" t="str">
        <f t="shared" si="0"/>
        <v>(火)</v>
      </c>
      <c r="D15" s="217" t="s">
        <v>583</v>
      </c>
      <c r="E15" s="217" t="s">
        <v>587</v>
      </c>
      <c r="F15" s="1246">
        <v>2</v>
      </c>
      <c r="G15" s="1246">
        <v>0</v>
      </c>
      <c r="H15" s="1247">
        <v>4</v>
      </c>
      <c r="I15" s="1247">
        <v>12</v>
      </c>
      <c r="J15" s="1248">
        <v>0.29166666666666669</v>
      </c>
      <c r="K15" s="1246">
        <v>5.5</v>
      </c>
      <c r="L15" s="1249">
        <v>8.9</v>
      </c>
      <c r="M15" s="1247">
        <v>7.03</v>
      </c>
      <c r="N15" s="1466">
        <v>0</v>
      </c>
      <c r="O15" s="1247">
        <v>34</v>
      </c>
      <c r="P15" s="1250">
        <v>59</v>
      </c>
      <c r="Q15" s="1247">
        <v>33.700000000000003</v>
      </c>
      <c r="R15" s="1247">
        <v>10</v>
      </c>
      <c r="S15" s="1250">
        <v>120</v>
      </c>
      <c r="T15" s="1250">
        <v>73</v>
      </c>
      <c r="U15" s="1250">
        <v>47</v>
      </c>
      <c r="V15" s="1481">
        <v>0</v>
      </c>
      <c r="W15" s="1496"/>
      <c r="X15" s="1249">
        <v>210</v>
      </c>
      <c r="Y15" s="1249"/>
      <c r="Z15" s="1246"/>
      <c r="AA15" s="1246"/>
      <c r="AB15" s="1246"/>
      <c r="AC15" s="1247"/>
      <c r="AD15" s="1251"/>
      <c r="AE15" s="1247"/>
      <c r="AF15" s="1247"/>
      <c r="AG15" s="1246"/>
      <c r="AH15" s="1246"/>
      <c r="AI15" s="1247"/>
      <c r="AJ15" s="1251"/>
      <c r="AK15" s="1507"/>
    </row>
    <row r="16" spans="1:37" x14ac:dyDescent="0.15">
      <c r="A16" s="1849"/>
      <c r="B16" s="247">
        <v>43201</v>
      </c>
      <c r="C16" s="245" t="str">
        <f t="shared" si="0"/>
        <v>(水)</v>
      </c>
      <c r="D16" s="217" t="s">
        <v>583</v>
      </c>
      <c r="E16" s="217" t="s">
        <v>592</v>
      </c>
      <c r="F16" s="1246">
        <v>5</v>
      </c>
      <c r="G16" s="1246">
        <v>0</v>
      </c>
      <c r="H16" s="1247">
        <v>15</v>
      </c>
      <c r="I16" s="1247">
        <v>16</v>
      </c>
      <c r="J16" s="1248">
        <v>0.29166666666666669</v>
      </c>
      <c r="K16" s="1246">
        <v>5.4</v>
      </c>
      <c r="L16" s="1249">
        <v>9.6</v>
      </c>
      <c r="M16" s="1247">
        <v>7.03</v>
      </c>
      <c r="N16" s="1466">
        <v>0</v>
      </c>
      <c r="O16" s="1247">
        <v>33.4</v>
      </c>
      <c r="P16" s="1250">
        <v>58</v>
      </c>
      <c r="Q16" s="1247">
        <v>31.2</v>
      </c>
      <c r="R16" s="1247">
        <v>9.5</v>
      </c>
      <c r="S16" s="1250">
        <v>112</v>
      </c>
      <c r="T16" s="1250">
        <v>73</v>
      </c>
      <c r="U16" s="1250">
        <v>39</v>
      </c>
      <c r="V16" s="1481">
        <v>0</v>
      </c>
      <c r="W16" s="1496"/>
      <c r="X16" s="1249">
        <v>210</v>
      </c>
      <c r="Y16" s="1249"/>
      <c r="Z16" s="1246"/>
      <c r="AA16" s="1246"/>
      <c r="AB16" s="1246"/>
      <c r="AC16" s="1247"/>
      <c r="AD16" s="1251"/>
      <c r="AE16" s="1247"/>
      <c r="AF16" s="1247"/>
      <c r="AG16" s="1246"/>
      <c r="AH16" s="1246"/>
      <c r="AI16" s="1247"/>
      <c r="AJ16" s="1251"/>
      <c r="AK16" s="1507"/>
    </row>
    <row r="17" spans="1:37" x14ac:dyDescent="0.15">
      <c r="A17" s="1849"/>
      <c r="B17" s="247">
        <v>43202</v>
      </c>
      <c r="C17" s="245" t="str">
        <f t="shared" si="0"/>
        <v>(木)</v>
      </c>
      <c r="D17" s="217" t="s">
        <v>583</v>
      </c>
      <c r="E17" s="217" t="s">
        <v>588</v>
      </c>
      <c r="F17" s="1246">
        <v>1</v>
      </c>
      <c r="G17" s="1246">
        <v>0</v>
      </c>
      <c r="H17" s="1247">
        <v>16</v>
      </c>
      <c r="I17" s="1247">
        <v>16</v>
      </c>
      <c r="J17" s="1248">
        <v>0.29166666666666669</v>
      </c>
      <c r="K17" s="1246">
        <v>5.4</v>
      </c>
      <c r="L17" s="1249">
        <v>8.6999999999999993</v>
      </c>
      <c r="M17" s="1247">
        <v>7.1</v>
      </c>
      <c r="N17" s="1466">
        <v>0</v>
      </c>
      <c r="O17" s="1247">
        <v>32.6</v>
      </c>
      <c r="P17" s="1250">
        <v>58</v>
      </c>
      <c r="Q17" s="1247">
        <v>35.5</v>
      </c>
      <c r="R17" s="1247">
        <v>10</v>
      </c>
      <c r="S17" s="1250">
        <v>114</v>
      </c>
      <c r="T17" s="1250">
        <v>80</v>
      </c>
      <c r="U17" s="1250">
        <v>34</v>
      </c>
      <c r="V17" s="1481">
        <v>0</v>
      </c>
      <c r="W17" s="1496">
        <v>0</v>
      </c>
      <c r="X17" s="1249">
        <v>260</v>
      </c>
      <c r="Y17" s="1249">
        <v>251.2</v>
      </c>
      <c r="Z17" s="1246">
        <v>6.8</v>
      </c>
      <c r="AA17" s="1246">
        <v>1.26</v>
      </c>
      <c r="AB17" s="1246">
        <v>-1.25</v>
      </c>
      <c r="AC17" s="1247">
        <v>3.8</v>
      </c>
      <c r="AD17" s="1251"/>
      <c r="AE17" s="1247"/>
      <c r="AF17" s="1247"/>
      <c r="AG17" s="1246"/>
      <c r="AH17" s="1246"/>
      <c r="AI17" s="1247"/>
      <c r="AJ17" s="1251"/>
      <c r="AK17" s="1507"/>
    </row>
    <row r="18" spans="1:37" x14ac:dyDescent="0.15">
      <c r="A18" s="1849"/>
      <c r="B18" s="247">
        <v>43203</v>
      </c>
      <c r="C18" s="245" t="str">
        <f t="shared" si="0"/>
        <v>(金)</v>
      </c>
      <c r="D18" s="217" t="s">
        <v>583</v>
      </c>
      <c r="E18" s="217" t="s">
        <v>597</v>
      </c>
      <c r="F18" s="1246">
        <v>10</v>
      </c>
      <c r="G18" s="1246">
        <v>0</v>
      </c>
      <c r="H18" s="1247">
        <v>15</v>
      </c>
      <c r="I18" s="1247">
        <v>18</v>
      </c>
      <c r="J18" s="1248">
        <v>0.2986111111111111</v>
      </c>
      <c r="K18" s="1246">
        <v>6.2</v>
      </c>
      <c r="L18" s="1249">
        <v>10</v>
      </c>
      <c r="M18" s="1247">
        <v>7.07</v>
      </c>
      <c r="N18" s="1466">
        <v>0</v>
      </c>
      <c r="O18" s="1247">
        <v>32.9</v>
      </c>
      <c r="P18" s="1250">
        <v>50</v>
      </c>
      <c r="Q18" s="1247">
        <v>32</v>
      </c>
      <c r="R18" s="1247">
        <v>10</v>
      </c>
      <c r="S18" s="1250">
        <v>112</v>
      </c>
      <c r="T18" s="1250">
        <v>74</v>
      </c>
      <c r="U18" s="1250">
        <v>38</v>
      </c>
      <c r="V18" s="1481">
        <v>0</v>
      </c>
      <c r="W18" s="1496"/>
      <c r="X18" s="1249">
        <v>200</v>
      </c>
      <c r="Y18" s="1249"/>
      <c r="Z18" s="1246"/>
      <c r="AA18" s="1246"/>
      <c r="AB18" s="1246"/>
      <c r="AC18" s="1247"/>
      <c r="AD18" s="1251"/>
      <c r="AE18" s="1247"/>
      <c r="AF18" s="1247"/>
      <c r="AG18" s="1246"/>
      <c r="AH18" s="1246"/>
      <c r="AI18" s="1247"/>
      <c r="AJ18" s="1251"/>
      <c r="AK18" s="1507"/>
    </row>
    <row r="19" spans="1:37" x14ac:dyDescent="0.15">
      <c r="A19" s="1849"/>
      <c r="B19" s="247">
        <v>43204</v>
      </c>
      <c r="C19" s="245" t="str">
        <f t="shared" si="0"/>
        <v>(土)</v>
      </c>
      <c r="D19" s="217" t="s">
        <v>589</v>
      </c>
      <c r="E19" s="217" t="s">
        <v>598</v>
      </c>
      <c r="F19" s="1246">
        <v>2</v>
      </c>
      <c r="G19" s="1246">
        <v>0.2</v>
      </c>
      <c r="H19" s="1247">
        <v>11</v>
      </c>
      <c r="I19" s="1247">
        <v>17</v>
      </c>
      <c r="J19" s="1248">
        <v>0.29166666666666669</v>
      </c>
      <c r="K19" s="1246">
        <v>8</v>
      </c>
      <c r="L19" s="1249">
        <v>11</v>
      </c>
      <c r="M19" s="1247">
        <v>7.04</v>
      </c>
      <c r="N19" s="1466">
        <v>0</v>
      </c>
      <c r="O19" s="1247">
        <v>34.5</v>
      </c>
      <c r="P19" s="1250">
        <v>54</v>
      </c>
      <c r="Q19" s="1247">
        <v>32.700000000000003</v>
      </c>
      <c r="R19" s="1247">
        <v>10</v>
      </c>
      <c r="S19" s="1250">
        <v>110</v>
      </c>
      <c r="T19" s="1250">
        <v>70</v>
      </c>
      <c r="U19" s="1250">
        <v>40</v>
      </c>
      <c r="V19" s="1481">
        <v>0</v>
      </c>
      <c r="W19" s="1496"/>
      <c r="X19" s="1249">
        <v>230</v>
      </c>
      <c r="Y19" s="1249"/>
      <c r="Z19" s="1246"/>
      <c r="AA19" s="1246"/>
      <c r="AB19" s="1246"/>
      <c r="AC19" s="1247"/>
      <c r="AD19" s="1251"/>
      <c r="AE19" s="1247"/>
      <c r="AF19" s="1247"/>
      <c r="AG19" s="1246"/>
      <c r="AH19" s="1246"/>
      <c r="AI19" s="1247"/>
      <c r="AJ19" s="1251"/>
      <c r="AK19" s="1507"/>
    </row>
    <row r="20" spans="1:37" x14ac:dyDescent="0.15">
      <c r="A20" s="1849"/>
      <c r="B20" s="247">
        <v>43205</v>
      </c>
      <c r="C20" s="245" t="str">
        <f t="shared" si="0"/>
        <v>(日)</v>
      </c>
      <c r="D20" s="217" t="s">
        <v>599</v>
      </c>
      <c r="E20" s="217" t="s">
        <v>592</v>
      </c>
      <c r="F20" s="1246">
        <v>3</v>
      </c>
      <c r="G20" s="1246">
        <v>0</v>
      </c>
      <c r="H20" s="1247">
        <v>20</v>
      </c>
      <c r="I20" s="1247">
        <v>18</v>
      </c>
      <c r="J20" s="1248">
        <v>0.30555555555555552</v>
      </c>
      <c r="K20" s="1246">
        <v>7.9</v>
      </c>
      <c r="L20" s="1249">
        <v>9.1999999999999993</v>
      </c>
      <c r="M20" s="1247">
        <v>7.08</v>
      </c>
      <c r="N20" s="1466">
        <v>0</v>
      </c>
      <c r="O20" s="1247">
        <v>34.4</v>
      </c>
      <c r="P20" s="1250">
        <v>54</v>
      </c>
      <c r="Q20" s="1247">
        <v>36.200000000000003</v>
      </c>
      <c r="R20" s="1247">
        <v>10</v>
      </c>
      <c r="S20" s="1250">
        <v>112</v>
      </c>
      <c r="T20" s="1250">
        <v>68</v>
      </c>
      <c r="U20" s="1250">
        <v>44</v>
      </c>
      <c r="V20" s="1481">
        <v>0</v>
      </c>
      <c r="W20" s="1496"/>
      <c r="X20" s="1249">
        <v>270</v>
      </c>
      <c r="Y20" s="1249"/>
      <c r="Z20" s="1246"/>
      <c r="AA20" s="1246"/>
      <c r="AB20" s="1246"/>
      <c r="AC20" s="1247"/>
      <c r="AD20" s="1251"/>
      <c r="AE20" s="1247"/>
      <c r="AF20" s="1247"/>
      <c r="AG20" s="1246"/>
      <c r="AH20" s="1246"/>
      <c r="AI20" s="1247"/>
      <c r="AJ20" s="1251"/>
      <c r="AK20" s="1507"/>
    </row>
    <row r="21" spans="1:37" x14ac:dyDescent="0.15">
      <c r="A21" s="1849"/>
      <c r="B21" s="247">
        <v>43206</v>
      </c>
      <c r="C21" s="245" t="str">
        <f t="shared" si="0"/>
        <v>(月)</v>
      </c>
      <c r="D21" s="217" t="s">
        <v>583</v>
      </c>
      <c r="E21" s="217" t="s">
        <v>600</v>
      </c>
      <c r="F21" s="1246">
        <v>1</v>
      </c>
      <c r="G21" s="1246">
        <v>0</v>
      </c>
      <c r="H21" s="1247">
        <v>13</v>
      </c>
      <c r="I21" s="1247">
        <v>17</v>
      </c>
      <c r="J21" s="1248">
        <v>0.2986111111111111</v>
      </c>
      <c r="K21" s="1246">
        <v>7.8</v>
      </c>
      <c r="L21" s="1249">
        <v>10.1</v>
      </c>
      <c r="M21" s="1247">
        <v>7.04</v>
      </c>
      <c r="N21" s="1466">
        <v>0</v>
      </c>
      <c r="O21" s="1247">
        <v>32.200000000000003</v>
      </c>
      <c r="P21" s="1250">
        <v>62</v>
      </c>
      <c r="Q21" s="1247">
        <v>34.1</v>
      </c>
      <c r="R21" s="1247">
        <v>10</v>
      </c>
      <c r="S21" s="1250">
        <v>112</v>
      </c>
      <c r="T21" s="1250">
        <v>68</v>
      </c>
      <c r="U21" s="1250">
        <v>44</v>
      </c>
      <c r="V21" s="1481">
        <v>0</v>
      </c>
      <c r="W21" s="1496"/>
      <c r="X21" s="1249">
        <v>220</v>
      </c>
      <c r="Y21" s="1249"/>
      <c r="Z21" s="1246"/>
      <c r="AA21" s="1246"/>
      <c r="AB21" s="1246"/>
      <c r="AC21" s="1247"/>
      <c r="AD21" s="1251"/>
      <c r="AE21" s="1247"/>
      <c r="AF21" s="1247"/>
      <c r="AG21" s="1246"/>
      <c r="AH21" s="1246"/>
      <c r="AI21" s="1247"/>
      <c r="AJ21" s="1251"/>
      <c r="AK21" s="1507"/>
    </row>
    <row r="22" spans="1:37" x14ac:dyDescent="0.15">
      <c r="A22" s="1849"/>
      <c r="B22" s="247">
        <v>43207</v>
      </c>
      <c r="C22" s="245" t="str">
        <f t="shared" si="0"/>
        <v>(火)</v>
      </c>
      <c r="D22" s="217" t="s">
        <v>589</v>
      </c>
      <c r="E22" s="217" t="s">
        <v>587</v>
      </c>
      <c r="F22" s="1246">
        <v>2</v>
      </c>
      <c r="G22" s="1246">
        <v>1.3</v>
      </c>
      <c r="H22" s="1247">
        <v>12</v>
      </c>
      <c r="I22" s="1247">
        <v>17</v>
      </c>
      <c r="J22" s="1248">
        <v>0.2986111111111111</v>
      </c>
      <c r="K22" s="1246">
        <v>6.6</v>
      </c>
      <c r="L22" s="1249">
        <v>7.9</v>
      </c>
      <c r="M22" s="1247">
        <v>6.93</v>
      </c>
      <c r="N22" s="1466">
        <v>0</v>
      </c>
      <c r="O22" s="1247">
        <v>34.700000000000003</v>
      </c>
      <c r="P22" s="1250">
        <v>44</v>
      </c>
      <c r="Q22" s="1247">
        <v>32.700000000000003</v>
      </c>
      <c r="R22" s="1247">
        <v>10</v>
      </c>
      <c r="S22" s="1250">
        <v>112</v>
      </c>
      <c r="T22" s="1250">
        <v>72</v>
      </c>
      <c r="U22" s="1250">
        <v>40</v>
      </c>
      <c r="V22" s="1481">
        <v>0</v>
      </c>
      <c r="W22" s="1496"/>
      <c r="X22" s="1249">
        <v>260</v>
      </c>
      <c r="Y22" s="1249"/>
      <c r="Z22" s="1246"/>
      <c r="AA22" s="1246"/>
      <c r="AB22" s="1246"/>
      <c r="AC22" s="1247"/>
      <c r="AD22" s="1251"/>
      <c r="AE22" s="1247"/>
      <c r="AF22" s="1247"/>
      <c r="AG22" s="1246"/>
      <c r="AH22" s="1246"/>
      <c r="AI22" s="1247"/>
      <c r="AJ22" s="1251"/>
      <c r="AK22" s="1507"/>
    </row>
    <row r="23" spans="1:37" x14ac:dyDescent="0.15">
      <c r="A23" s="1849"/>
      <c r="B23" s="247">
        <v>43208</v>
      </c>
      <c r="C23" s="245" t="str">
        <f t="shared" si="0"/>
        <v>(水)</v>
      </c>
      <c r="D23" s="217" t="s">
        <v>601</v>
      </c>
      <c r="E23" s="217" t="s">
        <v>588</v>
      </c>
      <c r="F23" s="1246">
        <v>2</v>
      </c>
      <c r="G23" s="1246">
        <v>16.7</v>
      </c>
      <c r="H23" s="1247">
        <v>12</v>
      </c>
      <c r="I23" s="1247">
        <v>16</v>
      </c>
      <c r="J23" s="1248">
        <v>0.29166666666666669</v>
      </c>
      <c r="K23" s="1246">
        <v>6.2</v>
      </c>
      <c r="L23" s="1249">
        <v>7.4</v>
      </c>
      <c r="M23" s="1247">
        <v>6.87</v>
      </c>
      <c r="N23" s="1466">
        <v>0</v>
      </c>
      <c r="O23" s="1247">
        <v>34.9</v>
      </c>
      <c r="P23" s="1250">
        <v>52</v>
      </c>
      <c r="Q23" s="1247">
        <v>39.1</v>
      </c>
      <c r="R23" s="1247">
        <v>10</v>
      </c>
      <c r="S23" s="1250">
        <v>120</v>
      </c>
      <c r="T23" s="1250">
        <v>74</v>
      </c>
      <c r="U23" s="1250">
        <v>46</v>
      </c>
      <c r="V23" s="1481">
        <v>0</v>
      </c>
      <c r="W23" s="1496"/>
      <c r="X23" s="1249">
        <v>240</v>
      </c>
      <c r="Y23" s="1249"/>
      <c r="Z23" s="1246"/>
      <c r="AA23" s="1246"/>
      <c r="AB23" s="1246"/>
      <c r="AC23" s="1247"/>
      <c r="AD23" s="1251"/>
      <c r="AE23" s="1247"/>
      <c r="AF23" s="1247"/>
      <c r="AG23" s="1246"/>
      <c r="AH23" s="1246"/>
      <c r="AI23" s="1247"/>
      <c r="AJ23" s="1251"/>
      <c r="AK23" s="1507"/>
    </row>
    <row r="24" spans="1:37" x14ac:dyDescent="0.15">
      <c r="A24" s="1849"/>
      <c r="B24" s="247">
        <v>43209</v>
      </c>
      <c r="C24" s="245" t="str">
        <f t="shared" si="0"/>
        <v>(木)</v>
      </c>
      <c r="D24" s="217" t="s">
        <v>583</v>
      </c>
      <c r="E24" s="217" t="s">
        <v>588</v>
      </c>
      <c r="F24" s="1246">
        <v>1</v>
      </c>
      <c r="G24" s="1246">
        <v>0</v>
      </c>
      <c r="H24" s="1247">
        <v>13</v>
      </c>
      <c r="I24" s="1247">
        <v>16</v>
      </c>
      <c r="J24" s="1248">
        <v>0.29166666666666669</v>
      </c>
      <c r="K24" s="1246">
        <v>5.7</v>
      </c>
      <c r="L24" s="1249">
        <v>6</v>
      </c>
      <c r="M24" s="1247">
        <v>6.94</v>
      </c>
      <c r="N24" s="1466">
        <v>0</v>
      </c>
      <c r="O24" s="1247">
        <v>33.5</v>
      </c>
      <c r="P24" s="1250">
        <v>48</v>
      </c>
      <c r="Q24" s="1247">
        <v>34.1</v>
      </c>
      <c r="R24" s="1247">
        <v>10</v>
      </c>
      <c r="S24" s="1250">
        <v>112</v>
      </c>
      <c r="T24" s="1250">
        <v>68</v>
      </c>
      <c r="U24" s="1250">
        <v>44</v>
      </c>
      <c r="V24" s="1481">
        <v>0</v>
      </c>
      <c r="W24" s="1496"/>
      <c r="X24" s="1249">
        <v>230</v>
      </c>
      <c r="Y24" s="1249"/>
      <c r="Z24" s="1246"/>
      <c r="AA24" s="1246"/>
      <c r="AB24" s="1246"/>
      <c r="AC24" s="1247"/>
      <c r="AD24" s="1251"/>
      <c r="AE24" s="1247"/>
      <c r="AF24" s="1247"/>
      <c r="AG24" s="1246"/>
      <c r="AH24" s="1246"/>
      <c r="AI24" s="1247"/>
      <c r="AJ24" s="1251"/>
      <c r="AK24" s="1507"/>
    </row>
    <row r="25" spans="1:37" x14ac:dyDescent="0.15">
      <c r="A25" s="1849"/>
      <c r="B25" s="247">
        <v>43210</v>
      </c>
      <c r="C25" s="245" t="str">
        <f t="shared" si="0"/>
        <v>(金)</v>
      </c>
      <c r="D25" s="217" t="s">
        <v>583</v>
      </c>
      <c r="E25" s="217" t="s">
        <v>588</v>
      </c>
      <c r="F25" s="1246">
        <v>2</v>
      </c>
      <c r="G25" s="1246">
        <v>0</v>
      </c>
      <c r="H25" s="1247">
        <v>17</v>
      </c>
      <c r="I25" s="1247">
        <v>17</v>
      </c>
      <c r="J25" s="1248">
        <v>0.29166666666666669</v>
      </c>
      <c r="K25" s="1246">
        <v>5.2</v>
      </c>
      <c r="L25" s="1249">
        <v>6.1</v>
      </c>
      <c r="M25" s="1247">
        <v>6.8</v>
      </c>
      <c r="N25" s="1466">
        <v>0</v>
      </c>
      <c r="O25" s="1247">
        <v>31.7</v>
      </c>
      <c r="P25" s="1250">
        <v>52</v>
      </c>
      <c r="Q25" s="1247">
        <v>38.299999999999997</v>
      </c>
      <c r="R25" s="1247">
        <v>10</v>
      </c>
      <c r="S25" s="1250">
        <v>106</v>
      </c>
      <c r="T25" s="1250">
        <v>66</v>
      </c>
      <c r="U25" s="1250">
        <v>40</v>
      </c>
      <c r="V25" s="1481">
        <v>0</v>
      </c>
      <c r="W25" s="1496"/>
      <c r="X25" s="1249">
        <v>230</v>
      </c>
      <c r="Y25" s="1249"/>
      <c r="Z25" s="1246"/>
      <c r="AA25" s="1246"/>
      <c r="AB25" s="1246"/>
      <c r="AC25" s="1247"/>
      <c r="AD25" s="1251"/>
      <c r="AE25" s="1247"/>
      <c r="AF25" s="1247"/>
      <c r="AG25" s="1246"/>
      <c r="AH25" s="1246"/>
      <c r="AI25" s="1247"/>
      <c r="AJ25" s="1251"/>
      <c r="AK25" s="1507"/>
    </row>
    <row r="26" spans="1:37" x14ac:dyDescent="0.15">
      <c r="A26" s="1849"/>
      <c r="B26" s="247">
        <v>43211</v>
      </c>
      <c r="C26" s="245" t="str">
        <f t="shared" si="0"/>
        <v>(土)</v>
      </c>
      <c r="D26" s="217" t="s">
        <v>583</v>
      </c>
      <c r="E26" s="217" t="s">
        <v>588</v>
      </c>
      <c r="F26" s="1246">
        <v>1</v>
      </c>
      <c r="G26" s="1246">
        <v>0</v>
      </c>
      <c r="H26" s="1247">
        <v>19</v>
      </c>
      <c r="I26" s="1247">
        <v>20</v>
      </c>
      <c r="J26" s="1248">
        <v>0.29166666666666702</v>
      </c>
      <c r="K26" s="1246">
        <v>4.0999999999999996</v>
      </c>
      <c r="L26" s="1249">
        <v>5.7</v>
      </c>
      <c r="M26" s="1247">
        <v>6.88</v>
      </c>
      <c r="N26" s="1466">
        <v>0</v>
      </c>
      <c r="O26" s="1247">
        <v>30</v>
      </c>
      <c r="P26" s="1250">
        <v>36</v>
      </c>
      <c r="Q26" s="1247">
        <v>35.5</v>
      </c>
      <c r="R26" s="1247">
        <v>10</v>
      </c>
      <c r="S26" s="1250">
        <v>94</v>
      </c>
      <c r="T26" s="1250">
        <v>56</v>
      </c>
      <c r="U26" s="1250">
        <v>38</v>
      </c>
      <c r="V26" s="1481">
        <v>0</v>
      </c>
      <c r="W26" s="1496"/>
      <c r="X26" s="1249">
        <v>240</v>
      </c>
      <c r="Y26" s="1249"/>
      <c r="Z26" s="1246"/>
      <c r="AA26" s="1246"/>
      <c r="AB26" s="1246"/>
      <c r="AC26" s="1247"/>
      <c r="AD26" s="1251"/>
      <c r="AE26" s="1247"/>
      <c r="AF26" s="1247"/>
      <c r="AG26" s="1246"/>
      <c r="AH26" s="1246"/>
      <c r="AI26" s="1247"/>
      <c r="AJ26" s="1251"/>
      <c r="AK26" s="1507"/>
    </row>
    <row r="27" spans="1:37" x14ac:dyDescent="0.15">
      <c r="A27" s="1849"/>
      <c r="B27" s="247">
        <v>43212</v>
      </c>
      <c r="C27" s="245" t="str">
        <f t="shared" si="0"/>
        <v>(日)</v>
      </c>
      <c r="D27" s="217" t="s">
        <v>583</v>
      </c>
      <c r="E27" s="217" t="s">
        <v>588</v>
      </c>
      <c r="F27" s="1246">
        <v>1</v>
      </c>
      <c r="G27" s="1246">
        <v>0</v>
      </c>
      <c r="H27" s="1247">
        <v>17</v>
      </c>
      <c r="I27" s="1247">
        <v>18</v>
      </c>
      <c r="J27" s="1248">
        <v>0.29166666666666669</v>
      </c>
      <c r="K27" s="1246">
        <v>4.5</v>
      </c>
      <c r="L27" s="1249">
        <v>6.2</v>
      </c>
      <c r="M27" s="1247">
        <v>6.77</v>
      </c>
      <c r="N27" s="1466">
        <v>0</v>
      </c>
      <c r="O27" s="1247">
        <v>28.8</v>
      </c>
      <c r="P27" s="1250">
        <v>38</v>
      </c>
      <c r="Q27" s="1247">
        <v>38.299999999999997</v>
      </c>
      <c r="R27" s="1247">
        <v>10</v>
      </c>
      <c r="S27" s="1250">
        <v>98</v>
      </c>
      <c r="T27" s="1250">
        <v>58</v>
      </c>
      <c r="U27" s="1250">
        <v>40</v>
      </c>
      <c r="V27" s="1481">
        <v>0</v>
      </c>
      <c r="W27" s="1496"/>
      <c r="X27" s="1249">
        <v>240</v>
      </c>
      <c r="Y27" s="1249"/>
      <c r="Z27" s="1246"/>
      <c r="AA27" s="1246"/>
      <c r="AB27" s="1246"/>
      <c r="AC27" s="1247"/>
      <c r="AD27" s="1251"/>
      <c r="AE27" s="1247"/>
      <c r="AF27" s="1247"/>
      <c r="AG27" s="1246"/>
      <c r="AH27" s="1246"/>
      <c r="AI27" s="1247"/>
      <c r="AJ27" s="1251"/>
      <c r="AK27" s="1507"/>
    </row>
    <row r="28" spans="1:37" x14ac:dyDescent="0.15">
      <c r="A28" s="1849"/>
      <c r="B28" s="247">
        <v>43213</v>
      </c>
      <c r="C28" s="245" t="str">
        <f t="shared" si="0"/>
        <v>(月)</v>
      </c>
      <c r="D28" s="217" t="s">
        <v>599</v>
      </c>
      <c r="E28" s="217" t="s">
        <v>602</v>
      </c>
      <c r="F28" s="1246">
        <v>2</v>
      </c>
      <c r="G28" s="1246">
        <v>0</v>
      </c>
      <c r="H28" s="1247">
        <v>15</v>
      </c>
      <c r="I28" s="1247">
        <v>19</v>
      </c>
      <c r="J28" s="1248">
        <v>0.2986111111111111</v>
      </c>
      <c r="K28" s="1246">
        <v>4.3</v>
      </c>
      <c r="L28" s="1249">
        <v>5.5</v>
      </c>
      <c r="M28" s="1247">
        <v>6.92</v>
      </c>
      <c r="N28" s="1466">
        <v>0</v>
      </c>
      <c r="O28" s="1247">
        <v>30.9</v>
      </c>
      <c r="P28" s="1250">
        <v>38</v>
      </c>
      <c r="Q28" s="1247">
        <v>36.9</v>
      </c>
      <c r="R28" s="1247">
        <v>10</v>
      </c>
      <c r="S28" s="1250">
        <v>90</v>
      </c>
      <c r="T28" s="1250">
        <v>52</v>
      </c>
      <c r="U28" s="1250">
        <v>38</v>
      </c>
      <c r="V28" s="1481">
        <v>0</v>
      </c>
      <c r="W28" s="1496"/>
      <c r="X28" s="1249">
        <v>210</v>
      </c>
      <c r="Y28" s="1249"/>
      <c r="Z28" s="1246"/>
      <c r="AA28" s="1246"/>
      <c r="AB28" s="1246"/>
      <c r="AC28" s="1247"/>
      <c r="AD28" s="1251"/>
      <c r="AE28" s="1247"/>
      <c r="AF28" s="1247"/>
      <c r="AG28" s="1246"/>
      <c r="AH28" s="1246"/>
      <c r="AI28" s="1247"/>
      <c r="AJ28" s="1251"/>
      <c r="AK28" s="1507"/>
    </row>
    <row r="29" spans="1:37" x14ac:dyDescent="0.15">
      <c r="A29" s="1849"/>
      <c r="B29" s="247">
        <v>43214</v>
      </c>
      <c r="C29" s="245" t="str">
        <f t="shared" si="0"/>
        <v>(火)</v>
      </c>
      <c r="D29" s="217" t="s">
        <v>589</v>
      </c>
      <c r="E29" s="217" t="s">
        <v>594</v>
      </c>
      <c r="F29" s="1246">
        <v>2</v>
      </c>
      <c r="G29" s="1246">
        <v>3.4</v>
      </c>
      <c r="H29" s="1247">
        <v>17</v>
      </c>
      <c r="I29" s="1247">
        <v>19</v>
      </c>
      <c r="J29" s="1248">
        <v>0.29166666666666669</v>
      </c>
      <c r="K29" s="1246">
        <v>4.9000000000000004</v>
      </c>
      <c r="L29" s="1249">
        <v>6.4</v>
      </c>
      <c r="M29" s="1247">
        <v>6.63</v>
      </c>
      <c r="N29" s="1466">
        <v>0</v>
      </c>
      <c r="O29" s="1247">
        <v>31.5</v>
      </c>
      <c r="P29" s="1250">
        <v>40</v>
      </c>
      <c r="Q29" s="1247">
        <v>35.5</v>
      </c>
      <c r="R29" s="1247">
        <v>10</v>
      </c>
      <c r="S29" s="1250">
        <v>97</v>
      </c>
      <c r="T29" s="1250">
        <v>56</v>
      </c>
      <c r="U29" s="1250">
        <v>41</v>
      </c>
      <c r="V29" s="1481">
        <v>0</v>
      </c>
      <c r="W29" s="1496"/>
      <c r="X29" s="1249">
        <v>230</v>
      </c>
      <c r="Y29" s="1249"/>
      <c r="Z29" s="1246"/>
      <c r="AA29" s="1246"/>
      <c r="AB29" s="1246"/>
      <c r="AC29" s="1247"/>
      <c r="AD29" s="1251"/>
      <c r="AE29" s="1247"/>
      <c r="AF29" s="1247"/>
      <c r="AG29" s="1246"/>
      <c r="AH29" s="1246"/>
      <c r="AI29" s="1247"/>
      <c r="AJ29" s="1251"/>
      <c r="AK29" s="1507"/>
    </row>
    <row r="30" spans="1:37" x14ac:dyDescent="0.15">
      <c r="A30" s="1849"/>
      <c r="B30" s="247">
        <v>43215</v>
      </c>
      <c r="C30" s="245" t="str">
        <f t="shared" si="0"/>
        <v>(水)</v>
      </c>
      <c r="D30" s="217" t="s">
        <v>601</v>
      </c>
      <c r="E30" s="217" t="s">
        <v>584</v>
      </c>
      <c r="F30" s="1246">
        <v>1</v>
      </c>
      <c r="G30" s="1246">
        <v>45.1</v>
      </c>
      <c r="H30" s="1247">
        <v>18</v>
      </c>
      <c r="I30" s="1247">
        <v>19.5</v>
      </c>
      <c r="J30" s="1248">
        <v>0.29166666666666669</v>
      </c>
      <c r="K30" s="1246">
        <v>4.5</v>
      </c>
      <c r="L30" s="1249">
        <v>6</v>
      </c>
      <c r="M30" s="1247">
        <v>6.85</v>
      </c>
      <c r="N30" s="1466">
        <v>0</v>
      </c>
      <c r="O30" s="1247">
        <v>31.8</v>
      </c>
      <c r="P30" s="1250">
        <v>40</v>
      </c>
      <c r="Q30" s="1247">
        <v>36.9</v>
      </c>
      <c r="R30" s="1247">
        <v>10</v>
      </c>
      <c r="S30" s="1250">
        <v>97</v>
      </c>
      <c r="T30" s="1250">
        <v>58</v>
      </c>
      <c r="U30" s="1250">
        <v>39</v>
      </c>
      <c r="V30" s="1481">
        <v>0</v>
      </c>
      <c r="W30" s="1496"/>
      <c r="X30" s="1249">
        <v>230</v>
      </c>
      <c r="Y30" s="1249"/>
      <c r="Z30" s="1246"/>
      <c r="AA30" s="1246"/>
      <c r="AB30" s="1246"/>
      <c r="AC30" s="1247"/>
      <c r="AD30" s="1251"/>
      <c r="AE30" s="1247"/>
      <c r="AF30" s="1247"/>
      <c r="AG30" s="1246"/>
      <c r="AH30" s="1246"/>
      <c r="AI30" s="1247"/>
      <c r="AJ30" s="1251"/>
      <c r="AK30" s="1507"/>
    </row>
    <row r="31" spans="1:37" x14ac:dyDescent="0.15">
      <c r="A31" s="1849"/>
      <c r="B31" s="247">
        <v>43216</v>
      </c>
      <c r="C31" s="245" t="str">
        <f t="shared" si="0"/>
        <v>(木)</v>
      </c>
      <c r="D31" s="217" t="s">
        <v>603</v>
      </c>
      <c r="E31" s="217" t="s">
        <v>595</v>
      </c>
      <c r="F31" s="1246">
        <v>3</v>
      </c>
      <c r="G31" s="1246">
        <v>1.4</v>
      </c>
      <c r="H31" s="1247">
        <v>17</v>
      </c>
      <c r="I31" s="1247">
        <v>19.5</v>
      </c>
      <c r="J31" s="1248">
        <v>0.2986111111111111</v>
      </c>
      <c r="K31" s="1246">
        <v>3</v>
      </c>
      <c r="L31" s="1249">
        <v>6.8</v>
      </c>
      <c r="M31" s="1247">
        <v>6.59</v>
      </c>
      <c r="N31" s="1466">
        <v>0</v>
      </c>
      <c r="O31" s="1247">
        <v>26.2</v>
      </c>
      <c r="P31" s="1250">
        <v>30</v>
      </c>
      <c r="Q31" s="1247">
        <v>34.799999999999997</v>
      </c>
      <c r="R31" s="1247">
        <v>9.8000000000000007</v>
      </c>
      <c r="S31" s="1250">
        <v>84</v>
      </c>
      <c r="T31" s="1250">
        <v>52</v>
      </c>
      <c r="U31" s="1250">
        <v>32</v>
      </c>
      <c r="V31" s="1481">
        <v>0</v>
      </c>
      <c r="W31" s="1496"/>
      <c r="X31" s="1249">
        <v>230</v>
      </c>
      <c r="Y31" s="1249"/>
      <c r="Z31" s="1246"/>
      <c r="AA31" s="1246"/>
      <c r="AB31" s="1246"/>
      <c r="AC31" s="1247"/>
      <c r="AD31" s="1251"/>
      <c r="AE31" s="1247"/>
      <c r="AF31" s="1247"/>
      <c r="AG31" s="1246"/>
      <c r="AH31" s="1246"/>
      <c r="AI31" s="1247"/>
      <c r="AJ31" s="1251"/>
      <c r="AK31" s="1507"/>
    </row>
    <row r="32" spans="1:37" x14ac:dyDescent="0.15">
      <c r="A32" s="1849"/>
      <c r="B32" s="247">
        <v>43217</v>
      </c>
      <c r="C32" s="245" t="str">
        <f t="shared" si="0"/>
        <v>(金)</v>
      </c>
      <c r="D32" s="217" t="s">
        <v>604</v>
      </c>
      <c r="E32" s="217" t="s">
        <v>584</v>
      </c>
      <c r="F32" s="1246">
        <v>1</v>
      </c>
      <c r="G32" s="1246">
        <v>0</v>
      </c>
      <c r="H32" s="1247">
        <v>20</v>
      </c>
      <c r="I32" s="1247">
        <v>20</v>
      </c>
      <c r="J32" s="1248">
        <v>0.28472222222222221</v>
      </c>
      <c r="K32" s="1246">
        <v>4.3</v>
      </c>
      <c r="L32" s="1249">
        <v>6.5</v>
      </c>
      <c r="M32" s="1247">
        <v>6.89</v>
      </c>
      <c r="N32" s="1466">
        <v>0</v>
      </c>
      <c r="O32" s="1247">
        <v>29.3</v>
      </c>
      <c r="P32" s="1250">
        <v>40</v>
      </c>
      <c r="Q32" s="1247">
        <v>29.1</v>
      </c>
      <c r="R32" s="1247">
        <v>10</v>
      </c>
      <c r="S32" s="1250">
        <v>94</v>
      </c>
      <c r="T32" s="1250">
        <v>56</v>
      </c>
      <c r="U32" s="1250">
        <v>38</v>
      </c>
      <c r="V32" s="1481">
        <v>0</v>
      </c>
      <c r="W32" s="1496"/>
      <c r="X32" s="1249">
        <v>240</v>
      </c>
      <c r="Y32" s="1249"/>
      <c r="Z32" s="1246"/>
      <c r="AA32" s="1246"/>
      <c r="AB32" s="1246"/>
      <c r="AC32" s="1247"/>
      <c r="AD32" s="1251"/>
      <c r="AE32" s="1247"/>
      <c r="AF32" s="1247"/>
      <c r="AG32" s="1246"/>
      <c r="AH32" s="1246"/>
      <c r="AI32" s="1247"/>
      <c r="AJ32" s="1251"/>
      <c r="AK32" s="1507"/>
    </row>
    <row r="33" spans="1:37" x14ac:dyDescent="0.15">
      <c r="A33" s="1849"/>
      <c r="B33" s="247">
        <v>43218</v>
      </c>
      <c r="C33" s="245" t="str">
        <f t="shared" si="0"/>
        <v>(土)</v>
      </c>
      <c r="D33" s="217" t="s">
        <v>583</v>
      </c>
      <c r="E33" s="217" t="s">
        <v>597</v>
      </c>
      <c r="F33" s="1246">
        <v>3</v>
      </c>
      <c r="G33" s="1246">
        <v>0</v>
      </c>
      <c r="H33" s="1247">
        <v>19</v>
      </c>
      <c r="I33" s="1247">
        <v>20</v>
      </c>
      <c r="J33" s="1248">
        <v>0.29166666666666669</v>
      </c>
      <c r="K33" s="1246">
        <v>3.3</v>
      </c>
      <c r="L33" s="1249">
        <v>6.5</v>
      </c>
      <c r="M33" s="1247">
        <v>7.06</v>
      </c>
      <c r="N33" s="1466">
        <v>0</v>
      </c>
      <c r="O33" s="1247">
        <v>29.1</v>
      </c>
      <c r="P33" s="1250">
        <v>41</v>
      </c>
      <c r="Q33" s="1247">
        <v>29.8</v>
      </c>
      <c r="R33" s="1247">
        <v>10</v>
      </c>
      <c r="S33" s="1250">
        <v>94</v>
      </c>
      <c r="T33" s="1250">
        <v>61</v>
      </c>
      <c r="U33" s="1250">
        <v>33</v>
      </c>
      <c r="V33" s="1481">
        <v>0</v>
      </c>
      <c r="W33" s="1496"/>
      <c r="X33" s="1249">
        <v>230</v>
      </c>
      <c r="Y33" s="1249"/>
      <c r="Z33" s="1246"/>
      <c r="AA33" s="1246"/>
      <c r="AB33" s="1246"/>
      <c r="AC33" s="1247"/>
      <c r="AD33" s="1251"/>
      <c r="AE33" s="1247"/>
      <c r="AF33" s="1247"/>
      <c r="AG33" s="1246"/>
      <c r="AH33" s="1246"/>
      <c r="AI33" s="1247"/>
      <c r="AJ33" s="1251"/>
      <c r="AK33" s="1507"/>
    </row>
    <row r="34" spans="1:37" x14ac:dyDescent="0.15">
      <c r="A34" s="1849"/>
      <c r="B34" s="247">
        <v>43219</v>
      </c>
      <c r="C34" s="245" t="str">
        <f t="shared" si="0"/>
        <v>(日)</v>
      </c>
      <c r="D34" s="217" t="s">
        <v>583</v>
      </c>
      <c r="E34" s="217" t="s">
        <v>592</v>
      </c>
      <c r="F34" s="1246">
        <v>1</v>
      </c>
      <c r="G34" s="1246">
        <v>0</v>
      </c>
      <c r="H34" s="1247">
        <v>17</v>
      </c>
      <c r="I34" s="1247">
        <v>21.5</v>
      </c>
      <c r="J34" s="1248">
        <v>0.29166666666666669</v>
      </c>
      <c r="K34" s="1246">
        <v>6.6</v>
      </c>
      <c r="L34" s="1249">
        <v>7.3</v>
      </c>
      <c r="M34" s="1247">
        <v>6.93</v>
      </c>
      <c r="N34" s="1466">
        <v>0</v>
      </c>
      <c r="O34" s="1247">
        <v>29.9</v>
      </c>
      <c r="P34" s="1250">
        <v>40</v>
      </c>
      <c r="Q34" s="1247">
        <v>30.5</v>
      </c>
      <c r="R34" s="1247">
        <v>10</v>
      </c>
      <c r="S34" s="1250">
        <v>98</v>
      </c>
      <c r="T34" s="1250">
        <v>62</v>
      </c>
      <c r="U34" s="1250">
        <v>36</v>
      </c>
      <c r="V34" s="1481">
        <v>0</v>
      </c>
      <c r="W34" s="1496"/>
      <c r="X34" s="1249">
        <v>230</v>
      </c>
      <c r="Y34" s="1249"/>
      <c r="Z34" s="1246"/>
      <c r="AA34" s="1246"/>
      <c r="AB34" s="1246"/>
      <c r="AC34" s="1247"/>
      <c r="AD34" s="1251"/>
      <c r="AE34" s="1247"/>
      <c r="AF34" s="1247"/>
      <c r="AG34" s="1246"/>
      <c r="AH34" s="1246"/>
      <c r="AI34" s="1247"/>
      <c r="AJ34" s="1251"/>
      <c r="AK34" s="1507"/>
    </row>
    <row r="35" spans="1:37" x14ac:dyDescent="0.15">
      <c r="A35" s="1849"/>
      <c r="B35" s="248">
        <v>43220</v>
      </c>
      <c r="C35" s="249" t="str">
        <f t="shared" si="0"/>
        <v>(月)</v>
      </c>
      <c r="D35" s="221" t="s">
        <v>605</v>
      </c>
      <c r="E35" s="221" t="s">
        <v>592</v>
      </c>
      <c r="F35" s="1252">
        <v>1</v>
      </c>
      <c r="G35" s="1252">
        <v>0</v>
      </c>
      <c r="H35" s="1253">
        <v>22</v>
      </c>
      <c r="I35" s="1253">
        <v>21.5</v>
      </c>
      <c r="J35" s="1254">
        <v>0.29166666666666669</v>
      </c>
      <c r="K35" s="1252">
        <v>6</v>
      </c>
      <c r="L35" s="1255">
        <v>6.3</v>
      </c>
      <c r="M35" s="1253">
        <v>6.89</v>
      </c>
      <c r="N35" s="1467">
        <v>0</v>
      </c>
      <c r="O35" s="1253">
        <v>29.6</v>
      </c>
      <c r="P35" s="1256">
        <v>38</v>
      </c>
      <c r="Q35" s="1253">
        <v>29.1</v>
      </c>
      <c r="R35" s="1253">
        <v>10</v>
      </c>
      <c r="S35" s="1256">
        <v>98</v>
      </c>
      <c r="T35" s="1256">
        <v>58</v>
      </c>
      <c r="U35" s="1256">
        <v>40</v>
      </c>
      <c r="V35" s="1482">
        <v>0</v>
      </c>
      <c r="W35" s="1497"/>
      <c r="X35" s="1255">
        <v>230</v>
      </c>
      <c r="Y35" s="1255"/>
      <c r="Z35" s="1252"/>
      <c r="AA35" s="1252"/>
      <c r="AB35" s="1252"/>
      <c r="AC35" s="1253"/>
      <c r="AD35" s="1257"/>
      <c r="AE35" s="1253"/>
      <c r="AF35" s="1253"/>
      <c r="AG35" s="1252"/>
      <c r="AH35" s="1252"/>
      <c r="AI35" s="1253"/>
      <c r="AJ35" s="1257"/>
      <c r="AK35" s="1508"/>
    </row>
    <row r="36" spans="1:37" s="742" customFormat="1" ht="13.5" customHeight="1" x14ac:dyDescent="0.15">
      <c r="A36" s="1849"/>
      <c r="B36" s="1878" t="s">
        <v>410</v>
      </c>
      <c r="C36" s="1879"/>
      <c r="D36" s="1184"/>
      <c r="E36" s="1185"/>
      <c r="F36" s="1186">
        <f>MAX(F6:F35)</f>
        <v>10</v>
      </c>
      <c r="G36" s="1186">
        <f t="shared" ref="G36:AK36" si="1">MAX(G6:G35)</f>
        <v>45.1</v>
      </c>
      <c r="H36" s="1186">
        <f t="shared" si="1"/>
        <v>22</v>
      </c>
      <c r="I36" s="1187">
        <f t="shared" si="1"/>
        <v>21.5</v>
      </c>
      <c r="J36" s="1187">
        <f t="shared" si="1"/>
        <v>0.30555555555555552</v>
      </c>
      <c r="K36" s="1186">
        <f t="shared" si="1"/>
        <v>8</v>
      </c>
      <c r="L36" s="1188">
        <f t="shared" si="1"/>
        <v>11.1</v>
      </c>
      <c r="M36" s="1187">
        <f t="shared" si="1"/>
        <v>7.16</v>
      </c>
      <c r="N36" s="1468">
        <f t="shared" ref="N36" si="2">MAX(N6:N35)</f>
        <v>0</v>
      </c>
      <c r="O36" s="1186">
        <f t="shared" si="1"/>
        <v>34.9</v>
      </c>
      <c r="P36" s="1188">
        <f t="shared" si="1"/>
        <v>62</v>
      </c>
      <c r="Q36" s="1186">
        <f t="shared" si="1"/>
        <v>39.1</v>
      </c>
      <c r="R36" s="1186">
        <f t="shared" si="1"/>
        <v>10</v>
      </c>
      <c r="S36" s="1188">
        <f t="shared" si="1"/>
        <v>120</v>
      </c>
      <c r="T36" s="1188">
        <f t="shared" si="1"/>
        <v>80</v>
      </c>
      <c r="U36" s="1188">
        <f t="shared" si="1"/>
        <v>47</v>
      </c>
      <c r="V36" s="1189">
        <f>MAX(V6:V35)</f>
        <v>0</v>
      </c>
      <c r="W36" s="1190">
        <f>MAX(W6:W35)</f>
        <v>0</v>
      </c>
      <c r="X36" s="1191">
        <f t="shared" si="1"/>
        <v>270</v>
      </c>
      <c r="Y36" s="1188">
        <f t="shared" si="1"/>
        <v>251.2</v>
      </c>
      <c r="Z36" s="1186">
        <f t="shared" si="1"/>
        <v>6.8</v>
      </c>
      <c r="AA36" s="1186">
        <f t="shared" si="1"/>
        <v>1.26</v>
      </c>
      <c r="AB36" s="1186">
        <f t="shared" si="1"/>
        <v>-1.25</v>
      </c>
      <c r="AC36" s="1186">
        <f t="shared" si="1"/>
        <v>3.8</v>
      </c>
      <c r="AD36" s="1304">
        <f t="shared" si="1"/>
        <v>0.21</v>
      </c>
      <c r="AE36" s="1187">
        <f t="shared" si="1"/>
        <v>51</v>
      </c>
      <c r="AF36" s="1187">
        <f t="shared" si="1"/>
        <v>7.4</v>
      </c>
      <c r="AG36" s="1187">
        <f t="shared" si="1"/>
        <v>5.0999999999999996</v>
      </c>
      <c r="AH36" s="1186">
        <f t="shared" si="1"/>
        <v>2.7</v>
      </c>
      <c r="AI36" s="1186">
        <f t="shared" si="1"/>
        <v>9.9</v>
      </c>
      <c r="AJ36" s="1304">
        <f t="shared" si="1"/>
        <v>1.6</v>
      </c>
      <c r="AK36" s="1509">
        <f t="shared" si="1"/>
        <v>0</v>
      </c>
    </row>
    <row r="37" spans="1:37" s="742" customFormat="1" ht="13.5" customHeight="1" x14ac:dyDescent="0.15">
      <c r="A37" s="1849"/>
      <c r="B37" s="1874" t="s">
        <v>411</v>
      </c>
      <c r="C37" s="1875"/>
      <c r="D37" s="743"/>
      <c r="E37" s="744"/>
      <c r="F37" s="745">
        <f>MIN(F6:F35)</f>
        <v>0</v>
      </c>
      <c r="G37" s="745">
        <f t="shared" ref="G37:AK37" si="3">MIN(G6:G35)</f>
        <v>0</v>
      </c>
      <c r="H37" s="745">
        <f t="shared" si="3"/>
        <v>4</v>
      </c>
      <c r="I37" s="746">
        <f t="shared" si="3"/>
        <v>12</v>
      </c>
      <c r="J37" s="746">
        <f t="shared" si="3"/>
        <v>0.28472222222222221</v>
      </c>
      <c r="K37" s="745">
        <f t="shared" si="3"/>
        <v>3</v>
      </c>
      <c r="L37" s="747">
        <f t="shared" si="3"/>
        <v>5.5</v>
      </c>
      <c r="M37" s="746">
        <f t="shared" si="3"/>
        <v>6.59</v>
      </c>
      <c r="N37" s="1469">
        <f t="shared" ref="N37" si="4">MIN(N6:N35)</f>
        <v>0</v>
      </c>
      <c r="O37" s="745">
        <f t="shared" si="3"/>
        <v>26.2</v>
      </c>
      <c r="P37" s="747">
        <f t="shared" si="3"/>
        <v>30</v>
      </c>
      <c r="Q37" s="745">
        <f t="shared" si="3"/>
        <v>29.1</v>
      </c>
      <c r="R37" s="745">
        <f t="shared" si="3"/>
        <v>9.3000000000000007</v>
      </c>
      <c r="S37" s="747">
        <f t="shared" si="3"/>
        <v>84</v>
      </c>
      <c r="T37" s="747">
        <f t="shared" si="3"/>
        <v>52</v>
      </c>
      <c r="U37" s="747">
        <f t="shared" si="3"/>
        <v>32</v>
      </c>
      <c r="V37" s="748">
        <f>MIN(V6:V35)</f>
        <v>0</v>
      </c>
      <c r="W37" s="751">
        <f t="shared" si="3"/>
        <v>0</v>
      </c>
      <c r="X37" s="749">
        <f t="shared" si="3"/>
        <v>180</v>
      </c>
      <c r="Y37" s="747">
        <f t="shared" si="3"/>
        <v>251.2</v>
      </c>
      <c r="Z37" s="745">
        <f t="shared" si="3"/>
        <v>6.8</v>
      </c>
      <c r="AA37" s="745">
        <f t="shared" si="3"/>
        <v>1.26</v>
      </c>
      <c r="AB37" s="745">
        <f t="shared" si="3"/>
        <v>-1.25</v>
      </c>
      <c r="AC37" s="745">
        <f t="shared" si="3"/>
        <v>3.8</v>
      </c>
      <c r="AD37" s="1305">
        <f t="shared" si="3"/>
        <v>0.21</v>
      </c>
      <c r="AE37" s="746">
        <f t="shared" si="3"/>
        <v>51</v>
      </c>
      <c r="AF37" s="746">
        <f t="shared" si="3"/>
        <v>7.4</v>
      </c>
      <c r="AG37" s="746">
        <f t="shared" si="3"/>
        <v>5.0999999999999996</v>
      </c>
      <c r="AH37" s="745">
        <f t="shared" si="3"/>
        <v>2.7</v>
      </c>
      <c r="AI37" s="745">
        <f t="shared" si="3"/>
        <v>9.9</v>
      </c>
      <c r="AJ37" s="1305">
        <f t="shared" si="3"/>
        <v>1.6</v>
      </c>
      <c r="AK37" s="1510">
        <f t="shared" si="3"/>
        <v>0</v>
      </c>
    </row>
    <row r="38" spans="1:37" s="742" customFormat="1" ht="13.5" customHeight="1" x14ac:dyDescent="0.15">
      <c r="A38" s="1849"/>
      <c r="B38" s="1874" t="s">
        <v>412</v>
      </c>
      <c r="C38" s="1875"/>
      <c r="D38" s="743"/>
      <c r="E38" s="744"/>
      <c r="F38" s="744"/>
      <c r="G38" s="745">
        <f>AVERAGE(G6:G35)</f>
        <v>2.3833333333333333</v>
      </c>
      <c r="H38" s="745">
        <f t="shared" ref="H38:AJ38" si="5">AVERAGE(H6:H35)</f>
        <v>15.433333333333334</v>
      </c>
      <c r="I38" s="746">
        <f t="shared" si="5"/>
        <v>17.649999999999999</v>
      </c>
      <c r="J38" s="746">
        <f t="shared" si="5"/>
        <v>0.2942129629629629</v>
      </c>
      <c r="K38" s="745">
        <f t="shared" si="5"/>
        <v>5.366666666666668</v>
      </c>
      <c r="L38" s="747">
        <f t="shared" si="5"/>
        <v>7.6666666666666679</v>
      </c>
      <c r="M38" s="746">
        <f t="shared" si="5"/>
        <v>6.9666666666666659</v>
      </c>
      <c r="N38" s="1470"/>
      <c r="O38" s="745">
        <f t="shared" si="5"/>
        <v>31.673333333333332</v>
      </c>
      <c r="P38" s="747">
        <f t="shared" si="5"/>
        <v>48.4</v>
      </c>
      <c r="Q38" s="745">
        <f t="shared" si="5"/>
        <v>33.003333333333323</v>
      </c>
      <c r="R38" s="745">
        <f t="shared" si="5"/>
        <v>9.9366666666666674</v>
      </c>
      <c r="S38" s="747">
        <f t="shared" si="5"/>
        <v>105.5</v>
      </c>
      <c r="T38" s="747">
        <f t="shared" si="5"/>
        <v>65.833333333333329</v>
      </c>
      <c r="U38" s="747">
        <f t="shared" si="5"/>
        <v>39.666666666666664</v>
      </c>
      <c r="V38" s="1483"/>
      <c r="W38" s="751"/>
      <c r="X38" s="749">
        <f t="shared" si="5"/>
        <v>228.66666666666666</v>
      </c>
      <c r="Y38" s="747">
        <f t="shared" si="5"/>
        <v>251.2</v>
      </c>
      <c r="Z38" s="745">
        <f t="shared" si="5"/>
        <v>6.8</v>
      </c>
      <c r="AA38" s="745">
        <f t="shared" si="5"/>
        <v>1.26</v>
      </c>
      <c r="AB38" s="745">
        <f t="shared" si="5"/>
        <v>-1.25</v>
      </c>
      <c r="AC38" s="745">
        <f t="shared" si="5"/>
        <v>3.8</v>
      </c>
      <c r="AD38" s="1305">
        <f t="shared" si="5"/>
        <v>0.21</v>
      </c>
      <c r="AE38" s="746">
        <f t="shared" si="5"/>
        <v>51</v>
      </c>
      <c r="AF38" s="746">
        <f t="shared" si="5"/>
        <v>7.4</v>
      </c>
      <c r="AG38" s="746">
        <f t="shared" si="5"/>
        <v>5.0999999999999996</v>
      </c>
      <c r="AH38" s="745">
        <f t="shared" si="5"/>
        <v>2.7</v>
      </c>
      <c r="AI38" s="745">
        <f t="shared" si="5"/>
        <v>9.9</v>
      </c>
      <c r="AJ38" s="1305">
        <f t="shared" si="5"/>
        <v>1.6</v>
      </c>
      <c r="AK38" s="1511"/>
    </row>
    <row r="39" spans="1:37" s="750" customFormat="1" ht="13.5" customHeight="1" x14ac:dyDescent="0.15">
      <c r="A39" s="1849"/>
      <c r="B39" s="1876" t="s">
        <v>413</v>
      </c>
      <c r="C39" s="1877"/>
      <c r="D39" s="1192"/>
      <c r="E39" s="1193"/>
      <c r="F39" s="1193"/>
      <c r="G39" s="1194">
        <f>SUM(G6:G35)</f>
        <v>71.5</v>
      </c>
      <c r="H39" s="1195"/>
      <c r="I39" s="1195"/>
      <c r="J39" s="1196"/>
      <c r="K39" s="1195"/>
      <c r="L39" s="1197"/>
      <c r="M39" s="1197"/>
      <c r="N39" s="1471"/>
      <c r="O39" s="1195"/>
      <c r="P39" s="1197"/>
      <c r="Q39" s="1197"/>
      <c r="R39" s="1197"/>
      <c r="S39" s="1197"/>
      <c r="T39" s="1197"/>
      <c r="U39" s="1197"/>
      <c r="V39" s="1484"/>
      <c r="W39" s="1498"/>
      <c r="X39" s="1198"/>
      <c r="Y39" s="1197"/>
      <c r="Z39" s="1197"/>
      <c r="AA39" s="1197"/>
      <c r="AB39" s="1197"/>
      <c r="AC39" s="1197"/>
      <c r="AD39" s="1197"/>
      <c r="AE39" s="1197"/>
      <c r="AF39" s="1197"/>
      <c r="AG39" s="1197"/>
      <c r="AH39" s="1197"/>
      <c r="AI39" s="1197"/>
      <c r="AJ39" s="1197"/>
      <c r="AK39" s="1512"/>
    </row>
    <row r="40" spans="1:37" ht="13.5" customHeight="1" x14ac:dyDescent="0.15">
      <c r="A40" s="1849" t="s">
        <v>270</v>
      </c>
      <c r="B40" s="247">
        <v>43221</v>
      </c>
      <c r="C40" s="244" t="str">
        <f>IF(B40="","",IF(WEEKDAY(B40)=1,"(日)",IF(WEEKDAY(B40)=2,"(月)",IF(WEEKDAY(B40)=3,"(火)",IF(WEEKDAY(B40)=4,"(水)",IF(WEEKDAY(B40)=5,"(木)",IF(WEEKDAY(B40)=6,"(金)","(土)")))))))</f>
        <v>(火)</v>
      </c>
      <c r="D40" s="222" t="s">
        <v>583</v>
      </c>
      <c r="E40" s="222" t="s">
        <v>588</v>
      </c>
      <c r="F40" s="1240">
        <v>0</v>
      </c>
      <c r="G40" s="1240">
        <v>0</v>
      </c>
      <c r="H40" s="1241">
        <v>17</v>
      </c>
      <c r="I40" s="1241">
        <v>21.5</v>
      </c>
      <c r="J40" s="1242">
        <v>0.28472222222222221</v>
      </c>
      <c r="K40" s="1240">
        <v>5.0999999999999996</v>
      </c>
      <c r="L40" s="1243">
        <v>8</v>
      </c>
      <c r="M40" s="1241">
        <v>6.91</v>
      </c>
      <c r="N40" s="1472">
        <v>0</v>
      </c>
      <c r="O40" s="1199">
        <v>30.2</v>
      </c>
      <c r="P40" s="1244">
        <v>41</v>
      </c>
      <c r="Q40" s="1241">
        <v>29.5</v>
      </c>
      <c r="R40" s="1241">
        <v>10</v>
      </c>
      <c r="S40" s="1244">
        <v>102</v>
      </c>
      <c r="T40" s="1244">
        <v>64</v>
      </c>
      <c r="U40" s="1244">
        <v>38</v>
      </c>
      <c r="V40" s="1480">
        <v>0</v>
      </c>
      <c r="W40" s="1495"/>
      <c r="X40" s="1243">
        <v>200</v>
      </c>
      <c r="Y40" s="1243"/>
      <c r="Z40" s="1240"/>
      <c r="AA40" s="1240"/>
      <c r="AB40" s="1240"/>
      <c r="AC40" s="1241"/>
      <c r="AD40" s="1245"/>
      <c r="AE40" s="1241"/>
      <c r="AF40" s="1241"/>
      <c r="AG40" s="1240"/>
      <c r="AH40" s="1240"/>
      <c r="AI40" s="1241"/>
      <c r="AJ40" s="1245"/>
      <c r="AK40" s="1506"/>
    </row>
    <row r="41" spans="1:37" ht="13.5" customHeight="1" x14ac:dyDescent="0.15">
      <c r="A41" s="1849"/>
      <c r="B41" s="247">
        <v>43222</v>
      </c>
      <c r="C41" s="245" t="str">
        <f t="shared" ref="C41:C70" si="6">IF(B41="","",IF(WEEKDAY(B41)=1,"(日)",IF(WEEKDAY(B41)=2,"(月)",IF(WEEKDAY(B41)=3,"(火)",IF(WEEKDAY(B41)=4,"(水)",IF(WEEKDAY(B41)=5,"(木)",IF(WEEKDAY(B41)=6,"(金)","(土)")))))))</f>
        <v>(水)</v>
      </c>
      <c r="D41" s="217" t="s">
        <v>610</v>
      </c>
      <c r="E41" s="217" t="s">
        <v>587</v>
      </c>
      <c r="F41" s="1246">
        <v>1</v>
      </c>
      <c r="G41" s="1246">
        <v>3.3</v>
      </c>
      <c r="H41" s="1247">
        <v>22</v>
      </c>
      <c r="I41" s="1247">
        <v>22.5</v>
      </c>
      <c r="J41" s="1248">
        <v>0.29166666666666669</v>
      </c>
      <c r="K41" s="1246">
        <v>6.3</v>
      </c>
      <c r="L41" s="1249">
        <v>8.3000000000000007</v>
      </c>
      <c r="M41" s="1247">
        <v>6.89</v>
      </c>
      <c r="N41" s="1473">
        <v>0</v>
      </c>
      <c r="O41" s="406">
        <v>28.8</v>
      </c>
      <c r="P41" s="1250">
        <v>40</v>
      </c>
      <c r="Q41" s="1247">
        <v>30.2</v>
      </c>
      <c r="R41" s="1247">
        <v>10</v>
      </c>
      <c r="S41" s="1250">
        <v>91</v>
      </c>
      <c r="T41" s="1250">
        <v>60</v>
      </c>
      <c r="U41" s="1250">
        <v>31</v>
      </c>
      <c r="V41" s="1481">
        <v>0</v>
      </c>
      <c r="W41" s="1496"/>
      <c r="X41" s="1249">
        <v>200</v>
      </c>
      <c r="Y41" s="1249"/>
      <c r="Z41" s="1246"/>
      <c r="AA41" s="1246"/>
      <c r="AB41" s="1246"/>
      <c r="AC41" s="1247"/>
      <c r="AD41" s="1251"/>
      <c r="AE41" s="1247"/>
      <c r="AF41" s="1247"/>
      <c r="AG41" s="1246"/>
      <c r="AH41" s="1246"/>
      <c r="AI41" s="1247"/>
      <c r="AJ41" s="1251"/>
      <c r="AK41" s="1507"/>
    </row>
    <row r="42" spans="1:37" ht="13.5" customHeight="1" x14ac:dyDescent="0.15">
      <c r="A42" s="1849"/>
      <c r="B42" s="247">
        <v>43223</v>
      </c>
      <c r="C42" s="245" t="str">
        <f t="shared" si="6"/>
        <v>(木)</v>
      </c>
      <c r="D42" s="217" t="s">
        <v>601</v>
      </c>
      <c r="E42" s="217" t="s">
        <v>584</v>
      </c>
      <c r="F42" s="1246">
        <v>2</v>
      </c>
      <c r="G42" s="1246">
        <v>10</v>
      </c>
      <c r="H42" s="1247">
        <v>22</v>
      </c>
      <c r="I42" s="1247">
        <v>22.5</v>
      </c>
      <c r="J42" s="1248">
        <v>0.2986111111111111</v>
      </c>
      <c r="K42" s="1246">
        <v>7.4</v>
      </c>
      <c r="L42" s="1249">
        <v>8.5</v>
      </c>
      <c r="M42" s="1247">
        <v>6.93</v>
      </c>
      <c r="N42" s="1473">
        <v>0</v>
      </c>
      <c r="O42" s="406">
        <v>28.3</v>
      </c>
      <c r="P42" s="1250">
        <v>42</v>
      </c>
      <c r="Q42" s="1247">
        <v>29.8</v>
      </c>
      <c r="R42" s="1247">
        <v>10</v>
      </c>
      <c r="S42" s="1250">
        <v>96</v>
      </c>
      <c r="T42" s="1250">
        <v>50</v>
      </c>
      <c r="U42" s="1250">
        <v>46</v>
      </c>
      <c r="V42" s="1481">
        <v>0</v>
      </c>
      <c r="W42" s="1496"/>
      <c r="X42" s="1249">
        <v>210</v>
      </c>
      <c r="Y42" s="1249"/>
      <c r="Z42" s="1246"/>
      <c r="AA42" s="1246"/>
      <c r="AB42" s="1246"/>
      <c r="AC42" s="1247"/>
      <c r="AD42" s="1251"/>
      <c r="AE42" s="1247"/>
      <c r="AF42" s="1247"/>
      <c r="AG42" s="1246"/>
      <c r="AH42" s="1246"/>
      <c r="AI42" s="1247"/>
      <c r="AJ42" s="1251"/>
      <c r="AK42" s="1507"/>
    </row>
    <row r="43" spans="1:37" ht="13.5" customHeight="1" x14ac:dyDescent="0.15">
      <c r="A43" s="1849"/>
      <c r="B43" s="247">
        <v>43224</v>
      </c>
      <c r="C43" s="245" t="str">
        <f t="shared" si="6"/>
        <v>(金)</v>
      </c>
      <c r="D43" s="217" t="s">
        <v>583</v>
      </c>
      <c r="E43" s="217" t="s">
        <v>597</v>
      </c>
      <c r="F43" s="1246">
        <v>5</v>
      </c>
      <c r="G43" s="1246">
        <v>0</v>
      </c>
      <c r="H43" s="1247">
        <v>16</v>
      </c>
      <c r="I43" s="1247">
        <v>20</v>
      </c>
      <c r="J43" s="1248">
        <v>0.2986111111111111</v>
      </c>
      <c r="K43" s="1246">
        <v>5.2</v>
      </c>
      <c r="L43" s="1249">
        <v>7.2</v>
      </c>
      <c r="M43" s="1247">
        <v>6.85</v>
      </c>
      <c r="N43" s="1473">
        <v>0</v>
      </c>
      <c r="O43" s="406">
        <v>28.1</v>
      </c>
      <c r="P43" s="1250">
        <v>32</v>
      </c>
      <c r="Q43" s="1247">
        <v>29.8</v>
      </c>
      <c r="R43" s="1247">
        <v>10</v>
      </c>
      <c r="S43" s="1250">
        <v>88</v>
      </c>
      <c r="T43" s="1250">
        <v>54</v>
      </c>
      <c r="U43" s="1250">
        <v>34</v>
      </c>
      <c r="V43" s="1481">
        <v>0</v>
      </c>
      <c r="W43" s="1496"/>
      <c r="X43" s="1249">
        <v>210</v>
      </c>
      <c r="Y43" s="1249"/>
      <c r="Z43" s="1246"/>
      <c r="AA43" s="1246"/>
      <c r="AB43" s="1246"/>
      <c r="AC43" s="1247"/>
      <c r="AD43" s="1251"/>
      <c r="AE43" s="1247"/>
      <c r="AF43" s="1247"/>
      <c r="AG43" s="1246"/>
      <c r="AH43" s="1246"/>
      <c r="AI43" s="1247"/>
      <c r="AJ43" s="1251"/>
      <c r="AK43" s="1507"/>
    </row>
    <row r="44" spans="1:37" ht="13.5" customHeight="1" x14ac:dyDescent="0.15">
      <c r="A44" s="1849"/>
      <c r="B44" s="247">
        <v>43225</v>
      </c>
      <c r="C44" s="245" t="str">
        <f t="shared" si="6"/>
        <v>(土)</v>
      </c>
      <c r="D44" s="217" t="s">
        <v>583</v>
      </c>
      <c r="E44" s="217" t="s">
        <v>584</v>
      </c>
      <c r="F44" s="1246">
        <v>1</v>
      </c>
      <c r="G44" s="1246">
        <v>0</v>
      </c>
      <c r="H44" s="1247">
        <v>15</v>
      </c>
      <c r="I44" s="1247">
        <v>20</v>
      </c>
      <c r="J44" s="1248">
        <v>0.2986111111111111</v>
      </c>
      <c r="K44" s="1246">
        <v>3.6</v>
      </c>
      <c r="L44" s="1249">
        <v>6.1</v>
      </c>
      <c r="M44" s="1247">
        <v>6.88</v>
      </c>
      <c r="N44" s="1473">
        <v>0</v>
      </c>
      <c r="O44" s="406">
        <v>28.7</v>
      </c>
      <c r="P44" s="1250">
        <v>42</v>
      </c>
      <c r="Q44" s="1247">
        <v>29.8</v>
      </c>
      <c r="R44" s="1247">
        <v>10</v>
      </c>
      <c r="S44" s="1250">
        <v>88</v>
      </c>
      <c r="T44" s="1250">
        <v>58</v>
      </c>
      <c r="U44" s="1250">
        <v>30</v>
      </c>
      <c r="V44" s="1481">
        <v>0</v>
      </c>
      <c r="W44" s="1496"/>
      <c r="X44" s="1249">
        <v>200</v>
      </c>
      <c r="Y44" s="1249"/>
      <c r="Z44" s="1246"/>
      <c r="AA44" s="1246"/>
      <c r="AB44" s="1246"/>
      <c r="AC44" s="1247"/>
      <c r="AD44" s="1251"/>
      <c r="AE44" s="1247"/>
      <c r="AF44" s="1247"/>
      <c r="AG44" s="1246"/>
      <c r="AH44" s="1246"/>
      <c r="AI44" s="1247"/>
      <c r="AJ44" s="1251"/>
      <c r="AK44" s="1507"/>
    </row>
    <row r="45" spans="1:37" ht="13.5" customHeight="1" x14ac:dyDescent="0.15">
      <c r="A45" s="1849"/>
      <c r="B45" s="247">
        <v>43226</v>
      </c>
      <c r="C45" s="245" t="str">
        <f t="shared" si="6"/>
        <v>(日)</v>
      </c>
      <c r="D45" s="217" t="s">
        <v>593</v>
      </c>
      <c r="E45" s="217" t="s">
        <v>587</v>
      </c>
      <c r="F45" s="1246">
        <v>1</v>
      </c>
      <c r="G45" s="1246">
        <v>0.1</v>
      </c>
      <c r="H45" s="1247">
        <v>20</v>
      </c>
      <c r="I45" s="1247">
        <v>22</v>
      </c>
      <c r="J45" s="1248">
        <v>0.2986111111111111</v>
      </c>
      <c r="K45" s="1246">
        <v>8.1</v>
      </c>
      <c r="L45" s="1249">
        <v>11.1</v>
      </c>
      <c r="M45" s="1247">
        <v>7.15</v>
      </c>
      <c r="N45" s="1473">
        <v>0</v>
      </c>
      <c r="O45" s="406">
        <v>29.2</v>
      </c>
      <c r="P45" s="1250">
        <v>52</v>
      </c>
      <c r="Q45" s="1247">
        <v>30.5</v>
      </c>
      <c r="R45" s="1247">
        <v>10</v>
      </c>
      <c r="S45" s="1250">
        <v>88</v>
      </c>
      <c r="T45" s="1250">
        <v>56</v>
      </c>
      <c r="U45" s="1250">
        <v>32</v>
      </c>
      <c r="V45" s="1481">
        <v>0</v>
      </c>
      <c r="W45" s="1496"/>
      <c r="X45" s="1249">
        <v>210</v>
      </c>
      <c r="Y45" s="1249"/>
      <c r="Z45" s="1246"/>
      <c r="AA45" s="1246"/>
      <c r="AB45" s="1246"/>
      <c r="AC45" s="1247"/>
      <c r="AD45" s="1251"/>
      <c r="AE45" s="1247"/>
      <c r="AF45" s="1247"/>
      <c r="AG45" s="1246"/>
      <c r="AH45" s="1246"/>
      <c r="AI45" s="1247"/>
      <c r="AJ45" s="1251"/>
      <c r="AK45" s="1507"/>
    </row>
    <row r="46" spans="1:37" ht="13.5" customHeight="1" x14ac:dyDescent="0.15">
      <c r="A46" s="1849"/>
      <c r="B46" s="247">
        <v>43227</v>
      </c>
      <c r="C46" s="245" t="str">
        <f t="shared" si="6"/>
        <v>(月)</v>
      </c>
      <c r="D46" s="217" t="s">
        <v>611</v>
      </c>
      <c r="E46" s="217" t="s">
        <v>612</v>
      </c>
      <c r="F46" s="1246">
        <v>6</v>
      </c>
      <c r="G46" s="1246">
        <v>25</v>
      </c>
      <c r="H46" s="1247">
        <v>18</v>
      </c>
      <c r="I46" s="1247">
        <v>21</v>
      </c>
      <c r="J46" s="1248">
        <v>0.28472222222222221</v>
      </c>
      <c r="K46" s="1246">
        <v>7.8</v>
      </c>
      <c r="L46" s="1249">
        <v>10.1</v>
      </c>
      <c r="M46" s="1247">
        <v>7.01</v>
      </c>
      <c r="N46" s="1473">
        <v>0</v>
      </c>
      <c r="O46" s="406">
        <v>29.6</v>
      </c>
      <c r="P46" s="1250">
        <v>44</v>
      </c>
      <c r="Q46" s="1247">
        <v>32.700000000000003</v>
      </c>
      <c r="R46" s="1247">
        <v>10</v>
      </c>
      <c r="S46" s="1250">
        <v>92</v>
      </c>
      <c r="T46" s="1250">
        <v>61</v>
      </c>
      <c r="U46" s="1250">
        <v>31</v>
      </c>
      <c r="V46" s="1481">
        <v>0</v>
      </c>
      <c r="W46" s="1496"/>
      <c r="X46" s="1249">
        <v>200</v>
      </c>
      <c r="Y46" s="1249"/>
      <c r="Z46" s="1246"/>
      <c r="AA46" s="1246"/>
      <c r="AB46" s="1246"/>
      <c r="AC46" s="1247"/>
      <c r="AD46" s="1251"/>
      <c r="AE46" s="1247"/>
      <c r="AF46" s="1247"/>
      <c r="AG46" s="1246"/>
      <c r="AH46" s="1246"/>
      <c r="AI46" s="1247"/>
      <c r="AJ46" s="1251"/>
      <c r="AK46" s="1507"/>
    </row>
    <row r="47" spans="1:37" ht="13.5" customHeight="1" x14ac:dyDescent="0.15">
      <c r="A47" s="1849"/>
      <c r="B47" s="247">
        <v>43228</v>
      </c>
      <c r="C47" s="245" t="str">
        <f>IF(B47="","",IF(WEEKDAY(B47)=1,"(日)",IF(WEEKDAY(B47)=2,"(月)",IF(WEEKDAY(B47)=3,"(火)",IF(WEEKDAY(B47)=4,"(水)",IF(WEEKDAY(B47)=5,"(木)",IF(WEEKDAY(B47)=6,"(金)","(土)")))))))</f>
        <v>(火)</v>
      </c>
      <c r="D47" s="217" t="s">
        <v>613</v>
      </c>
      <c r="E47" s="217" t="s">
        <v>588</v>
      </c>
      <c r="F47" s="1246">
        <v>4</v>
      </c>
      <c r="G47" s="1246">
        <v>5.6</v>
      </c>
      <c r="H47" s="1247">
        <v>13</v>
      </c>
      <c r="I47" s="1247">
        <v>18</v>
      </c>
      <c r="J47" s="1248">
        <v>0.29166666666666669</v>
      </c>
      <c r="K47" s="1246">
        <v>4.7</v>
      </c>
      <c r="L47" s="1249">
        <v>8</v>
      </c>
      <c r="M47" s="1247">
        <v>6.91</v>
      </c>
      <c r="N47" s="1473">
        <v>0</v>
      </c>
      <c r="O47" s="406">
        <v>26.4</v>
      </c>
      <c r="P47" s="1250">
        <v>44</v>
      </c>
      <c r="Q47" s="1247">
        <v>32.700000000000003</v>
      </c>
      <c r="R47" s="1247">
        <v>10</v>
      </c>
      <c r="S47" s="1250">
        <v>86</v>
      </c>
      <c r="T47" s="1250">
        <v>52</v>
      </c>
      <c r="U47" s="1250">
        <v>34</v>
      </c>
      <c r="V47" s="1481">
        <v>0</v>
      </c>
      <c r="W47" s="1496"/>
      <c r="X47" s="1249">
        <v>190</v>
      </c>
      <c r="Y47" s="1249"/>
      <c r="Z47" s="1246"/>
      <c r="AA47" s="1246"/>
      <c r="AB47" s="1246"/>
      <c r="AC47" s="1247"/>
      <c r="AD47" s="1251"/>
      <c r="AE47" s="1247"/>
      <c r="AF47" s="1247"/>
      <c r="AG47" s="1246"/>
      <c r="AH47" s="1246"/>
      <c r="AI47" s="1247"/>
      <c r="AJ47" s="1251"/>
      <c r="AK47" s="1507"/>
    </row>
    <row r="48" spans="1:37" ht="13.5" customHeight="1" x14ac:dyDescent="0.15">
      <c r="A48" s="1849"/>
      <c r="B48" s="247">
        <v>43229</v>
      </c>
      <c r="C48" s="245" t="str">
        <f t="shared" si="6"/>
        <v>(水)</v>
      </c>
      <c r="D48" s="217" t="s">
        <v>601</v>
      </c>
      <c r="E48" s="217" t="s">
        <v>588</v>
      </c>
      <c r="F48" s="1246">
        <v>3</v>
      </c>
      <c r="G48" s="1246">
        <v>36.9</v>
      </c>
      <c r="H48" s="1247">
        <v>11</v>
      </c>
      <c r="I48" s="1247">
        <v>15</v>
      </c>
      <c r="J48" s="1248">
        <v>0.29166666666666669</v>
      </c>
      <c r="K48" s="1246">
        <v>5.4</v>
      </c>
      <c r="L48" s="1249">
        <v>3.3</v>
      </c>
      <c r="M48" s="1247">
        <v>7.03</v>
      </c>
      <c r="N48" s="1473">
        <v>0</v>
      </c>
      <c r="O48" s="406">
        <v>28.4</v>
      </c>
      <c r="P48" s="1250">
        <v>48</v>
      </c>
      <c r="Q48" s="1247">
        <v>35.5</v>
      </c>
      <c r="R48" s="1247">
        <v>10</v>
      </c>
      <c r="S48" s="1250">
        <v>90</v>
      </c>
      <c r="T48" s="1250">
        <v>60</v>
      </c>
      <c r="U48" s="1250">
        <v>30</v>
      </c>
      <c r="V48" s="1481">
        <v>0</v>
      </c>
      <c r="W48" s="1496"/>
      <c r="X48" s="1249">
        <v>210</v>
      </c>
      <c r="Y48" s="1249"/>
      <c r="Z48" s="1246"/>
      <c r="AA48" s="1246"/>
      <c r="AB48" s="1246"/>
      <c r="AC48" s="1247"/>
      <c r="AD48" s="1251"/>
      <c r="AE48" s="1247"/>
      <c r="AF48" s="1247"/>
      <c r="AG48" s="1246"/>
      <c r="AH48" s="1246"/>
      <c r="AI48" s="1247"/>
      <c r="AJ48" s="1251"/>
      <c r="AK48" s="1507"/>
    </row>
    <row r="49" spans="1:37" ht="13.5" customHeight="1" x14ac:dyDescent="0.15">
      <c r="A49" s="1849"/>
      <c r="B49" s="247">
        <v>43230</v>
      </c>
      <c r="C49" s="245" t="str">
        <f t="shared" si="6"/>
        <v>(木)</v>
      </c>
      <c r="D49" s="217" t="s">
        <v>603</v>
      </c>
      <c r="E49" s="217" t="s">
        <v>588</v>
      </c>
      <c r="F49" s="1246">
        <v>1</v>
      </c>
      <c r="G49" s="1246">
        <v>7.2</v>
      </c>
      <c r="H49" s="1247">
        <v>12</v>
      </c>
      <c r="I49" s="1247">
        <v>14</v>
      </c>
      <c r="J49" s="1248">
        <v>0.29166666666666669</v>
      </c>
      <c r="K49" s="1246">
        <v>4.0999999999999996</v>
      </c>
      <c r="L49" s="1249">
        <v>6.5</v>
      </c>
      <c r="M49" s="1247">
        <v>7.03</v>
      </c>
      <c r="N49" s="1473">
        <v>0</v>
      </c>
      <c r="O49" s="406">
        <v>21</v>
      </c>
      <c r="P49" s="1250">
        <v>48</v>
      </c>
      <c r="Q49" s="1247">
        <v>27</v>
      </c>
      <c r="R49" s="1247">
        <v>9.1999999999999993</v>
      </c>
      <c r="S49" s="1250">
        <v>76</v>
      </c>
      <c r="T49" s="1250">
        <v>44</v>
      </c>
      <c r="U49" s="1250">
        <v>32</v>
      </c>
      <c r="V49" s="1481">
        <v>0</v>
      </c>
      <c r="W49" s="1496"/>
      <c r="X49" s="1249">
        <v>140</v>
      </c>
      <c r="Y49" s="1249"/>
      <c r="Z49" s="1246"/>
      <c r="AA49" s="1246"/>
      <c r="AB49" s="1246"/>
      <c r="AC49" s="1247"/>
      <c r="AD49" s="1251"/>
      <c r="AE49" s="1247"/>
      <c r="AF49" s="1247"/>
      <c r="AG49" s="1246"/>
      <c r="AH49" s="1246"/>
      <c r="AI49" s="1247"/>
      <c r="AJ49" s="1251"/>
      <c r="AK49" s="1507"/>
    </row>
    <row r="50" spans="1:37" ht="13.5" customHeight="1" x14ac:dyDescent="0.15">
      <c r="A50" s="1849"/>
      <c r="B50" s="247">
        <v>43231</v>
      </c>
      <c r="C50" s="245" t="str">
        <f t="shared" si="6"/>
        <v>(金)</v>
      </c>
      <c r="D50" s="217" t="s">
        <v>583</v>
      </c>
      <c r="E50" s="217" t="s">
        <v>585</v>
      </c>
      <c r="F50" s="1246">
        <v>2</v>
      </c>
      <c r="G50" s="1246">
        <v>0</v>
      </c>
      <c r="H50" s="1247">
        <v>14</v>
      </c>
      <c r="I50" s="1247">
        <v>15</v>
      </c>
      <c r="J50" s="1248">
        <v>0.29166666666666669</v>
      </c>
      <c r="K50" s="1246">
        <v>5.9</v>
      </c>
      <c r="L50" s="1249">
        <v>7.9</v>
      </c>
      <c r="M50" s="1247">
        <v>7.11</v>
      </c>
      <c r="N50" s="1473">
        <v>0</v>
      </c>
      <c r="O50" s="406">
        <v>22.8</v>
      </c>
      <c r="P50" s="1250">
        <v>46</v>
      </c>
      <c r="Q50" s="1247">
        <v>27.7</v>
      </c>
      <c r="R50" s="1247">
        <v>9.1999999999999993</v>
      </c>
      <c r="S50" s="1250">
        <v>82</v>
      </c>
      <c r="T50" s="1250">
        <v>50</v>
      </c>
      <c r="U50" s="1250">
        <v>32</v>
      </c>
      <c r="V50" s="1481">
        <v>0</v>
      </c>
      <c r="W50" s="1496"/>
      <c r="X50" s="1249">
        <v>160</v>
      </c>
      <c r="Y50" s="1249"/>
      <c r="Z50" s="1246"/>
      <c r="AA50" s="1246"/>
      <c r="AB50" s="1246"/>
      <c r="AC50" s="1247"/>
      <c r="AD50" s="1251"/>
      <c r="AE50" s="1250"/>
      <c r="AF50" s="1247"/>
      <c r="AG50" s="1246"/>
      <c r="AH50" s="1246"/>
      <c r="AI50" s="1247"/>
      <c r="AJ50" s="1251"/>
      <c r="AK50" s="1507"/>
    </row>
    <row r="51" spans="1:37" ht="13.5" customHeight="1" x14ac:dyDescent="0.15">
      <c r="A51" s="1849"/>
      <c r="B51" s="247">
        <v>43232</v>
      </c>
      <c r="C51" s="245" t="str">
        <f t="shared" si="6"/>
        <v>(土)</v>
      </c>
      <c r="D51" s="217" t="s">
        <v>583</v>
      </c>
      <c r="E51" s="217" t="s">
        <v>597</v>
      </c>
      <c r="F51" s="1246">
        <v>1</v>
      </c>
      <c r="G51" s="1246">
        <v>0</v>
      </c>
      <c r="H51" s="1247">
        <v>20</v>
      </c>
      <c r="I51" s="1247">
        <v>18</v>
      </c>
      <c r="J51" s="1248">
        <v>0.29166666666666702</v>
      </c>
      <c r="K51" s="1246">
        <v>4.3</v>
      </c>
      <c r="L51" s="1249">
        <v>7.3</v>
      </c>
      <c r="M51" s="1247">
        <v>7.17</v>
      </c>
      <c r="N51" s="1473">
        <v>0</v>
      </c>
      <c r="O51" s="406">
        <v>23.7</v>
      </c>
      <c r="P51" s="1250">
        <v>44</v>
      </c>
      <c r="Q51" s="1247">
        <v>25.6</v>
      </c>
      <c r="R51" s="1247">
        <v>10</v>
      </c>
      <c r="S51" s="1250">
        <v>94</v>
      </c>
      <c r="T51" s="1250">
        <v>54</v>
      </c>
      <c r="U51" s="1250">
        <v>40</v>
      </c>
      <c r="V51" s="1481">
        <v>0</v>
      </c>
      <c r="W51" s="1496"/>
      <c r="X51" s="1249">
        <v>180</v>
      </c>
      <c r="Y51" s="1249"/>
      <c r="Z51" s="1246"/>
      <c r="AA51" s="1246"/>
      <c r="AB51" s="1246"/>
      <c r="AC51" s="1247"/>
      <c r="AD51" s="1251"/>
      <c r="AE51" s="1247"/>
      <c r="AF51" s="1247"/>
      <c r="AG51" s="1246"/>
      <c r="AH51" s="1246"/>
      <c r="AI51" s="1247"/>
      <c r="AJ51" s="1251"/>
      <c r="AK51" s="1507"/>
    </row>
    <row r="52" spans="1:37" ht="13.5" customHeight="1" x14ac:dyDescent="0.15">
      <c r="A52" s="1849"/>
      <c r="B52" s="247">
        <v>43233</v>
      </c>
      <c r="C52" s="245" t="str">
        <f t="shared" si="6"/>
        <v>(日)</v>
      </c>
      <c r="D52" s="217" t="s">
        <v>589</v>
      </c>
      <c r="E52" s="217" t="s">
        <v>594</v>
      </c>
      <c r="F52" s="1246">
        <v>2</v>
      </c>
      <c r="G52" s="1246">
        <v>47.4</v>
      </c>
      <c r="H52" s="1247">
        <v>20</v>
      </c>
      <c r="I52" s="1247">
        <v>19</v>
      </c>
      <c r="J52" s="1248">
        <v>0.2986111111111111</v>
      </c>
      <c r="K52" s="1246">
        <v>4</v>
      </c>
      <c r="L52" s="1249">
        <v>7.2</v>
      </c>
      <c r="M52" s="1247">
        <v>7.2</v>
      </c>
      <c r="N52" s="1473">
        <v>0</v>
      </c>
      <c r="O52" s="406">
        <v>23</v>
      </c>
      <c r="P52" s="1250">
        <v>46</v>
      </c>
      <c r="Q52" s="1247">
        <v>23.4</v>
      </c>
      <c r="R52" s="1247">
        <v>10</v>
      </c>
      <c r="S52" s="1250">
        <v>84</v>
      </c>
      <c r="T52" s="1250">
        <v>56</v>
      </c>
      <c r="U52" s="1250">
        <v>28</v>
      </c>
      <c r="V52" s="1481">
        <v>0</v>
      </c>
      <c r="W52" s="1496"/>
      <c r="X52" s="1249">
        <v>230</v>
      </c>
      <c r="Y52" s="1249"/>
      <c r="Z52" s="1246"/>
      <c r="AA52" s="1246"/>
      <c r="AB52" s="1246"/>
      <c r="AC52" s="1247"/>
      <c r="AD52" s="1251"/>
      <c r="AE52" s="1247"/>
      <c r="AF52" s="1247"/>
      <c r="AG52" s="1246"/>
      <c r="AH52" s="1246"/>
      <c r="AI52" s="1247"/>
      <c r="AJ52" s="1251"/>
      <c r="AK52" s="1507"/>
    </row>
    <row r="53" spans="1:37" ht="13.5" customHeight="1" x14ac:dyDescent="0.15">
      <c r="A53" s="1849"/>
      <c r="B53" s="247">
        <v>43234</v>
      </c>
      <c r="C53" s="245" t="str">
        <f t="shared" si="6"/>
        <v>(月)</v>
      </c>
      <c r="D53" s="217" t="s">
        <v>603</v>
      </c>
      <c r="E53" s="217" t="s">
        <v>588</v>
      </c>
      <c r="F53" s="1246">
        <v>2</v>
      </c>
      <c r="G53" s="1246">
        <v>0.4</v>
      </c>
      <c r="H53" s="1247">
        <v>17</v>
      </c>
      <c r="I53" s="1247">
        <v>19</v>
      </c>
      <c r="J53" s="1248">
        <v>0.29166666666666669</v>
      </c>
      <c r="K53" s="1246">
        <v>4.3</v>
      </c>
      <c r="L53" s="1249">
        <v>6.7</v>
      </c>
      <c r="M53" s="1247">
        <v>7.09</v>
      </c>
      <c r="N53" s="1473">
        <v>0</v>
      </c>
      <c r="O53" s="406">
        <v>23.4</v>
      </c>
      <c r="P53" s="1250">
        <v>42</v>
      </c>
      <c r="Q53" s="1247">
        <v>24.1</v>
      </c>
      <c r="R53" s="1247">
        <v>10</v>
      </c>
      <c r="S53" s="1250">
        <v>79</v>
      </c>
      <c r="T53" s="1250">
        <v>54</v>
      </c>
      <c r="U53" s="1250">
        <v>25</v>
      </c>
      <c r="V53" s="1481">
        <v>0</v>
      </c>
      <c r="W53" s="1496"/>
      <c r="X53" s="1249">
        <v>160</v>
      </c>
      <c r="Y53" s="1249"/>
      <c r="Z53" s="1246"/>
      <c r="AA53" s="1246"/>
      <c r="AB53" s="1246"/>
      <c r="AC53" s="1247"/>
      <c r="AD53" s="1251"/>
      <c r="AE53" s="1247"/>
      <c r="AF53" s="1247"/>
      <c r="AG53" s="1246"/>
      <c r="AH53" s="1246"/>
      <c r="AI53" s="1247"/>
      <c r="AJ53" s="1251"/>
      <c r="AK53" s="1507"/>
    </row>
    <row r="54" spans="1:37" ht="13.5" customHeight="1" x14ac:dyDescent="0.15">
      <c r="A54" s="1849"/>
      <c r="B54" s="247">
        <v>43235</v>
      </c>
      <c r="C54" s="245" t="str">
        <f t="shared" si="6"/>
        <v>(火)</v>
      </c>
      <c r="D54" s="217" t="s">
        <v>583</v>
      </c>
      <c r="E54" s="217" t="s">
        <v>588</v>
      </c>
      <c r="F54" s="1246">
        <v>1</v>
      </c>
      <c r="G54" s="1246">
        <v>0</v>
      </c>
      <c r="H54" s="1247">
        <v>21</v>
      </c>
      <c r="I54" s="1247">
        <v>21</v>
      </c>
      <c r="J54" s="1248">
        <v>0.2986111111111111</v>
      </c>
      <c r="K54" s="1246">
        <v>4.0999999999999996</v>
      </c>
      <c r="L54" s="1249">
        <v>7.8</v>
      </c>
      <c r="M54" s="1247">
        <v>6.9</v>
      </c>
      <c r="N54" s="1473">
        <v>0</v>
      </c>
      <c r="O54" s="406">
        <v>20.5</v>
      </c>
      <c r="P54" s="1250">
        <v>37</v>
      </c>
      <c r="Q54" s="1247">
        <v>23.4</v>
      </c>
      <c r="R54" s="1247">
        <v>10</v>
      </c>
      <c r="S54" s="1250">
        <v>68</v>
      </c>
      <c r="T54" s="1250">
        <v>48</v>
      </c>
      <c r="U54" s="1250">
        <v>20</v>
      </c>
      <c r="V54" s="1481">
        <v>0</v>
      </c>
      <c r="W54" s="1496"/>
      <c r="X54" s="1249">
        <v>150</v>
      </c>
      <c r="Y54" s="1249"/>
      <c r="Z54" s="1246"/>
      <c r="AA54" s="1246"/>
      <c r="AB54" s="1246"/>
      <c r="AC54" s="1247"/>
      <c r="AD54" s="1251"/>
      <c r="AE54" s="1247"/>
      <c r="AF54" s="1247"/>
      <c r="AG54" s="1246"/>
      <c r="AH54" s="1246"/>
      <c r="AI54" s="1247"/>
      <c r="AJ54" s="1251"/>
      <c r="AK54" s="1507"/>
    </row>
    <row r="55" spans="1:37" ht="13.5" customHeight="1" x14ac:dyDescent="0.15">
      <c r="A55" s="1849"/>
      <c r="B55" s="247">
        <v>43236</v>
      </c>
      <c r="C55" s="245" t="str">
        <f t="shared" si="6"/>
        <v>(水)</v>
      </c>
      <c r="D55" s="217" t="s">
        <v>583</v>
      </c>
      <c r="E55" s="217" t="s">
        <v>594</v>
      </c>
      <c r="F55" s="1246">
        <v>2</v>
      </c>
      <c r="G55" s="1246">
        <v>0</v>
      </c>
      <c r="H55" s="1247">
        <v>23</v>
      </c>
      <c r="I55" s="1247">
        <v>21</v>
      </c>
      <c r="J55" s="1248">
        <v>0.29166666666666669</v>
      </c>
      <c r="K55" s="1246">
        <v>8.1999999999999993</v>
      </c>
      <c r="L55" s="1249">
        <v>8.4</v>
      </c>
      <c r="M55" s="1247">
        <v>7.36</v>
      </c>
      <c r="N55" s="1473">
        <v>0</v>
      </c>
      <c r="O55" s="406">
        <v>21.2</v>
      </c>
      <c r="P55" s="1250">
        <v>51</v>
      </c>
      <c r="Q55" s="1247">
        <v>20.6</v>
      </c>
      <c r="R55" s="1247">
        <v>10</v>
      </c>
      <c r="S55" s="1250">
        <v>89</v>
      </c>
      <c r="T55" s="1250">
        <v>51</v>
      </c>
      <c r="U55" s="1250">
        <v>38</v>
      </c>
      <c r="V55" s="1481">
        <v>0.28999999999999998</v>
      </c>
      <c r="W55" s="1496">
        <v>0</v>
      </c>
      <c r="X55" s="1249">
        <v>150</v>
      </c>
      <c r="Y55" s="1249">
        <v>144.19999999999999</v>
      </c>
      <c r="Z55" s="1246">
        <v>7.8</v>
      </c>
      <c r="AA55" s="1246">
        <v>0.95</v>
      </c>
      <c r="AB55" s="1246">
        <v>-1.0900000000000001</v>
      </c>
      <c r="AC55" s="1247">
        <v>5</v>
      </c>
      <c r="AD55" s="1251">
        <v>0.4</v>
      </c>
      <c r="AE55" s="1247">
        <v>26</v>
      </c>
      <c r="AF55" s="1247">
        <v>5.6</v>
      </c>
      <c r="AG55" s="1246">
        <v>5.4</v>
      </c>
      <c r="AH55" s="1246">
        <v>3.1</v>
      </c>
      <c r="AI55" s="1247">
        <v>8.5</v>
      </c>
      <c r="AJ55" s="1251">
        <v>1.2</v>
      </c>
      <c r="AK55" s="1507">
        <v>0</v>
      </c>
    </row>
    <row r="56" spans="1:37" ht="13.5" customHeight="1" x14ac:dyDescent="0.15">
      <c r="A56" s="1849"/>
      <c r="B56" s="247">
        <v>43237</v>
      </c>
      <c r="C56" s="245" t="str">
        <f t="shared" si="6"/>
        <v>(木)</v>
      </c>
      <c r="D56" s="217" t="s">
        <v>599</v>
      </c>
      <c r="E56" s="217" t="s">
        <v>585</v>
      </c>
      <c r="F56" s="1246">
        <v>3</v>
      </c>
      <c r="G56" s="1246">
        <v>0</v>
      </c>
      <c r="H56" s="1247">
        <v>23</v>
      </c>
      <c r="I56" s="1247">
        <v>22</v>
      </c>
      <c r="J56" s="1248">
        <v>0.28472222222222221</v>
      </c>
      <c r="K56" s="1246">
        <v>6.4</v>
      </c>
      <c r="L56" s="1249">
        <v>9.1</v>
      </c>
      <c r="M56" s="1247">
        <v>7.2</v>
      </c>
      <c r="N56" s="1473">
        <v>0</v>
      </c>
      <c r="O56" s="406">
        <v>22.2</v>
      </c>
      <c r="P56" s="1250">
        <v>44</v>
      </c>
      <c r="Q56" s="1247">
        <v>22</v>
      </c>
      <c r="R56" s="1247">
        <v>10</v>
      </c>
      <c r="S56" s="1250">
        <v>74</v>
      </c>
      <c r="T56" s="1250">
        <v>50</v>
      </c>
      <c r="U56" s="1250">
        <v>24</v>
      </c>
      <c r="V56" s="1481">
        <v>0</v>
      </c>
      <c r="W56" s="1496"/>
      <c r="X56" s="1249">
        <v>160</v>
      </c>
      <c r="Y56" s="1249"/>
      <c r="Z56" s="1246"/>
      <c r="AA56" s="1246"/>
      <c r="AB56" s="1246"/>
      <c r="AC56" s="1247"/>
      <c r="AD56" s="1251"/>
      <c r="AE56" s="1247"/>
      <c r="AF56" s="1247"/>
      <c r="AG56" s="1246"/>
      <c r="AH56" s="1246"/>
      <c r="AI56" s="1247"/>
      <c r="AJ56" s="1251"/>
      <c r="AK56" s="1507"/>
    </row>
    <row r="57" spans="1:37" ht="13.5" customHeight="1" x14ac:dyDescent="0.15">
      <c r="A57" s="1849"/>
      <c r="B57" s="247">
        <v>43238</v>
      </c>
      <c r="C57" s="245" t="str">
        <f t="shared" si="6"/>
        <v>(金)</v>
      </c>
      <c r="D57" s="217" t="s">
        <v>599</v>
      </c>
      <c r="E57" s="217" t="s">
        <v>587</v>
      </c>
      <c r="F57" s="1246">
        <v>4</v>
      </c>
      <c r="G57" s="1246">
        <v>0</v>
      </c>
      <c r="H57" s="1247">
        <v>19</v>
      </c>
      <c r="I57" s="1247">
        <v>22</v>
      </c>
      <c r="J57" s="1248">
        <v>0.29166666666666669</v>
      </c>
      <c r="K57" s="1246">
        <v>4.3</v>
      </c>
      <c r="L57" s="1249">
        <v>8.6</v>
      </c>
      <c r="M57" s="1247">
        <v>7.07</v>
      </c>
      <c r="N57" s="1473">
        <v>0</v>
      </c>
      <c r="O57" s="406">
        <v>22.7</v>
      </c>
      <c r="P57" s="1250">
        <v>44</v>
      </c>
      <c r="Q57" s="1247">
        <v>17.8</v>
      </c>
      <c r="R57" s="1247">
        <v>10</v>
      </c>
      <c r="S57" s="1250">
        <v>80</v>
      </c>
      <c r="T57" s="1250">
        <v>50</v>
      </c>
      <c r="U57" s="1250">
        <v>30</v>
      </c>
      <c r="V57" s="1481">
        <v>0</v>
      </c>
      <c r="W57" s="1496"/>
      <c r="X57" s="1249">
        <v>170</v>
      </c>
      <c r="Y57" s="1249"/>
      <c r="Z57" s="1246"/>
      <c r="AA57" s="1246"/>
      <c r="AB57" s="1246"/>
      <c r="AC57" s="1247"/>
      <c r="AD57" s="1251"/>
      <c r="AE57" s="1247"/>
      <c r="AF57" s="1247"/>
      <c r="AG57" s="1246"/>
      <c r="AH57" s="1246"/>
      <c r="AI57" s="1247"/>
      <c r="AJ57" s="1251"/>
      <c r="AK57" s="1507"/>
    </row>
    <row r="58" spans="1:37" ht="13.5" customHeight="1" x14ac:dyDescent="0.15">
      <c r="A58" s="1849"/>
      <c r="B58" s="247">
        <v>43239</v>
      </c>
      <c r="C58" s="245" t="str">
        <f t="shared" si="6"/>
        <v>(土)</v>
      </c>
      <c r="D58" s="217" t="s">
        <v>603</v>
      </c>
      <c r="E58" s="217" t="s">
        <v>596</v>
      </c>
      <c r="F58" s="1246">
        <v>1</v>
      </c>
      <c r="G58" s="1246">
        <v>17</v>
      </c>
      <c r="H58" s="1247">
        <v>18</v>
      </c>
      <c r="I58" s="1247">
        <v>22.5</v>
      </c>
      <c r="J58" s="1248">
        <v>0.29166666666666669</v>
      </c>
      <c r="K58" s="1246">
        <v>7</v>
      </c>
      <c r="L58" s="1249">
        <v>10.199999999999999</v>
      </c>
      <c r="M58" s="1247">
        <v>7.05</v>
      </c>
      <c r="N58" s="1473">
        <v>0</v>
      </c>
      <c r="O58" s="406">
        <v>23.1</v>
      </c>
      <c r="P58" s="1250">
        <v>45</v>
      </c>
      <c r="Q58" s="1247">
        <v>20.9</v>
      </c>
      <c r="R58" s="1247">
        <v>10</v>
      </c>
      <c r="S58" s="1250">
        <v>81</v>
      </c>
      <c r="T58" s="1250">
        <v>54</v>
      </c>
      <c r="U58" s="1250">
        <v>27</v>
      </c>
      <c r="V58" s="1481">
        <v>0</v>
      </c>
      <c r="W58" s="1496"/>
      <c r="X58" s="1249">
        <v>170</v>
      </c>
      <c r="Y58" s="1249"/>
      <c r="Z58" s="1246"/>
      <c r="AA58" s="1246"/>
      <c r="AB58" s="1246"/>
      <c r="AC58" s="1247"/>
      <c r="AD58" s="1251"/>
      <c r="AE58" s="1247"/>
      <c r="AF58" s="1247"/>
      <c r="AG58" s="1246"/>
      <c r="AH58" s="1246"/>
      <c r="AI58" s="1247"/>
      <c r="AJ58" s="1251"/>
      <c r="AK58" s="1507"/>
    </row>
    <row r="59" spans="1:37" ht="13.5" customHeight="1" x14ac:dyDescent="0.15">
      <c r="A59" s="1849"/>
      <c r="B59" s="247">
        <v>43240</v>
      </c>
      <c r="C59" s="245" t="str">
        <f t="shared" si="6"/>
        <v>(日)</v>
      </c>
      <c r="D59" s="217" t="s">
        <v>583</v>
      </c>
      <c r="E59" s="217" t="s">
        <v>614</v>
      </c>
      <c r="F59" s="1246">
        <v>8</v>
      </c>
      <c r="G59" s="1246">
        <v>0</v>
      </c>
      <c r="H59" s="1247">
        <v>13</v>
      </c>
      <c r="I59" s="1247">
        <v>20.5</v>
      </c>
      <c r="J59" s="1248">
        <v>0.29166666666666669</v>
      </c>
      <c r="K59" s="1246">
        <v>6.8</v>
      </c>
      <c r="L59" s="1249">
        <v>9.8000000000000007</v>
      </c>
      <c r="M59" s="1247">
        <v>7.17</v>
      </c>
      <c r="N59" s="1473">
        <v>0</v>
      </c>
      <c r="O59" s="406">
        <v>23.7</v>
      </c>
      <c r="P59" s="1250">
        <v>53</v>
      </c>
      <c r="Q59" s="1247">
        <v>21.7</v>
      </c>
      <c r="R59" s="1247">
        <v>10</v>
      </c>
      <c r="S59" s="1250">
        <v>84</v>
      </c>
      <c r="T59" s="1250">
        <v>58</v>
      </c>
      <c r="U59" s="1250">
        <v>26</v>
      </c>
      <c r="V59" s="1481">
        <v>0</v>
      </c>
      <c r="W59" s="1496"/>
      <c r="X59" s="1249">
        <v>170</v>
      </c>
      <c r="Y59" s="1249"/>
      <c r="Z59" s="1246"/>
      <c r="AA59" s="1246"/>
      <c r="AB59" s="1246"/>
      <c r="AC59" s="1247"/>
      <c r="AD59" s="1251"/>
      <c r="AE59" s="1247"/>
      <c r="AF59" s="1247"/>
      <c r="AG59" s="1246"/>
      <c r="AH59" s="1246"/>
      <c r="AI59" s="1247"/>
      <c r="AJ59" s="1251"/>
      <c r="AK59" s="1507"/>
    </row>
    <row r="60" spans="1:37" ht="13.5" customHeight="1" x14ac:dyDescent="0.15">
      <c r="A60" s="1849"/>
      <c r="B60" s="247">
        <v>43241</v>
      </c>
      <c r="C60" s="245" t="str">
        <f t="shared" si="6"/>
        <v>(月)</v>
      </c>
      <c r="D60" s="217" t="s">
        <v>583</v>
      </c>
      <c r="E60" s="217" t="s">
        <v>588</v>
      </c>
      <c r="F60" s="1246">
        <v>1</v>
      </c>
      <c r="G60" s="1246">
        <v>0</v>
      </c>
      <c r="H60" s="1247">
        <v>14</v>
      </c>
      <c r="I60" s="1247">
        <v>21</v>
      </c>
      <c r="J60" s="1248">
        <v>0.28472222222222221</v>
      </c>
      <c r="K60" s="1246">
        <v>7</v>
      </c>
      <c r="L60" s="1249">
        <v>10.1</v>
      </c>
      <c r="M60" s="1247">
        <v>7.1</v>
      </c>
      <c r="N60" s="1473">
        <v>0</v>
      </c>
      <c r="O60" s="406">
        <v>23.6</v>
      </c>
      <c r="P60" s="1250">
        <v>59</v>
      </c>
      <c r="Q60" s="1247">
        <v>20.9</v>
      </c>
      <c r="R60" s="1247">
        <v>10</v>
      </c>
      <c r="S60" s="1250">
        <v>84</v>
      </c>
      <c r="T60" s="1250">
        <v>55</v>
      </c>
      <c r="U60" s="1250">
        <v>29</v>
      </c>
      <c r="V60" s="1481">
        <v>0</v>
      </c>
      <c r="W60" s="1496"/>
      <c r="X60" s="1249">
        <v>160</v>
      </c>
      <c r="Y60" s="1249"/>
      <c r="Z60" s="1246"/>
      <c r="AA60" s="1246"/>
      <c r="AB60" s="1246"/>
      <c r="AC60" s="1247"/>
      <c r="AD60" s="1251"/>
      <c r="AE60" s="1247"/>
      <c r="AF60" s="1247"/>
      <c r="AG60" s="1246"/>
      <c r="AH60" s="1246"/>
      <c r="AI60" s="1247"/>
      <c r="AJ60" s="1251"/>
      <c r="AK60" s="1507"/>
    </row>
    <row r="61" spans="1:37" ht="13.5" customHeight="1" x14ac:dyDescent="0.15">
      <c r="A61" s="1849"/>
      <c r="B61" s="247">
        <v>43242</v>
      </c>
      <c r="C61" s="245" t="str">
        <f t="shared" si="6"/>
        <v>(火)</v>
      </c>
      <c r="D61" s="217" t="s">
        <v>583</v>
      </c>
      <c r="E61" s="217" t="s">
        <v>590</v>
      </c>
      <c r="F61" s="1246">
        <v>1</v>
      </c>
      <c r="G61" s="1246">
        <v>0</v>
      </c>
      <c r="H61" s="1247">
        <v>19</v>
      </c>
      <c r="I61" s="1247">
        <v>21</v>
      </c>
      <c r="J61" s="1248">
        <v>0.29166666666666669</v>
      </c>
      <c r="K61" s="1246">
        <v>6.3</v>
      </c>
      <c r="L61" s="1249">
        <v>9.8000000000000007</v>
      </c>
      <c r="M61" s="1247">
        <v>6.94</v>
      </c>
      <c r="N61" s="1473">
        <v>0</v>
      </c>
      <c r="O61" s="406">
        <v>24.5</v>
      </c>
      <c r="P61" s="1250">
        <v>54</v>
      </c>
      <c r="Q61" s="1247">
        <v>24.9</v>
      </c>
      <c r="R61" s="1247">
        <v>10</v>
      </c>
      <c r="S61" s="1250">
        <v>86</v>
      </c>
      <c r="T61" s="1250">
        <v>56</v>
      </c>
      <c r="U61" s="1250">
        <v>30</v>
      </c>
      <c r="V61" s="1481">
        <v>0</v>
      </c>
      <c r="W61" s="1496"/>
      <c r="X61" s="1249">
        <v>160</v>
      </c>
      <c r="Y61" s="1249"/>
      <c r="Z61" s="1246"/>
      <c r="AA61" s="1246"/>
      <c r="AB61" s="1246"/>
      <c r="AC61" s="1247"/>
      <c r="AD61" s="1251"/>
      <c r="AE61" s="1247"/>
      <c r="AF61" s="1247"/>
      <c r="AG61" s="1246"/>
      <c r="AH61" s="1246"/>
      <c r="AI61" s="1247"/>
      <c r="AJ61" s="1251"/>
      <c r="AK61" s="1507"/>
    </row>
    <row r="62" spans="1:37" ht="13.5" customHeight="1" x14ac:dyDescent="0.15">
      <c r="A62" s="1849"/>
      <c r="B62" s="247">
        <v>43243</v>
      </c>
      <c r="C62" s="245" t="str">
        <f t="shared" si="6"/>
        <v>(水)</v>
      </c>
      <c r="D62" s="217" t="s">
        <v>606</v>
      </c>
      <c r="E62" s="217" t="s">
        <v>600</v>
      </c>
      <c r="F62" s="1246">
        <v>2</v>
      </c>
      <c r="G62" s="1246">
        <v>10.6</v>
      </c>
      <c r="H62" s="1247">
        <v>19</v>
      </c>
      <c r="I62" s="1247">
        <v>22</v>
      </c>
      <c r="J62" s="1248">
        <v>0.2986111111111111</v>
      </c>
      <c r="K62" s="1246">
        <v>6.6</v>
      </c>
      <c r="L62" s="1249">
        <v>8.9</v>
      </c>
      <c r="M62" s="1247">
        <v>7</v>
      </c>
      <c r="N62" s="1473">
        <v>0.05</v>
      </c>
      <c r="O62" s="406">
        <v>23.4</v>
      </c>
      <c r="P62" s="1250">
        <v>48</v>
      </c>
      <c r="Q62" s="1247">
        <v>22</v>
      </c>
      <c r="R62" s="1247">
        <v>10</v>
      </c>
      <c r="S62" s="1250">
        <v>92</v>
      </c>
      <c r="T62" s="1250">
        <v>54</v>
      </c>
      <c r="U62" s="1250">
        <v>38</v>
      </c>
      <c r="V62" s="1481">
        <v>0</v>
      </c>
      <c r="W62" s="1496"/>
      <c r="X62" s="1249">
        <v>160</v>
      </c>
      <c r="Y62" s="1249"/>
      <c r="Z62" s="1246"/>
      <c r="AA62" s="1246"/>
      <c r="AB62" s="1246"/>
      <c r="AC62" s="1247"/>
      <c r="AD62" s="1251"/>
      <c r="AE62" s="1247"/>
      <c r="AF62" s="1247"/>
      <c r="AG62" s="1246"/>
      <c r="AH62" s="1246"/>
      <c r="AI62" s="1247"/>
      <c r="AJ62" s="1251"/>
      <c r="AK62" s="1507"/>
    </row>
    <row r="63" spans="1:37" ht="13.5" customHeight="1" x14ac:dyDescent="0.15">
      <c r="A63" s="1849"/>
      <c r="B63" s="247">
        <v>43244</v>
      </c>
      <c r="C63" s="245" t="str">
        <f t="shared" si="6"/>
        <v>(木)</v>
      </c>
      <c r="D63" s="217" t="s">
        <v>603</v>
      </c>
      <c r="E63" s="217" t="s">
        <v>587</v>
      </c>
      <c r="F63" s="1246">
        <v>2</v>
      </c>
      <c r="G63" s="1246">
        <v>10</v>
      </c>
      <c r="H63" s="1247">
        <v>12</v>
      </c>
      <c r="I63" s="1247">
        <v>21</v>
      </c>
      <c r="J63" s="1248">
        <v>0.2986111111111111</v>
      </c>
      <c r="K63" s="1246">
        <v>4.5</v>
      </c>
      <c r="L63" s="1249">
        <v>6.6</v>
      </c>
      <c r="M63" s="1247">
        <v>6.95</v>
      </c>
      <c r="N63" s="1473">
        <v>0</v>
      </c>
      <c r="O63" s="406">
        <v>24.3</v>
      </c>
      <c r="P63" s="1250">
        <v>46</v>
      </c>
      <c r="Q63" s="1247">
        <v>21.3</v>
      </c>
      <c r="R63" s="1247">
        <v>10</v>
      </c>
      <c r="S63" s="1250">
        <v>82</v>
      </c>
      <c r="T63" s="1250">
        <v>56</v>
      </c>
      <c r="U63" s="1250">
        <v>26</v>
      </c>
      <c r="V63" s="1481">
        <v>0</v>
      </c>
      <c r="W63" s="1496"/>
      <c r="X63" s="1249">
        <v>180</v>
      </c>
      <c r="Y63" s="1249"/>
      <c r="Z63" s="1246"/>
      <c r="AA63" s="1246"/>
      <c r="AB63" s="1246"/>
      <c r="AC63" s="1247"/>
      <c r="AD63" s="1251"/>
      <c r="AE63" s="1247"/>
      <c r="AF63" s="1247"/>
      <c r="AG63" s="1246"/>
      <c r="AH63" s="1246"/>
      <c r="AI63" s="1247"/>
      <c r="AJ63" s="1251"/>
      <c r="AK63" s="1507"/>
    </row>
    <row r="64" spans="1:37" ht="13.5" customHeight="1" x14ac:dyDescent="0.15">
      <c r="A64" s="1849"/>
      <c r="B64" s="247">
        <v>43245</v>
      </c>
      <c r="C64" s="245" t="str">
        <f t="shared" si="6"/>
        <v>(金)</v>
      </c>
      <c r="D64" s="217" t="s">
        <v>599</v>
      </c>
      <c r="E64" s="217" t="s">
        <v>612</v>
      </c>
      <c r="F64" s="1246">
        <v>6</v>
      </c>
      <c r="G64" s="1246">
        <v>0</v>
      </c>
      <c r="H64" s="1247">
        <v>28</v>
      </c>
      <c r="I64" s="1247">
        <v>22</v>
      </c>
      <c r="J64" s="1248">
        <v>0.2986111111111111</v>
      </c>
      <c r="K64" s="1246">
        <v>4.7</v>
      </c>
      <c r="L64" s="1249">
        <v>7.8</v>
      </c>
      <c r="M64" s="1247">
        <v>6.89</v>
      </c>
      <c r="N64" s="1473">
        <v>0</v>
      </c>
      <c r="O64" s="406">
        <v>25</v>
      </c>
      <c r="P64" s="1250">
        <v>42</v>
      </c>
      <c r="Q64" s="1247">
        <v>19.899999999999999</v>
      </c>
      <c r="R64" s="1247">
        <v>10</v>
      </c>
      <c r="S64" s="1250">
        <v>82</v>
      </c>
      <c r="T64" s="1250">
        <v>56</v>
      </c>
      <c r="U64" s="1250">
        <v>26</v>
      </c>
      <c r="V64" s="1481">
        <v>0</v>
      </c>
      <c r="W64" s="1496"/>
      <c r="X64" s="1249">
        <v>170</v>
      </c>
      <c r="Y64" s="1249"/>
      <c r="Z64" s="1246"/>
      <c r="AA64" s="1246"/>
      <c r="AB64" s="1246"/>
      <c r="AC64" s="1247"/>
      <c r="AD64" s="1251"/>
      <c r="AE64" s="1247"/>
      <c r="AF64" s="1247"/>
      <c r="AG64" s="1246"/>
      <c r="AH64" s="1246"/>
      <c r="AI64" s="1247"/>
      <c r="AJ64" s="1251"/>
      <c r="AK64" s="1507"/>
    </row>
    <row r="65" spans="1:37" ht="13.5" customHeight="1" x14ac:dyDescent="0.15">
      <c r="A65" s="1849"/>
      <c r="B65" s="247">
        <v>43246</v>
      </c>
      <c r="C65" s="245" t="str">
        <f t="shared" si="6"/>
        <v>(土)</v>
      </c>
      <c r="D65" s="217" t="s">
        <v>599</v>
      </c>
      <c r="E65" s="217" t="s">
        <v>587</v>
      </c>
      <c r="F65" s="1246">
        <v>5</v>
      </c>
      <c r="G65" s="1246">
        <v>0</v>
      </c>
      <c r="H65" s="1247">
        <v>19</v>
      </c>
      <c r="I65" s="1247">
        <v>21.5</v>
      </c>
      <c r="J65" s="1248">
        <v>0.2986111111111111</v>
      </c>
      <c r="K65" s="1246">
        <v>4.5999999999999996</v>
      </c>
      <c r="L65" s="1249">
        <v>7.8</v>
      </c>
      <c r="M65" s="1247">
        <v>7</v>
      </c>
      <c r="N65" s="1473">
        <v>0</v>
      </c>
      <c r="O65" s="406">
        <v>25.7</v>
      </c>
      <c r="P65" s="1250">
        <v>48</v>
      </c>
      <c r="Q65" s="1247">
        <v>24.1</v>
      </c>
      <c r="R65" s="1247">
        <v>10</v>
      </c>
      <c r="S65" s="1250">
        <v>84</v>
      </c>
      <c r="T65" s="1250">
        <v>54</v>
      </c>
      <c r="U65" s="1250">
        <v>30</v>
      </c>
      <c r="V65" s="1481">
        <v>0</v>
      </c>
      <c r="W65" s="1496"/>
      <c r="X65" s="1249">
        <v>180</v>
      </c>
      <c r="Y65" s="1249"/>
      <c r="Z65" s="1246"/>
      <c r="AA65" s="1246"/>
      <c r="AB65" s="1246"/>
      <c r="AC65" s="1247"/>
      <c r="AD65" s="1251"/>
      <c r="AE65" s="1247"/>
      <c r="AF65" s="1247"/>
      <c r="AG65" s="1246"/>
      <c r="AH65" s="1246"/>
      <c r="AI65" s="1247"/>
      <c r="AJ65" s="1251"/>
      <c r="AK65" s="1507"/>
    </row>
    <row r="66" spans="1:37" ht="13.5" customHeight="1" x14ac:dyDescent="0.15">
      <c r="A66" s="1849"/>
      <c r="B66" s="247">
        <v>43247</v>
      </c>
      <c r="C66" s="245" t="str">
        <f t="shared" si="6"/>
        <v>(日)</v>
      </c>
      <c r="D66" s="217" t="s">
        <v>583</v>
      </c>
      <c r="E66" s="217" t="s">
        <v>587</v>
      </c>
      <c r="F66" s="1246">
        <v>2</v>
      </c>
      <c r="G66" s="1246">
        <v>0</v>
      </c>
      <c r="H66" s="1247">
        <v>18</v>
      </c>
      <c r="I66" s="1247">
        <v>22</v>
      </c>
      <c r="J66" s="1248">
        <v>0.2986111111111111</v>
      </c>
      <c r="K66" s="1246">
        <v>4.9000000000000004</v>
      </c>
      <c r="L66" s="1249">
        <v>8.9</v>
      </c>
      <c r="M66" s="1247">
        <v>6.95</v>
      </c>
      <c r="N66" s="1473">
        <v>0</v>
      </c>
      <c r="O66" s="406">
        <v>26.7</v>
      </c>
      <c r="P66" s="1250">
        <v>44</v>
      </c>
      <c r="Q66" s="1247">
        <v>24.9</v>
      </c>
      <c r="R66" s="1247">
        <v>10</v>
      </c>
      <c r="S66" s="1250">
        <v>86</v>
      </c>
      <c r="T66" s="1250">
        <v>56</v>
      </c>
      <c r="U66" s="1250">
        <v>30</v>
      </c>
      <c r="V66" s="1481">
        <v>0</v>
      </c>
      <c r="W66" s="1496"/>
      <c r="X66" s="1249">
        <v>170</v>
      </c>
      <c r="Y66" s="1249"/>
      <c r="Z66" s="1246"/>
      <c r="AA66" s="1246"/>
      <c r="AB66" s="1246"/>
      <c r="AC66" s="1247"/>
      <c r="AD66" s="1251"/>
      <c r="AE66" s="1247"/>
      <c r="AF66" s="1247"/>
      <c r="AG66" s="1246"/>
      <c r="AH66" s="1246"/>
      <c r="AI66" s="1247"/>
      <c r="AJ66" s="1251"/>
      <c r="AK66" s="1507"/>
    </row>
    <row r="67" spans="1:37" ht="13.5" customHeight="1" x14ac:dyDescent="0.15">
      <c r="A67" s="1849"/>
      <c r="B67" s="247">
        <v>43248</v>
      </c>
      <c r="C67" s="245" t="str">
        <f t="shared" si="6"/>
        <v>(月)</v>
      </c>
      <c r="D67" s="217" t="s">
        <v>599</v>
      </c>
      <c r="E67" s="217" t="s">
        <v>588</v>
      </c>
      <c r="F67" s="1246">
        <v>1</v>
      </c>
      <c r="G67" s="1246">
        <v>0</v>
      </c>
      <c r="H67" s="1247">
        <v>20</v>
      </c>
      <c r="I67" s="1247">
        <v>24</v>
      </c>
      <c r="J67" s="1248">
        <v>0.29166666666666669</v>
      </c>
      <c r="K67" s="1246">
        <v>5.6</v>
      </c>
      <c r="L67" s="1249">
        <v>8.5</v>
      </c>
      <c r="M67" s="1247">
        <v>7.07</v>
      </c>
      <c r="N67" s="1473">
        <v>0</v>
      </c>
      <c r="O67" s="406">
        <v>26</v>
      </c>
      <c r="P67" s="1250">
        <v>48</v>
      </c>
      <c r="Q67" s="1247">
        <v>27.7</v>
      </c>
      <c r="R67" s="1247">
        <v>10</v>
      </c>
      <c r="S67" s="1250">
        <v>84</v>
      </c>
      <c r="T67" s="1250">
        <v>55</v>
      </c>
      <c r="U67" s="1250">
        <v>29</v>
      </c>
      <c r="V67" s="1481">
        <v>0</v>
      </c>
      <c r="W67" s="1496"/>
      <c r="X67" s="1249">
        <v>180</v>
      </c>
      <c r="Y67" s="1249"/>
      <c r="Z67" s="1246"/>
      <c r="AA67" s="1246"/>
      <c r="AB67" s="1246"/>
      <c r="AC67" s="1247"/>
      <c r="AD67" s="1251"/>
      <c r="AE67" s="1247"/>
      <c r="AF67" s="1247"/>
      <c r="AG67" s="1246"/>
      <c r="AH67" s="1246"/>
      <c r="AI67" s="1247"/>
      <c r="AJ67" s="1251"/>
      <c r="AK67" s="1507"/>
    </row>
    <row r="68" spans="1:37" ht="13.5" customHeight="1" x14ac:dyDescent="0.15">
      <c r="A68" s="1849"/>
      <c r="B68" s="247">
        <v>43249</v>
      </c>
      <c r="C68" s="245" t="str">
        <f t="shared" si="6"/>
        <v>(火)</v>
      </c>
      <c r="D68" s="217" t="s">
        <v>599</v>
      </c>
      <c r="E68" s="217" t="s">
        <v>585</v>
      </c>
      <c r="F68" s="1246">
        <v>2</v>
      </c>
      <c r="G68" s="1246">
        <v>0</v>
      </c>
      <c r="H68" s="1247">
        <v>23</v>
      </c>
      <c r="I68" s="1247">
        <v>22</v>
      </c>
      <c r="J68" s="1248">
        <v>0.29166666666666669</v>
      </c>
      <c r="K68" s="1246">
        <v>5.6</v>
      </c>
      <c r="L68" s="1249">
        <v>8.8000000000000007</v>
      </c>
      <c r="M68" s="1247">
        <v>7.03</v>
      </c>
      <c r="N68" s="1473">
        <v>0</v>
      </c>
      <c r="O68" s="406">
        <v>26.5</v>
      </c>
      <c r="P68" s="1250">
        <v>48</v>
      </c>
      <c r="Q68" s="1247">
        <v>29.8</v>
      </c>
      <c r="R68" s="1247">
        <v>10</v>
      </c>
      <c r="S68" s="1250">
        <v>86</v>
      </c>
      <c r="T68" s="1250">
        <v>58</v>
      </c>
      <c r="U68" s="1250">
        <v>28</v>
      </c>
      <c r="V68" s="1481">
        <v>0.22</v>
      </c>
      <c r="W68" s="1496">
        <v>0</v>
      </c>
      <c r="X68" s="1249">
        <v>160</v>
      </c>
      <c r="Y68" s="1249">
        <v>151.19999999999999</v>
      </c>
      <c r="Z68" s="1246">
        <v>6.8</v>
      </c>
      <c r="AA68" s="1246">
        <v>1.21</v>
      </c>
      <c r="AB68" s="1246">
        <v>-1.37</v>
      </c>
      <c r="AC68" s="1247">
        <v>4.8</v>
      </c>
      <c r="AD68" s="1251"/>
      <c r="AE68" s="1247"/>
      <c r="AF68" s="1247"/>
      <c r="AG68" s="1246"/>
      <c r="AH68" s="1246"/>
      <c r="AI68" s="1247"/>
      <c r="AJ68" s="1251"/>
      <c r="AK68" s="1507"/>
    </row>
    <row r="69" spans="1:37" ht="13.5" customHeight="1" x14ac:dyDescent="0.15">
      <c r="A69" s="1849"/>
      <c r="B69" s="247">
        <v>43250</v>
      </c>
      <c r="C69" s="245" t="str">
        <f t="shared" si="6"/>
        <v>(水)</v>
      </c>
      <c r="D69" s="217" t="s">
        <v>613</v>
      </c>
      <c r="E69" s="217" t="s">
        <v>600</v>
      </c>
      <c r="F69" s="1246">
        <v>2</v>
      </c>
      <c r="G69" s="1246">
        <v>9</v>
      </c>
      <c r="H69" s="1247">
        <v>23</v>
      </c>
      <c r="I69" s="1247">
        <v>22.5</v>
      </c>
      <c r="J69" s="1248">
        <v>0.29166666666666669</v>
      </c>
      <c r="K69" s="1246">
        <v>8.4</v>
      </c>
      <c r="L69" s="1249">
        <v>13.7</v>
      </c>
      <c r="M69" s="1247">
        <v>6.92</v>
      </c>
      <c r="N69" s="1473">
        <v>0</v>
      </c>
      <c r="O69" s="406">
        <v>27.4</v>
      </c>
      <c r="P69" s="1250">
        <v>48</v>
      </c>
      <c r="Q69" s="1247">
        <v>27</v>
      </c>
      <c r="R69" s="1247">
        <v>10</v>
      </c>
      <c r="S69" s="1250">
        <v>92</v>
      </c>
      <c r="T69" s="1250">
        <v>62</v>
      </c>
      <c r="U69" s="1250">
        <v>30</v>
      </c>
      <c r="V69" s="1481">
        <v>0</v>
      </c>
      <c r="W69" s="1496"/>
      <c r="X69" s="1249">
        <v>180</v>
      </c>
      <c r="Y69" s="1249"/>
      <c r="Z69" s="1246"/>
      <c r="AA69" s="1246"/>
      <c r="AB69" s="1246"/>
      <c r="AC69" s="1247"/>
      <c r="AD69" s="1251"/>
      <c r="AE69" s="1247"/>
      <c r="AF69" s="1247"/>
      <c r="AG69" s="1246"/>
      <c r="AH69" s="1246"/>
      <c r="AI69" s="1247"/>
      <c r="AJ69" s="1251"/>
      <c r="AK69" s="1507"/>
    </row>
    <row r="70" spans="1:37" ht="13.5" customHeight="1" x14ac:dyDescent="0.15">
      <c r="A70" s="1849"/>
      <c r="B70" s="247">
        <v>43251</v>
      </c>
      <c r="C70" s="249" t="str">
        <f t="shared" si="6"/>
        <v>(木)</v>
      </c>
      <c r="D70" s="221" t="s">
        <v>603</v>
      </c>
      <c r="E70" s="221" t="s">
        <v>596</v>
      </c>
      <c r="F70" s="1252">
        <v>2</v>
      </c>
      <c r="G70" s="1252">
        <v>2.1</v>
      </c>
      <c r="H70" s="1253">
        <v>20</v>
      </c>
      <c r="I70" s="1253">
        <v>20</v>
      </c>
      <c r="J70" s="1254">
        <v>0.29166666666666669</v>
      </c>
      <c r="K70" s="1252">
        <v>5.7</v>
      </c>
      <c r="L70" s="1255">
        <v>9.9</v>
      </c>
      <c r="M70" s="1253">
        <v>6.9</v>
      </c>
      <c r="N70" s="1474">
        <v>0</v>
      </c>
      <c r="O70" s="1201">
        <v>27.5</v>
      </c>
      <c r="P70" s="1256">
        <v>51</v>
      </c>
      <c r="Q70" s="1253">
        <v>25.9</v>
      </c>
      <c r="R70" s="1253">
        <v>10</v>
      </c>
      <c r="S70" s="1256">
        <v>96</v>
      </c>
      <c r="T70" s="1256">
        <v>64</v>
      </c>
      <c r="U70" s="1256">
        <v>32</v>
      </c>
      <c r="V70" s="1482">
        <v>0</v>
      </c>
      <c r="W70" s="1497"/>
      <c r="X70" s="1255">
        <v>170</v>
      </c>
      <c r="Y70" s="1255"/>
      <c r="Z70" s="1252"/>
      <c r="AA70" s="1252"/>
      <c r="AB70" s="1252"/>
      <c r="AC70" s="1253"/>
      <c r="AD70" s="1257"/>
      <c r="AE70" s="1253"/>
      <c r="AF70" s="1253"/>
      <c r="AG70" s="1252"/>
      <c r="AH70" s="1252"/>
      <c r="AI70" s="1253"/>
      <c r="AJ70" s="1257"/>
      <c r="AK70" s="1508"/>
    </row>
    <row r="71" spans="1:37" ht="13.5" customHeight="1" x14ac:dyDescent="0.15">
      <c r="A71" s="1849"/>
      <c r="B71" s="1846" t="s">
        <v>410</v>
      </c>
      <c r="C71" s="1846"/>
      <c r="D71" s="625"/>
      <c r="E71" s="626"/>
      <c r="F71" s="771">
        <f>MAX(F40:F70)</f>
        <v>8</v>
      </c>
      <c r="G71" s="771">
        <f t="shared" ref="G71:AJ71" si="7">MAX(G40:G70)</f>
        <v>47.4</v>
      </c>
      <c r="H71" s="771">
        <f t="shared" si="7"/>
        <v>28</v>
      </c>
      <c r="I71" s="772">
        <f t="shared" si="7"/>
        <v>24</v>
      </c>
      <c r="J71" s="773"/>
      <c r="K71" s="771">
        <f t="shared" si="7"/>
        <v>8.4</v>
      </c>
      <c r="L71" s="775">
        <f t="shared" si="7"/>
        <v>13.7</v>
      </c>
      <c r="M71" s="772">
        <f t="shared" si="7"/>
        <v>7.36</v>
      </c>
      <c r="N71" s="1475">
        <f t="shared" si="7"/>
        <v>0.05</v>
      </c>
      <c r="O71" s="771">
        <f t="shared" si="7"/>
        <v>30.2</v>
      </c>
      <c r="P71" s="775">
        <f t="shared" si="7"/>
        <v>59</v>
      </c>
      <c r="Q71" s="771">
        <f t="shared" si="7"/>
        <v>35.5</v>
      </c>
      <c r="R71" s="771">
        <f t="shared" si="7"/>
        <v>10</v>
      </c>
      <c r="S71" s="775">
        <f t="shared" si="7"/>
        <v>102</v>
      </c>
      <c r="T71" s="775">
        <f t="shared" si="7"/>
        <v>64</v>
      </c>
      <c r="U71" s="775">
        <f t="shared" si="7"/>
        <v>46</v>
      </c>
      <c r="V71" s="1485">
        <f t="shared" si="7"/>
        <v>0.28999999999999998</v>
      </c>
      <c r="W71" s="1499">
        <f>MAX(W40:W70)</f>
        <v>0</v>
      </c>
      <c r="X71" s="778">
        <f t="shared" si="7"/>
        <v>230</v>
      </c>
      <c r="Y71" s="778">
        <f t="shared" si="7"/>
        <v>151.19999999999999</v>
      </c>
      <c r="Z71" s="772">
        <f t="shared" si="7"/>
        <v>7.8</v>
      </c>
      <c r="AA71" s="771">
        <f t="shared" si="7"/>
        <v>1.21</v>
      </c>
      <c r="AB71" s="771">
        <f t="shared" si="7"/>
        <v>-1.0900000000000001</v>
      </c>
      <c r="AC71" s="779">
        <f t="shared" si="7"/>
        <v>5</v>
      </c>
      <c r="AD71" s="774">
        <f t="shared" si="7"/>
        <v>0.4</v>
      </c>
      <c r="AE71" s="772">
        <f t="shared" si="7"/>
        <v>26</v>
      </c>
      <c r="AF71" s="772">
        <f t="shared" si="7"/>
        <v>5.6</v>
      </c>
      <c r="AG71" s="772">
        <f t="shared" si="7"/>
        <v>5.4</v>
      </c>
      <c r="AH71" s="772">
        <f t="shared" si="7"/>
        <v>3.1</v>
      </c>
      <c r="AI71" s="772">
        <f t="shared" si="7"/>
        <v>8.5</v>
      </c>
      <c r="AJ71" s="774">
        <f t="shared" si="7"/>
        <v>1.2</v>
      </c>
      <c r="AK71" s="1513">
        <f t="shared" ref="AK71" si="8">MAX(AK40:AK70)</f>
        <v>0</v>
      </c>
    </row>
    <row r="72" spans="1:37" ht="13.5" customHeight="1" x14ac:dyDescent="0.15">
      <c r="A72" s="1849"/>
      <c r="B72" s="1847" t="s">
        <v>411</v>
      </c>
      <c r="C72" s="1846"/>
      <c r="D72" s="625"/>
      <c r="E72" s="626"/>
      <c r="F72" s="771">
        <f>MIN(F40:F70)</f>
        <v>0</v>
      </c>
      <c r="G72" s="771">
        <f t="shared" ref="G72:AJ72" si="9">MIN(G40:G70)</f>
        <v>0</v>
      </c>
      <c r="H72" s="771">
        <f t="shared" si="9"/>
        <v>11</v>
      </c>
      <c r="I72" s="772">
        <f t="shared" si="9"/>
        <v>14</v>
      </c>
      <c r="J72" s="773"/>
      <c r="K72" s="771">
        <f t="shared" si="9"/>
        <v>3.6</v>
      </c>
      <c r="L72" s="775">
        <f t="shared" si="9"/>
        <v>3.3</v>
      </c>
      <c r="M72" s="772">
        <f t="shared" si="9"/>
        <v>6.85</v>
      </c>
      <c r="N72" s="1475" t="s">
        <v>464</v>
      </c>
      <c r="O72" s="771">
        <f t="shared" si="9"/>
        <v>20.5</v>
      </c>
      <c r="P72" s="775">
        <f t="shared" si="9"/>
        <v>32</v>
      </c>
      <c r="Q72" s="771">
        <f t="shared" si="9"/>
        <v>17.8</v>
      </c>
      <c r="R72" s="771">
        <f t="shared" si="9"/>
        <v>9.1999999999999993</v>
      </c>
      <c r="S72" s="775">
        <f t="shared" si="9"/>
        <v>68</v>
      </c>
      <c r="T72" s="775">
        <f t="shared" si="9"/>
        <v>44</v>
      </c>
      <c r="U72" s="775">
        <f t="shared" si="9"/>
        <v>20</v>
      </c>
      <c r="V72" s="1485" t="s">
        <v>465</v>
      </c>
      <c r="W72" s="777">
        <f>MIN(W40:W70)</f>
        <v>0</v>
      </c>
      <c r="X72" s="778">
        <f t="shared" si="9"/>
        <v>140</v>
      </c>
      <c r="Y72" s="778">
        <f t="shared" si="9"/>
        <v>144.19999999999999</v>
      </c>
      <c r="Z72" s="772">
        <f t="shared" si="9"/>
        <v>6.8</v>
      </c>
      <c r="AA72" s="771">
        <f t="shared" si="9"/>
        <v>0.95</v>
      </c>
      <c r="AB72" s="771">
        <f t="shared" si="9"/>
        <v>-1.37</v>
      </c>
      <c r="AC72" s="779">
        <f t="shared" si="9"/>
        <v>4.8</v>
      </c>
      <c r="AD72" s="1306">
        <f t="shared" si="9"/>
        <v>0.4</v>
      </c>
      <c r="AE72" s="772">
        <f t="shared" si="9"/>
        <v>26</v>
      </c>
      <c r="AF72" s="772">
        <f t="shared" si="9"/>
        <v>5.6</v>
      </c>
      <c r="AG72" s="772">
        <f t="shared" si="9"/>
        <v>5.4</v>
      </c>
      <c r="AH72" s="772">
        <f t="shared" si="9"/>
        <v>3.1</v>
      </c>
      <c r="AI72" s="772">
        <f t="shared" si="9"/>
        <v>8.5</v>
      </c>
      <c r="AJ72" s="774">
        <f t="shared" si="9"/>
        <v>1.2</v>
      </c>
      <c r="AK72" s="1513">
        <f t="shared" ref="AK72" si="10">MIN(AK40:AK70)</f>
        <v>0</v>
      </c>
    </row>
    <row r="73" spans="1:37" ht="13.5" customHeight="1" x14ac:dyDescent="0.15">
      <c r="A73" s="1849"/>
      <c r="B73" s="1846" t="s">
        <v>412</v>
      </c>
      <c r="C73" s="1846"/>
      <c r="D73" s="625"/>
      <c r="E73" s="626"/>
      <c r="F73" s="773"/>
      <c r="G73" s="771">
        <f t="shared" ref="G73:AJ73" si="11">IF(COUNT(G40:G70)=0,0,AVERAGE(G40:G70))</f>
        <v>5.9548387096774196</v>
      </c>
      <c r="H73" s="771">
        <f t="shared" si="11"/>
        <v>18.35483870967742</v>
      </c>
      <c r="I73" s="772">
        <f t="shared" si="11"/>
        <v>20.5</v>
      </c>
      <c r="J73" s="773"/>
      <c r="K73" s="771">
        <f t="shared" si="11"/>
        <v>5.7064516129032246</v>
      </c>
      <c r="L73" s="775">
        <f t="shared" si="11"/>
        <v>8.4161290322580662</v>
      </c>
      <c r="M73" s="772">
        <f t="shared" si="11"/>
        <v>7.0212903225806444</v>
      </c>
      <c r="N73" s="1476"/>
      <c r="O73" s="771">
        <f t="shared" si="11"/>
        <v>25.341935483870966</v>
      </c>
      <c r="P73" s="775">
        <f t="shared" si="11"/>
        <v>45.838709677419352</v>
      </c>
      <c r="Q73" s="771">
        <f t="shared" si="11"/>
        <v>25.906451612903222</v>
      </c>
      <c r="R73" s="771">
        <f t="shared" si="11"/>
        <v>9.9483870967741925</v>
      </c>
      <c r="S73" s="775">
        <f t="shared" si="11"/>
        <v>86</v>
      </c>
      <c r="T73" s="775">
        <f t="shared" si="11"/>
        <v>55.161290322580648</v>
      </c>
      <c r="U73" s="775">
        <f t="shared" si="11"/>
        <v>30.838709677419356</v>
      </c>
      <c r="V73" s="1486"/>
      <c r="W73" s="782"/>
      <c r="X73" s="778">
        <f t="shared" si="11"/>
        <v>178.70967741935485</v>
      </c>
      <c r="Y73" s="778">
        <f t="shared" si="11"/>
        <v>147.69999999999999</v>
      </c>
      <c r="Z73" s="772">
        <f t="shared" si="11"/>
        <v>7.3</v>
      </c>
      <c r="AA73" s="771">
        <f t="shared" si="11"/>
        <v>1.08</v>
      </c>
      <c r="AB73" s="771">
        <f t="shared" si="11"/>
        <v>-1.23</v>
      </c>
      <c r="AC73" s="779">
        <f t="shared" si="11"/>
        <v>4.9000000000000004</v>
      </c>
      <c r="AD73" s="1306">
        <f t="shared" si="11"/>
        <v>0.4</v>
      </c>
      <c r="AE73" s="772">
        <f t="shared" si="11"/>
        <v>26</v>
      </c>
      <c r="AF73" s="772">
        <f t="shared" si="11"/>
        <v>5.6</v>
      </c>
      <c r="AG73" s="772">
        <f t="shared" si="11"/>
        <v>5.4</v>
      </c>
      <c r="AH73" s="772">
        <f t="shared" si="11"/>
        <v>3.1</v>
      </c>
      <c r="AI73" s="772">
        <f t="shared" si="11"/>
        <v>8.5</v>
      </c>
      <c r="AJ73" s="774">
        <f t="shared" si="11"/>
        <v>1.2</v>
      </c>
      <c r="AK73" s="1514"/>
    </row>
    <row r="74" spans="1:37" ht="13.5" customHeight="1" x14ac:dyDescent="0.15">
      <c r="A74" s="1849"/>
      <c r="B74" s="1848" t="s">
        <v>413</v>
      </c>
      <c r="C74" s="1848"/>
      <c r="D74" s="627"/>
      <c r="E74" s="627"/>
      <c r="F74" s="808"/>
      <c r="G74" s="771">
        <f>SUM(G40:G70)</f>
        <v>184.6</v>
      </c>
      <c r="H74" s="809"/>
      <c r="I74" s="809"/>
      <c r="J74" s="809"/>
      <c r="K74" s="809"/>
      <c r="L74" s="809"/>
      <c r="M74" s="809"/>
      <c r="N74" s="1476"/>
      <c r="O74" s="809"/>
      <c r="P74" s="809"/>
      <c r="Q74" s="809"/>
      <c r="R74" s="809"/>
      <c r="S74" s="809"/>
      <c r="T74" s="809"/>
      <c r="U74" s="809"/>
      <c r="V74" s="1486"/>
      <c r="W74" s="782"/>
      <c r="X74" s="809"/>
      <c r="Y74" s="809"/>
      <c r="Z74" s="809"/>
      <c r="AA74" s="809"/>
      <c r="AB74" s="809"/>
      <c r="AC74" s="810"/>
      <c r="AD74" s="810"/>
      <c r="AE74" s="809"/>
      <c r="AF74" s="809"/>
      <c r="AG74" s="809"/>
      <c r="AH74" s="809"/>
      <c r="AI74" s="809"/>
      <c r="AJ74" s="809"/>
      <c r="AK74" s="1514"/>
    </row>
    <row r="75" spans="1:37" ht="13.5" customHeight="1" x14ac:dyDescent="0.15">
      <c r="A75" s="1855" t="s">
        <v>271</v>
      </c>
      <c r="B75" s="246">
        <v>43252</v>
      </c>
      <c r="C75" s="244" t="str">
        <f>IF(B75="","",IF(WEEKDAY(B75)=1,"(日)",IF(WEEKDAY(B75)=2,"(月)",IF(WEEKDAY(B75)=3,"(火)",IF(WEEKDAY(B75)=4,"(水)",IF(WEEKDAY(B75)=5,"(木)",IF(WEEKDAY(B75)=6,"(金)","(土)")))))))</f>
        <v>(金)</v>
      </c>
      <c r="D75" s="222" t="s">
        <v>583</v>
      </c>
      <c r="E75" s="222" t="s">
        <v>588</v>
      </c>
      <c r="F75" s="1240">
        <v>1</v>
      </c>
      <c r="G75" s="1240">
        <v>0</v>
      </c>
      <c r="H75" s="1241">
        <v>21</v>
      </c>
      <c r="I75" s="1241">
        <v>22</v>
      </c>
      <c r="J75" s="1242">
        <v>0.28472222222222221</v>
      </c>
      <c r="K75" s="1240">
        <v>7</v>
      </c>
      <c r="L75" s="1243">
        <v>11.7</v>
      </c>
      <c r="M75" s="1241">
        <v>6.98</v>
      </c>
      <c r="N75" s="1472">
        <v>0.1</v>
      </c>
      <c r="O75" s="1199">
        <v>27.9</v>
      </c>
      <c r="P75" s="1244">
        <v>58</v>
      </c>
      <c r="Q75" s="1241">
        <v>29.1</v>
      </c>
      <c r="R75" s="1241">
        <v>10</v>
      </c>
      <c r="S75" s="1244">
        <v>100</v>
      </c>
      <c r="T75" s="1244">
        <v>66</v>
      </c>
      <c r="U75" s="1244">
        <v>34</v>
      </c>
      <c r="V75" s="1480">
        <v>0</v>
      </c>
      <c r="W75" s="1495"/>
      <c r="X75" s="1243">
        <v>180</v>
      </c>
      <c r="Y75" s="1243"/>
      <c r="Z75" s="1240"/>
      <c r="AA75" s="1240"/>
      <c r="AB75" s="1240"/>
      <c r="AC75" s="1241"/>
      <c r="AD75" s="1245"/>
      <c r="AE75" s="1241"/>
      <c r="AF75" s="1241"/>
      <c r="AG75" s="1240"/>
      <c r="AH75" s="1240"/>
      <c r="AI75" s="1241"/>
      <c r="AJ75" s="1245"/>
      <c r="AK75" s="1506"/>
    </row>
    <row r="76" spans="1:37" ht="13.5" customHeight="1" x14ac:dyDescent="0.15">
      <c r="A76" s="1855"/>
      <c r="B76" s="247">
        <v>43253</v>
      </c>
      <c r="C76" s="245" t="str">
        <f t="shared" ref="C76:C104" si="12">IF(B76="","",IF(WEEKDAY(B76)=1,"(日)",IF(WEEKDAY(B76)=2,"(月)",IF(WEEKDAY(B76)=3,"(火)",IF(WEEKDAY(B76)=4,"(水)",IF(WEEKDAY(B76)=5,"(木)",IF(WEEKDAY(B76)=6,"(金)","(土)")))))))</f>
        <v>(土)</v>
      </c>
      <c r="D76" s="217" t="s">
        <v>583</v>
      </c>
      <c r="E76" s="217" t="s">
        <v>588</v>
      </c>
      <c r="F76" s="1246">
        <v>2</v>
      </c>
      <c r="G76" s="1246">
        <v>0</v>
      </c>
      <c r="H76" s="1247">
        <v>23</v>
      </c>
      <c r="I76" s="1247">
        <v>23.5</v>
      </c>
      <c r="J76" s="1248">
        <v>0.29166666666666669</v>
      </c>
      <c r="K76" s="1246">
        <v>7.9</v>
      </c>
      <c r="L76" s="1249">
        <v>11.8</v>
      </c>
      <c r="M76" s="1247">
        <v>6.99</v>
      </c>
      <c r="N76" s="1473">
        <v>0</v>
      </c>
      <c r="O76" s="406">
        <v>29.1</v>
      </c>
      <c r="P76" s="1250">
        <v>55</v>
      </c>
      <c r="Q76" s="1247">
        <v>29.1</v>
      </c>
      <c r="R76" s="1247">
        <v>10</v>
      </c>
      <c r="S76" s="1250">
        <v>100</v>
      </c>
      <c r="T76" s="1250">
        <v>66</v>
      </c>
      <c r="U76" s="1250">
        <v>34</v>
      </c>
      <c r="V76" s="1481">
        <v>0</v>
      </c>
      <c r="W76" s="1496"/>
      <c r="X76" s="1249">
        <v>190</v>
      </c>
      <c r="Y76" s="1249"/>
      <c r="Z76" s="1246"/>
      <c r="AA76" s="1246"/>
      <c r="AB76" s="1246"/>
      <c r="AC76" s="1247"/>
      <c r="AD76" s="1251"/>
      <c r="AE76" s="1247"/>
      <c r="AF76" s="1247"/>
      <c r="AG76" s="1246"/>
      <c r="AH76" s="1246"/>
      <c r="AI76" s="1247"/>
      <c r="AJ76" s="1251"/>
      <c r="AK76" s="1507"/>
    </row>
    <row r="77" spans="1:37" ht="13.5" customHeight="1" x14ac:dyDescent="0.15">
      <c r="A77" s="1855"/>
      <c r="B77" s="247">
        <v>43254</v>
      </c>
      <c r="C77" s="245" t="str">
        <f t="shared" si="12"/>
        <v>(日)</v>
      </c>
      <c r="D77" s="217" t="s">
        <v>583</v>
      </c>
      <c r="E77" s="217" t="s">
        <v>588</v>
      </c>
      <c r="F77" s="1246">
        <v>2</v>
      </c>
      <c r="G77" s="1246">
        <v>0</v>
      </c>
      <c r="H77" s="1247">
        <v>25</v>
      </c>
      <c r="I77" s="1247">
        <v>24.5</v>
      </c>
      <c r="J77" s="1248">
        <v>0.30555555555555552</v>
      </c>
      <c r="K77" s="1246">
        <v>5.5</v>
      </c>
      <c r="L77" s="1249">
        <v>10.199999999999999</v>
      </c>
      <c r="M77" s="1247">
        <v>6.91</v>
      </c>
      <c r="N77" s="1473">
        <v>0</v>
      </c>
      <c r="O77" s="406">
        <v>29.8</v>
      </c>
      <c r="P77" s="1250">
        <v>52</v>
      </c>
      <c r="Q77" s="1247">
        <v>31.2</v>
      </c>
      <c r="R77" s="1247">
        <v>10</v>
      </c>
      <c r="S77" s="1250">
        <v>99</v>
      </c>
      <c r="T77" s="1250">
        <v>63</v>
      </c>
      <c r="U77" s="1250">
        <v>36</v>
      </c>
      <c r="V77" s="1481">
        <v>0</v>
      </c>
      <c r="W77" s="1496"/>
      <c r="X77" s="1249">
        <v>190</v>
      </c>
      <c r="Y77" s="1249"/>
      <c r="Z77" s="1246"/>
      <c r="AA77" s="1246"/>
      <c r="AB77" s="1246"/>
      <c r="AC77" s="1247"/>
      <c r="AD77" s="1251"/>
      <c r="AE77" s="1247"/>
      <c r="AF77" s="1247"/>
      <c r="AG77" s="1246"/>
      <c r="AH77" s="1246"/>
      <c r="AI77" s="1247"/>
      <c r="AJ77" s="1251"/>
      <c r="AK77" s="1507"/>
    </row>
    <row r="78" spans="1:37" ht="13.5" customHeight="1" x14ac:dyDescent="0.15">
      <c r="A78" s="1855"/>
      <c r="B78" s="247">
        <v>43255</v>
      </c>
      <c r="C78" s="245" t="str">
        <f t="shared" si="12"/>
        <v>(月)</v>
      </c>
      <c r="D78" s="217" t="s">
        <v>583</v>
      </c>
      <c r="E78" s="217" t="s">
        <v>597</v>
      </c>
      <c r="F78" s="1246">
        <v>2</v>
      </c>
      <c r="G78" s="1246">
        <v>0</v>
      </c>
      <c r="H78" s="1247">
        <v>25</v>
      </c>
      <c r="I78" s="1247">
        <v>24.5</v>
      </c>
      <c r="J78" s="1248">
        <v>0.29166666666666669</v>
      </c>
      <c r="K78" s="1246">
        <v>7.8</v>
      </c>
      <c r="L78" s="1249">
        <v>10.9</v>
      </c>
      <c r="M78" s="1247">
        <v>6.87</v>
      </c>
      <c r="N78" s="1473">
        <v>0</v>
      </c>
      <c r="O78" s="406">
        <v>28.2</v>
      </c>
      <c r="P78" s="1250">
        <v>48</v>
      </c>
      <c r="Q78" s="1247">
        <v>29.8</v>
      </c>
      <c r="R78" s="1247">
        <v>10</v>
      </c>
      <c r="S78" s="1250">
        <v>90</v>
      </c>
      <c r="T78" s="1250">
        <v>58</v>
      </c>
      <c r="U78" s="1250">
        <v>32</v>
      </c>
      <c r="V78" s="1481">
        <v>0</v>
      </c>
      <c r="W78" s="1496"/>
      <c r="X78" s="1249">
        <v>180</v>
      </c>
      <c r="Y78" s="1249"/>
      <c r="Z78" s="1246"/>
      <c r="AA78" s="1246"/>
      <c r="AB78" s="1246"/>
      <c r="AC78" s="1247"/>
      <c r="AD78" s="1251"/>
      <c r="AE78" s="1247"/>
      <c r="AF78" s="1247"/>
      <c r="AG78" s="1246"/>
      <c r="AH78" s="1246"/>
      <c r="AI78" s="1247"/>
      <c r="AJ78" s="1251"/>
      <c r="AK78" s="1507"/>
    </row>
    <row r="79" spans="1:37" ht="13.5" customHeight="1" x14ac:dyDescent="0.15">
      <c r="A79" s="1855"/>
      <c r="B79" s="247">
        <v>43256</v>
      </c>
      <c r="C79" s="245" t="str">
        <f t="shared" si="12"/>
        <v>(火)</v>
      </c>
      <c r="D79" s="217" t="s">
        <v>583</v>
      </c>
      <c r="E79" s="217" t="s">
        <v>614</v>
      </c>
      <c r="F79" s="1246">
        <v>2</v>
      </c>
      <c r="G79" s="1246">
        <v>0</v>
      </c>
      <c r="H79" s="1247">
        <v>23</v>
      </c>
      <c r="I79" s="1247">
        <v>26</v>
      </c>
      <c r="J79" s="1248">
        <v>0.2986111111111111</v>
      </c>
      <c r="K79" s="1246">
        <v>5.0999999999999996</v>
      </c>
      <c r="L79" s="1249">
        <v>8.4</v>
      </c>
      <c r="M79" s="1247">
        <v>6.8</v>
      </c>
      <c r="N79" s="1473">
        <v>0</v>
      </c>
      <c r="O79" s="406">
        <v>27.7</v>
      </c>
      <c r="P79" s="1250">
        <v>39</v>
      </c>
      <c r="Q79" s="1247">
        <v>29.8</v>
      </c>
      <c r="R79" s="1247">
        <v>10</v>
      </c>
      <c r="S79" s="1250">
        <v>90</v>
      </c>
      <c r="T79" s="1250">
        <v>52</v>
      </c>
      <c r="U79" s="1250">
        <v>38</v>
      </c>
      <c r="V79" s="1481">
        <v>0</v>
      </c>
      <c r="W79" s="1496"/>
      <c r="X79" s="1249">
        <v>170</v>
      </c>
      <c r="Y79" s="1249"/>
      <c r="Z79" s="1246"/>
      <c r="AA79" s="1246"/>
      <c r="AB79" s="1246"/>
      <c r="AC79" s="1247"/>
      <c r="AD79" s="1251"/>
      <c r="AE79" s="1247"/>
      <c r="AF79" s="1247"/>
      <c r="AG79" s="1246"/>
      <c r="AH79" s="1246"/>
      <c r="AI79" s="1247"/>
      <c r="AJ79" s="1251"/>
      <c r="AK79" s="1507"/>
    </row>
    <row r="80" spans="1:37" ht="13.5" customHeight="1" x14ac:dyDescent="0.15">
      <c r="A80" s="1855"/>
      <c r="B80" s="247">
        <v>43257</v>
      </c>
      <c r="C80" s="245" t="str">
        <f t="shared" si="12"/>
        <v>(水)</v>
      </c>
      <c r="D80" s="217" t="s">
        <v>606</v>
      </c>
      <c r="E80" s="217" t="s">
        <v>592</v>
      </c>
      <c r="F80" s="1246">
        <v>1</v>
      </c>
      <c r="G80" s="1246">
        <v>14.4</v>
      </c>
      <c r="H80" s="1247">
        <v>22</v>
      </c>
      <c r="I80" s="1247">
        <v>26</v>
      </c>
      <c r="J80" s="1248">
        <v>0.2986111111111111</v>
      </c>
      <c r="K80" s="1246">
        <v>6.8</v>
      </c>
      <c r="L80" s="1249">
        <v>11</v>
      </c>
      <c r="M80" s="1247">
        <v>6.8</v>
      </c>
      <c r="N80" s="1473">
        <v>0</v>
      </c>
      <c r="O80" s="406">
        <v>27.7</v>
      </c>
      <c r="P80" s="1250">
        <v>40</v>
      </c>
      <c r="Q80" s="1247">
        <v>27.7</v>
      </c>
      <c r="R80" s="1247">
        <v>10</v>
      </c>
      <c r="S80" s="1250">
        <v>82</v>
      </c>
      <c r="T80" s="1250">
        <v>50</v>
      </c>
      <c r="U80" s="1250">
        <v>32</v>
      </c>
      <c r="V80" s="1481">
        <v>0</v>
      </c>
      <c r="W80" s="1496"/>
      <c r="X80" s="1249">
        <v>200</v>
      </c>
      <c r="Y80" s="1249"/>
      <c r="Z80" s="1246"/>
      <c r="AA80" s="1246"/>
      <c r="AB80" s="1246"/>
      <c r="AC80" s="1247"/>
      <c r="AD80" s="1251"/>
      <c r="AE80" s="1247"/>
      <c r="AF80" s="1247"/>
      <c r="AG80" s="1246"/>
      <c r="AH80" s="1246"/>
      <c r="AI80" s="1247"/>
      <c r="AJ80" s="1251"/>
      <c r="AK80" s="1507"/>
    </row>
    <row r="81" spans="1:37" ht="13.5" customHeight="1" x14ac:dyDescent="0.15">
      <c r="A81" s="1855"/>
      <c r="B81" s="247">
        <v>43258</v>
      </c>
      <c r="C81" s="245" t="str">
        <f t="shared" si="12"/>
        <v>(木)</v>
      </c>
      <c r="D81" s="217" t="s">
        <v>603</v>
      </c>
      <c r="E81" s="217" t="s">
        <v>597</v>
      </c>
      <c r="F81" s="1246">
        <v>1</v>
      </c>
      <c r="G81" s="1246">
        <v>2.2000000000000002</v>
      </c>
      <c r="H81" s="1247">
        <v>19</v>
      </c>
      <c r="I81" s="1247">
        <v>24</v>
      </c>
      <c r="J81" s="1248">
        <v>0.28472222222222221</v>
      </c>
      <c r="K81" s="1246">
        <v>7</v>
      </c>
      <c r="L81" s="1249">
        <v>11.6</v>
      </c>
      <c r="M81" s="1247">
        <v>6.84</v>
      </c>
      <c r="N81" s="1473">
        <v>0</v>
      </c>
      <c r="O81" s="406">
        <v>28.5</v>
      </c>
      <c r="P81" s="1250">
        <v>46</v>
      </c>
      <c r="Q81" s="1247">
        <v>29.8</v>
      </c>
      <c r="R81" s="1247">
        <v>10</v>
      </c>
      <c r="S81" s="1250">
        <v>84</v>
      </c>
      <c r="T81" s="1250">
        <v>56</v>
      </c>
      <c r="U81" s="1250">
        <v>28</v>
      </c>
      <c r="V81" s="1481">
        <v>0</v>
      </c>
      <c r="W81" s="1496"/>
      <c r="X81" s="1249">
        <v>170</v>
      </c>
      <c r="Y81" s="1249"/>
      <c r="Z81" s="1246"/>
      <c r="AA81" s="1246"/>
      <c r="AB81" s="1246"/>
      <c r="AC81" s="1247"/>
      <c r="AD81" s="1251"/>
      <c r="AE81" s="1247"/>
      <c r="AF81" s="1247"/>
      <c r="AG81" s="1246"/>
      <c r="AH81" s="1246"/>
      <c r="AI81" s="1247"/>
      <c r="AJ81" s="1251"/>
      <c r="AK81" s="1507"/>
    </row>
    <row r="82" spans="1:37" ht="13.5" customHeight="1" x14ac:dyDescent="0.15">
      <c r="A82" s="1855"/>
      <c r="B82" s="247">
        <v>43259</v>
      </c>
      <c r="C82" s="245" t="str">
        <f>IF(B82="","",IF(WEEKDAY(B82)=1,"(日)",IF(WEEKDAY(B82)=2,"(月)",IF(WEEKDAY(B82)=3,"(火)",IF(WEEKDAY(B82)=4,"(水)",IF(WEEKDAY(B82)=5,"(木)",IF(WEEKDAY(B82)=6,"(金)","(土)")))))))</f>
        <v>(金)</v>
      </c>
      <c r="D82" s="217" t="s">
        <v>583</v>
      </c>
      <c r="E82" s="217" t="s">
        <v>584</v>
      </c>
      <c r="F82" s="1246">
        <v>1</v>
      </c>
      <c r="G82" s="1246">
        <v>0</v>
      </c>
      <c r="H82" s="1247">
        <v>24</v>
      </c>
      <c r="I82" s="1247">
        <v>24</v>
      </c>
      <c r="J82" s="1248">
        <v>0.28472222222222221</v>
      </c>
      <c r="K82" s="1246">
        <v>5.8</v>
      </c>
      <c r="L82" s="1249">
        <v>11.2</v>
      </c>
      <c r="M82" s="1247">
        <v>6.9</v>
      </c>
      <c r="N82" s="1473">
        <v>0</v>
      </c>
      <c r="O82" s="406">
        <v>31.7</v>
      </c>
      <c r="P82" s="1250">
        <v>58</v>
      </c>
      <c r="Q82" s="1247">
        <v>32</v>
      </c>
      <c r="R82" s="1247">
        <v>10</v>
      </c>
      <c r="S82" s="1250">
        <v>102</v>
      </c>
      <c r="T82" s="1250">
        <v>65</v>
      </c>
      <c r="U82" s="1250">
        <v>37</v>
      </c>
      <c r="V82" s="1481">
        <v>0</v>
      </c>
      <c r="W82" s="1496"/>
      <c r="X82" s="1249">
        <v>190</v>
      </c>
      <c r="Y82" s="1249"/>
      <c r="Z82" s="1246"/>
      <c r="AA82" s="1246"/>
      <c r="AB82" s="1246"/>
      <c r="AC82" s="1247"/>
      <c r="AD82" s="1251"/>
      <c r="AE82" s="1247"/>
      <c r="AF82" s="1247"/>
      <c r="AG82" s="1246"/>
      <c r="AH82" s="1246"/>
      <c r="AI82" s="1247"/>
      <c r="AJ82" s="1251"/>
      <c r="AK82" s="1507"/>
    </row>
    <row r="83" spans="1:37" ht="13.5" customHeight="1" x14ac:dyDescent="0.15">
      <c r="A83" s="1855"/>
      <c r="B83" s="247">
        <v>43260</v>
      </c>
      <c r="C83" s="245" t="str">
        <f t="shared" si="12"/>
        <v>(土)</v>
      </c>
      <c r="D83" s="217" t="s">
        <v>603</v>
      </c>
      <c r="E83" s="217" t="s">
        <v>587</v>
      </c>
      <c r="F83" s="1246">
        <v>1</v>
      </c>
      <c r="G83" s="1246">
        <v>0.7</v>
      </c>
      <c r="H83" s="1247">
        <v>24</v>
      </c>
      <c r="I83" s="1247">
        <v>24.5</v>
      </c>
      <c r="J83" s="1248">
        <v>0.29166666666666669</v>
      </c>
      <c r="K83" s="1246">
        <v>6</v>
      </c>
      <c r="L83" s="1249">
        <v>12.3</v>
      </c>
      <c r="M83" s="1247">
        <v>6.89</v>
      </c>
      <c r="N83" s="1473">
        <v>0</v>
      </c>
      <c r="O83" s="406">
        <v>31.6</v>
      </c>
      <c r="P83" s="1250">
        <v>62</v>
      </c>
      <c r="Q83" s="1247">
        <v>32.299999999999997</v>
      </c>
      <c r="R83" s="1247">
        <v>10</v>
      </c>
      <c r="S83" s="1250">
        <v>103</v>
      </c>
      <c r="T83" s="1250">
        <v>66</v>
      </c>
      <c r="U83" s="1250">
        <v>37</v>
      </c>
      <c r="V83" s="1481">
        <v>0</v>
      </c>
      <c r="W83" s="1496"/>
      <c r="X83" s="1249">
        <v>190</v>
      </c>
      <c r="Y83" s="1249"/>
      <c r="Z83" s="1246"/>
      <c r="AA83" s="1246"/>
      <c r="AB83" s="1246"/>
      <c r="AC83" s="1247"/>
      <c r="AD83" s="1251"/>
      <c r="AE83" s="1247"/>
      <c r="AF83" s="1247"/>
      <c r="AG83" s="1246"/>
      <c r="AH83" s="1246"/>
      <c r="AI83" s="1247"/>
      <c r="AJ83" s="1251"/>
      <c r="AK83" s="1507"/>
    </row>
    <row r="84" spans="1:37" ht="13.5" customHeight="1" x14ac:dyDescent="0.15">
      <c r="A84" s="1855"/>
      <c r="B84" s="247">
        <v>43261</v>
      </c>
      <c r="C84" s="245" t="str">
        <f t="shared" si="12"/>
        <v>(日)</v>
      </c>
      <c r="D84" s="217" t="s">
        <v>589</v>
      </c>
      <c r="E84" s="217" t="s">
        <v>602</v>
      </c>
      <c r="F84" s="1246">
        <v>5</v>
      </c>
      <c r="G84" s="1246">
        <v>18</v>
      </c>
      <c r="H84" s="1247">
        <v>20</v>
      </c>
      <c r="I84" s="1247">
        <v>24</v>
      </c>
      <c r="J84" s="1248">
        <v>0.29166666666666669</v>
      </c>
      <c r="K84" s="1246">
        <v>7.2</v>
      </c>
      <c r="L84" s="1249">
        <v>12.2</v>
      </c>
      <c r="M84" s="1247">
        <v>7.02</v>
      </c>
      <c r="N84" s="1473">
        <v>0</v>
      </c>
      <c r="O84" s="406">
        <v>29.2</v>
      </c>
      <c r="P84" s="1250">
        <v>57</v>
      </c>
      <c r="Q84" s="1247">
        <v>31.2</v>
      </c>
      <c r="R84" s="1247">
        <v>10</v>
      </c>
      <c r="S84" s="1250">
        <v>103</v>
      </c>
      <c r="T84" s="1250">
        <v>64</v>
      </c>
      <c r="U84" s="1250">
        <v>39</v>
      </c>
      <c r="V84" s="1481">
        <v>0</v>
      </c>
      <c r="W84" s="1496"/>
      <c r="X84" s="1249">
        <v>200</v>
      </c>
      <c r="Y84" s="1249"/>
      <c r="Z84" s="1246"/>
      <c r="AA84" s="1246"/>
      <c r="AB84" s="1246"/>
      <c r="AC84" s="1247"/>
      <c r="AD84" s="1251"/>
      <c r="AE84" s="1247"/>
      <c r="AF84" s="1247"/>
      <c r="AG84" s="1246"/>
      <c r="AH84" s="1246"/>
      <c r="AI84" s="1247"/>
      <c r="AJ84" s="1251"/>
      <c r="AK84" s="1507"/>
    </row>
    <row r="85" spans="1:37" ht="13.5" customHeight="1" x14ac:dyDescent="0.15">
      <c r="A85" s="1855"/>
      <c r="B85" s="247">
        <v>43262</v>
      </c>
      <c r="C85" s="245" t="str">
        <f t="shared" si="12"/>
        <v>(月)</v>
      </c>
      <c r="D85" s="217" t="s">
        <v>606</v>
      </c>
      <c r="E85" s="217" t="s">
        <v>602</v>
      </c>
      <c r="F85" s="1246">
        <v>5</v>
      </c>
      <c r="G85" s="1246">
        <v>33.700000000000003</v>
      </c>
      <c r="H85" s="1247">
        <v>21</v>
      </c>
      <c r="I85" s="1247">
        <v>23</v>
      </c>
      <c r="J85" s="1248">
        <v>0.29166666666666669</v>
      </c>
      <c r="K85" s="1246">
        <v>5.6</v>
      </c>
      <c r="L85" s="1249">
        <v>11.2</v>
      </c>
      <c r="M85" s="1247">
        <v>6.87</v>
      </c>
      <c r="N85" s="1473">
        <v>0.05</v>
      </c>
      <c r="O85" s="406">
        <v>29</v>
      </c>
      <c r="P85" s="1250">
        <v>50</v>
      </c>
      <c r="Q85" s="1247">
        <v>32.299999999999997</v>
      </c>
      <c r="R85" s="1247">
        <v>10</v>
      </c>
      <c r="S85" s="1250">
        <v>92</v>
      </c>
      <c r="T85" s="1250">
        <v>58</v>
      </c>
      <c r="U85" s="1250">
        <v>34</v>
      </c>
      <c r="V85" s="1481">
        <v>0</v>
      </c>
      <c r="W85" s="1496"/>
      <c r="X85" s="1249">
        <v>190</v>
      </c>
      <c r="Y85" s="1249"/>
      <c r="Z85" s="1246"/>
      <c r="AA85" s="1246"/>
      <c r="AB85" s="1246"/>
      <c r="AC85" s="1247"/>
      <c r="AD85" s="1251"/>
      <c r="AE85" s="1247"/>
      <c r="AF85" s="1247"/>
      <c r="AG85" s="1246"/>
      <c r="AH85" s="1246"/>
      <c r="AI85" s="1247"/>
      <c r="AJ85" s="1251"/>
      <c r="AK85" s="1507"/>
    </row>
    <row r="86" spans="1:37" ht="13.5" customHeight="1" x14ac:dyDescent="0.15">
      <c r="A86" s="1855"/>
      <c r="B86" s="247">
        <v>43263</v>
      </c>
      <c r="C86" s="245" t="str">
        <f t="shared" si="12"/>
        <v>(火)</v>
      </c>
      <c r="D86" s="217" t="s">
        <v>601</v>
      </c>
      <c r="E86" s="217" t="s">
        <v>584</v>
      </c>
      <c r="F86" s="1246">
        <v>1</v>
      </c>
      <c r="G86" s="1246">
        <v>1</v>
      </c>
      <c r="H86" s="1247">
        <v>19</v>
      </c>
      <c r="I86" s="1247">
        <v>21</v>
      </c>
      <c r="J86" s="1248">
        <v>0.28472222222222221</v>
      </c>
      <c r="K86" s="1246">
        <v>5.8</v>
      </c>
      <c r="L86" s="1249">
        <v>9.4</v>
      </c>
      <c r="M86" s="1247">
        <v>6.86</v>
      </c>
      <c r="N86" s="1473">
        <v>0.05</v>
      </c>
      <c r="O86" s="406">
        <v>26.2</v>
      </c>
      <c r="P86" s="1250">
        <v>51</v>
      </c>
      <c r="Q86" s="1247">
        <v>23.4</v>
      </c>
      <c r="R86" s="1247">
        <v>8.8000000000000007</v>
      </c>
      <c r="S86" s="1250">
        <v>92</v>
      </c>
      <c r="T86" s="1250">
        <v>58</v>
      </c>
      <c r="U86" s="1250">
        <v>34</v>
      </c>
      <c r="V86" s="1481">
        <v>0</v>
      </c>
      <c r="W86" s="1496"/>
      <c r="X86" s="1249">
        <v>210</v>
      </c>
      <c r="Y86" s="1249"/>
      <c r="Z86" s="1246"/>
      <c r="AA86" s="1246"/>
      <c r="AB86" s="1246"/>
      <c r="AC86" s="1247"/>
      <c r="AD86" s="1251"/>
      <c r="AE86" s="1247"/>
      <c r="AF86" s="1247"/>
      <c r="AG86" s="1246"/>
      <c r="AH86" s="1246"/>
      <c r="AI86" s="1247"/>
      <c r="AJ86" s="1251"/>
      <c r="AK86" s="1507"/>
    </row>
    <row r="87" spans="1:37" ht="13.5" customHeight="1" x14ac:dyDescent="0.15">
      <c r="A87" s="1855"/>
      <c r="B87" s="247">
        <v>43264</v>
      </c>
      <c r="C87" s="245" t="str">
        <f t="shared" si="12"/>
        <v>(水)</v>
      </c>
      <c r="D87" s="217" t="s">
        <v>586</v>
      </c>
      <c r="E87" s="217" t="s">
        <v>587</v>
      </c>
      <c r="F87" s="1246">
        <v>3</v>
      </c>
      <c r="G87" s="1246">
        <v>0</v>
      </c>
      <c r="H87" s="1247">
        <v>18</v>
      </c>
      <c r="I87" s="1247">
        <v>21</v>
      </c>
      <c r="J87" s="1248">
        <v>0.28472222222222221</v>
      </c>
      <c r="K87" s="1246">
        <v>5.4</v>
      </c>
      <c r="L87" s="1249">
        <v>8.1999999999999993</v>
      </c>
      <c r="M87" s="1247">
        <v>6.96</v>
      </c>
      <c r="N87" s="1473">
        <v>0</v>
      </c>
      <c r="O87" s="406">
        <v>26.6</v>
      </c>
      <c r="P87" s="1250">
        <v>46</v>
      </c>
      <c r="Q87" s="1247">
        <v>23.4</v>
      </c>
      <c r="R87" s="1247">
        <v>9.8000000000000007</v>
      </c>
      <c r="S87" s="1250">
        <v>80</v>
      </c>
      <c r="T87" s="1250">
        <v>52</v>
      </c>
      <c r="U87" s="1250">
        <v>28</v>
      </c>
      <c r="V87" s="1481">
        <v>0.22</v>
      </c>
      <c r="W87" s="1496">
        <v>0</v>
      </c>
      <c r="X87" s="1249">
        <v>190</v>
      </c>
      <c r="Y87" s="1249">
        <v>184.4</v>
      </c>
      <c r="Z87" s="1246">
        <v>5.6</v>
      </c>
      <c r="AA87" s="1246">
        <v>1.04</v>
      </c>
      <c r="AB87" s="1246">
        <v>-1.55</v>
      </c>
      <c r="AC87" s="1247">
        <v>5.0999999999999996</v>
      </c>
      <c r="AD87" s="1251">
        <v>0.55000000000000004</v>
      </c>
      <c r="AE87" s="1247">
        <v>45</v>
      </c>
      <c r="AF87" s="1247">
        <v>5.9</v>
      </c>
      <c r="AG87" s="1246">
        <v>4.9000000000000004</v>
      </c>
      <c r="AH87" s="1246">
        <v>2.2000000000000002</v>
      </c>
      <c r="AI87" s="1247">
        <v>8.1</v>
      </c>
      <c r="AJ87" s="1251">
        <v>1.3</v>
      </c>
      <c r="AK87" s="1507">
        <v>0</v>
      </c>
    </row>
    <row r="88" spans="1:37" ht="13.5" customHeight="1" x14ac:dyDescent="0.15">
      <c r="A88" s="1855"/>
      <c r="B88" s="247">
        <v>43265</v>
      </c>
      <c r="C88" s="245" t="str">
        <f t="shared" si="12"/>
        <v>(木)</v>
      </c>
      <c r="D88" s="217" t="s">
        <v>599</v>
      </c>
      <c r="E88" s="217" t="s">
        <v>590</v>
      </c>
      <c r="F88" s="1246">
        <v>2</v>
      </c>
      <c r="G88" s="1246">
        <v>0</v>
      </c>
      <c r="H88" s="1247">
        <v>19</v>
      </c>
      <c r="I88" s="1247">
        <v>21.5</v>
      </c>
      <c r="J88" s="1248">
        <v>0.29166666666666669</v>
      </c>
      <c r="K88" s="1246">
        <v>4.3</v>
      </c>
      <c r="L88" s="1249">
        <v>9.8000000000000007</v>
      </c>
      <c r="M88" s="1247">
        <v>7</v>
      </c>
      <c r="N88" s="1473">
        <v>0</v>
      </c>
      <c r="O88" s="406">
        <v>25.6</v>
      </c>
      <c r="P88" s="1250">
        <v>58</v>
      </c>
      <c r="Q88" s="1247">
        <v>30.5</v>
      </c>
      <c r="R88" s="1247">
        <v>10</v>
      </c>
      <c r="S88" s="1250">
        <v>98</v>
      </c>
      <c r="T88" s="1250">
        <v>60</v>
      </c>
      <c r="U88" s="1250">
        <v>38</v>
      </c>
      <c r="V88" s="1481">
        <v>0</v>
      </c>
      <c r="W88" s="1496"/>
      <c r="X88" s="1249">
        <v>200</v>
      </c>
      <c r="Y88" s="1249"/>
      <c r="Z88" s="1246"/>
      <c r="AA88" s="1246"/>
      <c r="AB88" s="1246"/>
      <c r="AC88" s="1247"/>
      <c r="AD88" s="1251"/>
      <c r="AE88" s="1247"/>
      <c r="AF88" s="1247"/>
      <c r="AG88" s="1246"/>
      <c r="AH88" s="1246"/>
      <c r="AI88" s="1247"/>
      <c r="AJ88" s="1251"/>
      <c r="AK88" s="1507"/>
    </row>
    <row r="89" spans="1:37" ht="13.5" customHeight="1" x14ac:dyDescent="0.15">
      <c r="A89" s="1855"/>
      <c r="B89" s="247">
        <v>43266</v>
      </c>
      <c r="C89" s="245" t="str">
        <f t="shared" si="12"/>
        <v>(金)</v>
      </c>
      <c r="D89" s="217" t="s">
        <v>606</v>
      </c>
      <c r="E89" s="217" t="s">
        <v>588</v>
      </c>
      <c r="F89" s="1246">
        <v>3</v>
      </c>
      <c r="G89" s="1246">
        <v>10</v>
      </c>
      <c r="H89" s="1247">
        <v>18</v>
      </c>
      <c r="I89" s="1247">
        <v>21.5</v>
      </c>
      <c r="J89" s="1248">
        <v>0.28472222222222221</v>
      </c>
      <c r="K89" s="1246">
        <v>5</v>
      </c>
      <c r="L89" s="1249">
        <v>10.199999999999999</v>
      </c>
      <c r="M89" s="1247">
        <v>7.12</v>
      </c>
      <c r="N89" s="1473">
        <v>0</v>
      </c>
      <c r="O89" s="406">
        <v>27.9</v>
      </c>
      <c r="P89" s="1250">
        <v>56</v>
      </c>
      <c r="Q89" s="1247">
        <v>22.7</v>
      </c>
      <c r="R89" s="1247">
        <v>10</v>
      </c>
      <c r="S89" s="1250">
        <v>90</v>
      </c>
      <c r="T89" s="1250">
        <v>62</v>
      </c>
      <c r="U89" s="1250">
        <v>28</v>
      </c>
      <c r="V89" s="1481">
        <v>0</v>
      </c>
      <c r="W89" s="1496"/>
      <c r="X89" s="1249">
        <v>170</v>
      </c>
      <c r="Y89" s="1249"/>
      <c r="Z89" s="1246"/>
      <c r="AA89" s="1246"/>
      <c r="AB89" s="1246"/>
      <c r="AC89" s="1247"/>
      <c r="AD89" s="1251"/>
      <c r="AE89" s="1247"/>
      <c r="AF89" s="1247"/>
      <c r="AG89" s="1246"/>
      <c r="AH89" s="1246"/>
      <c r="AI89" s="1247"/>
      <c r="AJ89" s="1251"/>
      <c r="AK89" s="1507"/>
    </row>
    <row r="90" spans="1:37" ht="13.5" customHeight="1" x14ac:dyDescent="0.15">
      <c r="A90" s="1855"/>
      <c r="B90" s="247">
        <v>43267</v>
      </c>
      <c r="C90" s="245" t="str">
        <f t="shared" si="12"/>
        <v>(土)</v>
      </c>
      <c r="D90" s="217" t="s">
        <v>601</v>
      </c>
      <c r="E90" s="217" t="s">
        <v>587</v>
      </c>
      <c r="F90" s="1246">
        <v>5</v>
      </c>
      <c r="G90" s="1246">
        <v>13.7</v>
      </c>
      <c r="H90" s="1247">
        <v>15</v>
      </c>
      <c r="I90" s="1247">
        <v>19.5</v>
      </c>
      <c r="J90" s="1248">
        <v>0.29166666666666669</v>
      </c>
      <c r="K90" s="1246">
        <v>5.9</v>
      </c>
      <c r="L90" s="1249">
        <v>6.8</v>
      </c>
      <c r="M90" s="1247">
        <v>7.13</v>
      </c>
      <c r="N90" s="1473">
        <v>0.05</v>
      </c>
      <c r="O90" s="406">
        <v>25.5</v>
      </c>
      <c r="P90" s="1250">
        <v>54</v>
      </c>
      <c r="Q90" s="1247">
        <v>24.1</v>
      </c>
      <c r="R90" s="1247">
        <v>9.8000000000000007</v>
      </c>
      <c r="S90" s="1250">
        <v>88</v>
      </c>
      <c r="T90" s="1250">
        <v>60</v>
      </c>
      <c r="U90" s="1250">
        <v>28</v>
      </c>
      <c r="V90" s="1481">
        <v>0</v>
      </c>
      <c r="W90" s="1496"/>
      <c r="X90" s="1249">
        <v>170</v>
      </c>
      <c r="Y90" s="1249"/>
      <c r="Z90" s="1246"/>
      <c r="AA90" s="1246"/>
      <c r="AB90" s="1246"/>
      <c r="AC90" s="1247"/>
      <c r="AD90" s="1251"/>
      <c r="AE90" s="1247"/>
      <c r="AF90" s="1247"/>
      <c r="AG90" s="1246"/>
      <c r="AH90" s="1246"/>
      <c r="AI90" s="1247"/>
      <c r="AJ90" s="1251"/>
      <c r="AK90" s="1507"/>
    </row>
    <row r="91" spans="1:37" ht="13.5" customHeight="1" x14ac:dyDescent="0.15">
      <c r="A91" s="1855"/>
      <c r="B91" s="247">
        <v>43268</v>
      </c>
      <c r="C91" s="245" t="str">
        <f t="shared" si="12"/>
        <v>(日)</v>
      </c>
      <c r="D91" s="217" t="s">
        <v>599</v>
      </c>
      <c r="E91" s="217" t="s">
        <v>588</v>
      </c>
      <c r="F91" s="1246">
        <v>1</v>
      </c>
      <c r="G91" s="1246">
        <v>0</v>
      </c>
      <c r="H91" s="1247">
        <v>17</v>
      </c>
      <c r="I91" s="1247">
        <v>19</v>
      </c>
      <c r="J91" s="1248">
        <v>0.29166666666666669</v>
      </c>
      <c r="K91" s="1246">
        <v>5.2</v>
      </c>
      <c r="L91" s="1249">
        <v>10.6</v>
      </c>
      <c r="M91" s="1247">
        <v>6.99</v>
      </c>
      <c r="N91" s="1473">
        <v>0</v>
      </c>
      <c r="O91" s="406">
        <v>26.5</v>
      </c>
      <c r="P91" s="1250">
        <v>55</v>
      </c>
      <c r="Q91" s="1247">
        <v>28.4</v>
      </c>
      <c r="R91" s="1247">
        <v>10</v>
      </c>
      <c r="S91" s="1250">
        <v>91</v>
      </c>
      <c r="T91" s="1250">
        <v>62</v>
      </c>
      <c r="U91" s="1250">
        <v>29</v>
      </c>
      <c r="V91" s="1481">
        <v>0</v>
      </c>
      <c r="W91" s="1496"/>
      <c r="X91" s="1249">
        <v>200</v>
      </c>
      <c r="Y91" s="1249"/>
      <c r="Z91" s="1246"/>
      <c r="AA91" s="1246"/>
      <c r="AB91" s="1246"/>
      <c r="AC91" s="1247"/>
      <c r="AD91" s="1251"/>
      <c r="AE91" s="1247"/>
      <c r="AF91" s="1247"/>
      <c r="AG91" s="1246"/>
      <c r="AH91" s="1246"/>
      <c r="AI91" s="1247"/>
      <c r="AJ91" s="1251"/>
      <c r="AK91" s="1507"/>
    </row>
    <row r="92" spans="1:37" ht="13.5" customHeight="1" x14ac:dyDescent="0.15">
      <c r="A92" s="1855"/>
      <c r="B92" s="247">
        <v>43269</v>
      </c>
      <c r="C92" s="245" t="str">
        <f t="shared" si="12"/>
        <v>(月)</v>
      </c>
      <c r="D92" s="217" t="s">
        <v>589</v>
      </c>
      <c r="E92" s="217" t="s">
        <v>584</v>
      </c>
      <c r="F92" s="1246">
        <v>1</v>
      </c>
      <c r="G92" s="1246">
        <v>1.9</v>
      </c>
      <c r="H92" s="1247">
        <v>20</v>
      </c>
      <c r="I92" s="1247">
        <v>20</v>
      </c>
      <c r="J92" s="1248">
        <v>0.2986111111111111</v>
      </c>
      <c r="K92" s="1246">
        <v>6.1</v>
      </c>
      <c r="L92" s="1249">
        <v>10.4</v>
      </c>
      <c r="M92" s="1247">
        <v>6.98</v>
      </c>
      <c r="N92" s="1473">
        <v>0</v>
      </c>
      <c r="O92" s="406">
        <v>25.2</v>
      </c>
      <c r="P92" s="1250">
        <v>60</v>
      </c>
      <c r="Q92" s="1247">
        <v>29.8</v>
      </c>
      <c r="R92" s="1247">
        <v>10</v>
      </c>
      <c r="S92" s="1250">
        <v>92</v>
      </c>
      <c r="T92" s="1250">
        <v>60</v>
      </c>
      <c r="U92" s="1250">
        <v>32</v>
      </c>
      <c r="V92" s="1481">
        <v>0</v>
      </c>
      <c r="W92" s="1496"/>
      <c r="X92" s="1249">
        <v>190</v>
      </c>
      <c r="Y92" s="1249"/>
      <c r="Z92" s="1246"/>
      <c r="AA92" s="1246"/>
      <c r="AB92" s="1246"/>
      <c r="AC92" s="1247"/>
      <c r="AD92" s="1251"/>
      <c r="AE92" s="1247"/>
      <c r="AF92" s="1247"/>
      <c r="AG92" s="1246"/>
      <c r="AH92" s="1246"/>
      <c r="AI92" s="1247"/>
      <c r="AJ92" s="1251"/>
      <c r="AK92" s="1507"/>
    </row>
    <row r="93" spans="1:37" ht="13.5" customHeight="1" x14ac:dyDescent="0.15">
      <c r="A93" s="1855"/>
      <c r="B93" s="247">
        <v>43270</v>
      </c>
      <c r="C93" s="245" t="str">
        <f t="shared" si="12"/>
        <v>(火)</v>
      </c>
      <c r="D93" s="217" t="s">
        <v>583</v>
      </c>
      <c r="E93" s="217" t="s">
        <v>588</v>
      </c>
      <c r="F93" s="1246">
        <v>2</v>
      </c>
      <c r="G93" s="1246">
        <v>0</v>
      </c>
      <c r="H93" s="1247">
        <v>24</v>
      </c>
      <c r="I93" s="1247">
        <v>21</v>
      </c>
      <c r="J93" s="1248">
        <v>0.29166666666666669</v>
      </c>
      <c r="K93" s="1246">
        <v>5.7</v>
      </c>
      <c r="L93" s="1249">
        <v>10.3</v>
      </c>
      <c r="M93" s="1247">
        <v>7.01</v>
      </c>
      <c r="N93" s="1473">
        <v>0</v>
      </c>
      <c r="O93" s="406">
        <v>27.8</v>
      </c>
      <c r="P93" s="1250">
        <v>60</v>
      </c>
      <c r="Q93" s="1247">
        <v>23.4</v>
      </c>
      <c r="R93" s="1247">
        <v>10</v>
      </c>
      <c r="S93" s="1250">
        <v>93</v>
      </c>
      <c r="T93" s="1250">
        <v>62</v>
      </c>
      <c r="U93" s="1250">
        <v>31</v>
      </c>
      <c r="V93" s="1481">
        <v>0</v>
      </c>
      <c r="W93" s="1496"/>
      <c r="X93" s="1249">
        <v>160</v>
      </c>
      <c r="Y93" s="1249"/>
      <c r="Z93" s="1246"/>
      <c r="AA93" s="1246"/>
      <c r="AB93" s="1246"/>
      <c r="AC93" s="1247"/>
      <c r="AD93" s="1251"/>
      <c r="AE93" s="1247"/>
      <c r="AF93" s="1247"/>
      <c r="AG93" s="1246"/>
      <c r="AH93" s="1246"/>
      <c r="AI93" s="1247"/>
      <c r="AJ93" s="1251"/>
      <c r="AK93" s="1507"/>
    </row>
    <row r="94" spans="1:37" ht="13.5" customHeight="1" x14ac:dyDescent="0.15">
      <c r="A94" s="1855"/>
      <c r="B94" s="247">
        <v>43271</v>
      </c>
      <c r="C94" s="245" t="str">
        <f t="shared" si="12"/>
        <v>(水)</v>
      </c>
      <c r="D94" s="217" t="s">
        <v>606</v>
      </c>
      <c r="E94" s="217" t="s">
        <v>590</v>
      </c>
      <c r="F94" s="1246">
        <v>2</v>
      </c>
      <c r="G94" s="1246">
        <v>21.2</v>
      </c>
      <c r="H94" s="1247">
        <v>21</v>
      </c>
      <c r="I94" s="1247">
        <v>21</v>
      </c>
      <c r="J94" s="1248">
        <v>0.29166666666666669</v>
      </c>
      <c r="K94" s="1246">
        <v>5.5</v>
      </c>
      <c r="L94" s="1249">
        <v>9.8000000000000007</v>
      </c>
      <c r="M94" s="1247">
        <v>7.03</v>
      </c>
      <c r="N94" s="1473">
        <v>0</v>
      </c>
      <c r="O94" s="406">
        <v>27.9</v>
      </c>
      <c r="P94" s="1250">
        <v>60</v>
      </c>
      <c r="Q94" s="1247">
        <v>26.3</v>
      </c>
      <c r="R94" s="1247">
        <v>10</v>
      </c>
      <c r="S94" s="1250">
        <v>100</v>
      </c>
      <c r="T94" s="1250">
        <v>64</v>
      </c>
      <c r="U94" s="1250">
        <v>36</v>
      </c>
      <c r="V94" s="1481">
        <v>0</v>
      </c>
      <c r="W94" s="1496"/>
      <c r="X94" s="1249">
        <v>200</v>
      </c>
      <c r="Y94" s="1249"/>
      <c r="Z94" s="1246"/>
      <c r="AA94" s="1246"/>
      <c r="AB94" s="1246"/>
      <c r="AC94" s="1247"/>
      <c r="AD94" s="1251"/>
      <c r="AE94" s="1247"/>
      <c r="AF94" s="1247"/>
      <c r="AG94" s="1246"/>
      <c r="AH94" s="1246"/>
      <c r="AI94" s="1247"/>
      <c r="AJ94" s="1251"/>
      <c r="AK94" s="1507"/>
    </row>
    <row r="95" spans="1:37" ht="13.5" customHeight="1" x14ac:dyDescent="0.15">
      <c r="A95" s="1855"/>
      <c r="B95" s="247">
        <v>43272</v>
      </c>
      <c r="C95" s="245" t="str">
        <f t="shared" si="12"/>
        <v>(木)</v>
      </c>
      <c r="D95" s="217" t="s">
        <v>601</v>
      </c>
      <c r="E95" s="217" t="s">
        <v>590</v>
      </c>
      <c r="F95" s="1246">
        <v>1</v>
      </c>
      <c r="G95" s="1246">
        <v>12.9</v>
      </c>
      <c r="H95" s="1247">
        <v>21</v>
      </c>
      <c r="I95" s="1247">
        <v>22</v>
      </c>
      <c r="J95" s="1248">
        <v>0.29166666666666669</v>
      </c>
      <c r="K95" s="1246">
        <v>5.9</v>
      </c>
      <c r="L95" s="1249">
        <v>8.1999999999999993</v>
      </c>
      <c r="M95" s="1247">
        <v>6.97</v>
      </c>
      <c r="N95" s="1473">
        <v>0</v>
      </c>
      <c r="O95" s="406">
        <v>26.9</v>
      </c>
      <c r="P95" s="1250">
        <v>56</v>
      </c>
      <c r="Q95" s="1247">
        <v>29.8</v>
      </c>
      <c r="R95" s="1247">
        <v>9.1999999999999993</v>
      </c>
      <c r="S95" s="1250">
        <v>96</v>
      </c>
      <c r="T95" s="1250">
        <v>66</v>
      </c>
      <c r="U95" s="1250">
        <v>30</v>
      </c>
      <c r="V95" s="1481">
        <v>0</v>
      </c>
      <c r="W95" s="1496"/>
      <c r="X95" s="1249">
        <v>200</v>
      </c>
      <c r="Y95" s="1249"/>
      <c r="Z95" s="1246"/>
      <c r="AA95" s="1246"/>
      <c r="AB95" s="1246"/>
      <c r="AC95" s="1247"/>
      <c r="AD95" s="1251"/>
      <c r="AE95" s="1247"/>
      <c r="AF95" s="1247"/>
      <c r="AG95" s="1246"/>
      <c r="AH95" s="1246"/>
      <c r="AI95" s="1247"/>
      <c r="AJ95" s="1251"/>
      <c r="AK95" s="1507"/>
    </row>
    <row r="96" spans="1:37" ht="13.5" customHeight="1" x14ac:dyDescent="0.15">
      <c r="A96" s="1855"/>
      <c r="B96" s="247">
        <v>43273</v>
      </c>
      <c r="C96" s="245" t="str">
        <f t="shared" si="12"/>
        <v>(金)</v>
      </c>
      <c r="D96" s="217" t="s">
        <v>583</v>
      </c>
      <c r="E96" s="217" t="s">
        <v>614</v>
      </c>
      <c r="F96" s="1246">
        <v>2</v>
      </c>
      <c r="G96" s="1246">
        <v>0</v>
      </c>
      <c r="H96" s="1247">
        <v>21</v>
      </c>
      <c r="I96" s="1247">
        <v>21</v>
      </c>
      <c r="J96" s="1248">
        <v>0.29166666666666669</v>
      </c>
      <c r="K96" s="1246">
        <v>3.3</v>
      </c>
      <c r="L96" s="1249">
        <v>7.4</v>
      </c>
      <c r="M96" s="1247">
        <v>7.03</v>
      </c>
      <c r="N96" s="1473">
        <v>0</v>
      </c>
      <c r="O96" s="406">
        <v>26.6</v>
      </c>
      <c r="P96" s="1250">
        <v>57</v>
      </c>
      <c r="Q96" s="1247">
        <v>26.3</v>
      </c>
      <c r="R96" s="1247">
        <v>10</v>
      </c>
      <c r="S96" s="1250">
        <v>94</v>
      </c>
      <c r="T96" s="1250">
        <v>63</v>
      </c>
      <c r="U96" s="1250">
        <v>31</v>
      </c>
      <c r="V96" s="1481">
        <v>0</v>
      </c>
      <c r="W96" s="1496"/>
      <c r="X96" s="1249">
        <v>180</v>
      </c>
      <c r="Y96" s="1249"/>
      <c r="Z96" s="1246"/>
      <c r="AA96" s="1246"/>
      <c r="AB96" s="1246"/>
      <c r="AC96" s="1247"/>
      <c r="AD96" s="1251"/>
      <c r="AE96" s="1247"/>
      <c r="AF96" s="1247"/>
      <c r="AG96" s="1246"/>
      <c r="AH96" s="1246"/>
      <c r="AI96" s="1247"/>
      <c r="AJ96" s="1251"/>
      <c r="AK96" s="1507"/>
    </row>
    <row r="97" spans="1:37" ht="13.5" customHeight="1" x14ac:dyDescent="0.15">
      <c r="A97" s="1855"/>
      <c r="B97" s="247">
        <v>43274</v>
      </c>
      <c r="C97" s="245" t="str">
        <f t="shared" si="12"/>
        <v>(土)</v>
      </c>
      <c r="D97" s="217" t="s">
        <v>589</v>
      </c>
      <c r="E97" s="217" t="s">
        <v>590</v>
      </c>
      <c r="F97" s="1246">
        <v>0</v>
      </c>
      <c r="G97" s="1246">
        <v>12.1</v>
      </c>
      <c r="H97" s="1247">
        <v>20</v>
      </c>
      <c r="I97" s="1247">
        <v>23</v>
      </c>
      <c r="J97" s="1248">
        <v>0.2986111111111111</v>
      </c>
      <c r="K97" s="1246">
        <v>4</v>
      </c>
      <c r="L97" s="1249">
        <v>8.3000000000000007</v>
      </c>
      <c r="M97" s="1247">
        <v>7.18</v>
      </c>
      <c r="N97" s="1473">
        <v>0</v>
      </c>
      <c r="O97" s="406">
        <v>23.9</v>
      </c>
      <c r="P97" s="1250">
        <v>56</v>
      </c>
      <c r="Q97" s="1247">
        <v>22.7</v>
      </c>
      <c r="R97" s="1247">
        <v>10</v>
      </c>
      <c r="S97" s="1250">
        <v>88</v>
      </c>
      <c r="T97" s="1250">
        <v>61</v>
      </c>
      <c r="U97" s="1250">
        <v>27</v>
      </c>
      <c r="V97" s="1481">
        <v>0</v>
      </c>
      <c r="W97" s="1496"/>
      <c r="X97" s="1249">
        <v>160</v>
      </c>
      <c r="Y97" s="1249"/>
      <c r="Z97" s="1246"/>
      <c r="AA97" s="1246"/>
      <c r="AB97" s="1246"/>
      <c r="AC97" s="1247"/>
      <c r="AD97" s="1251"/>
      <c r="AE97" s="1247"/>
      <c r="AF97" s="1247"/>
      <c r="AG97" s="1246"/>
      <c r="AH97" s="1246"/>
      <c r="AI97" s="1247"/>
      <c r="AJ97" s="1251"/>
      <c r="AK97" s="1507"/>
    </row>
    <row r="98" spans="1:37" ht="13.5" customHeight="1" x14ac:dyDescent="0.15">
      <c r="A98" s="1855"/>
      <c r="B98" s="247">
        <v>43275</v>
      </c>
      <c r="C98" s="245" t="str">
        <f t="shared" si="12"/>
        <v>(日)</v>
      </c>
      <c r="D98" s="217" t="s">
        <v>603</v>
      </c>
      <c r="E98" s="217" t="s">
        <v>590</v>
      </c>
      <c r="F98" s="1246">
        <v>2</v>
      </c>
      <c r="G98" s="1246">
        <v>2.7</v>
      </c>
      <c r="H98" s="1247">
        <v>20</v>
      </c>
      <c r="I98" s="1247">
        <v>22.5</v>
      </c>
      <c r="J98" s="1248">
        <v>0.29166666666666669</v>
      </c>
      <c r="K98" s="1246">
        <v>9.6</v>
      </c>
      <c r="L98" s="1249">
        <v>14.4</v>
      </c>
      <c r="M98" s="1247">
        <v>7.03</v>
      </c>
      <c r="N98" s="1473">
        <v>0</v>
      </c>
      <c r="O98" s="406">
        <v>25.7</v>
      </c>
      <c r="P98" s="1250">
        <v>52</v>
      </c>
      <c r="Q98" s="1247">
        <v>25.6</v>
      </c>
      <c r="R98" s="1247">
        <v>10</v>
      </c>
      <c r="S98" s="1250">
        <v>91</v>
      </c>
      <c r="T98" s="1250">
        <v>61</v>
      </c>
      <c r="U98" s="1250">
        <v>30</v>
      </c>
      <c r="V98" s="1481">
        <v>0</v>
      </c>
      <c r="W98" s="1496"/>
      <c r="X98" s="1249">
        <v>160</v>
      </c>
      <c r="Y98" s="1249"/>
      <c r="Z98" s="1246"/>
      <c r="AA98" s="1246"/>
      <c r="AB98" s="1246"/>
      <c r="AC98" s="1247"/>
      <c r="AD98" s="1251"/>
      <c r="AE98" s="1247"/>
      <c r="AF98" s="1247"/>
      <c r="AG98" s="1246"/>
      <c r="AH98" s="1246"/>
      <c r="AI98" s="1247"/>
      <c r="AJ98" s="1251"/>
      <c r="AK98" s="1507"/>
    </row>
    <row r="99" spans="1:37" ht="13.5" customHeight="1" x14ac:dyDescent="0.15">
      <c r="A99" s="1855"/>
      <c r="B99" s="247">
        <v>43276</v>
      </c>
      <c r="C99" s="245" t="str">
        <f t="shared" si="12"/>
        <v>(月)</v>
      </c>
      <c r="D99" s="217" t="s">
        <v>583</v>
      </c>
      <c r="E99" s="217" t="s">
        <v>588</v>
      </c>
      <c r="F99" s="1246">
        <v>1</v>
      </c>
      <c r="G99" s="1246">
        <v>0</v>
      </c>
      <c r="H99" s="1247">
        <v>26</v>
      </c>
      <c r="I99" s="1247">
        <v>23</v>
      </c>
      <c r="J99" s="1248">
        <v>0.29166666666666669</v>
      </c>
      <c r="K99" s="1246">
        <v>6.6</v>
      </c>
      <c r="L99" s="1249">
        <v>10.8</v>
      </c>
      <c r="M99" s="1247">
        <v>7.02</v>
      </c>
      <c r="N99" s="1473">
        <v>0</v>
      </c>
      <c r="O99" s="406">
        <v>24.6</v>
      </c>
      <c r="P99" s="1250">
        <v>58</v>
      </c>
      <c r="Q99" s="1247">
        <v>22</v>
      </c>
      <c r="R99" s="1247">
        <v>10</v>
      </c>
      <c r="S99" s="1250">
        <v>94</v>
      </c>
      <c r="T99" s="1250">
        <v>60</v>
      </c>
      <c r="U99" s="1250">
        <v>34</v>
      </c>
      <c r="V99" s="1481">
        <v>0</v>
      </c>
      <c r="W99" s="1496"/>
      <c r="X99" s="1249">
        <v>170</v>
      </c>
      <c r="Y99" s="1249"/>
      <c r="Z99" s="1246"/>
      <c r="AA99" s="1246"/>
      <c r="AB99" s="1246"/>
      <c r="AC99" s="1247"/>
      <c r="AD99" s="1251"/>
      <c r="AE99" s="1247"/>
      <c r="AF99" s="1247"/>
      <c r="AG99" s="1246"/>
      <c r="AH99" s="1246"/>
      <c r="AI99" s="1247"/>
      <c r="AJ99" s="1251"/>
      <c r="AK99" s="1507"/>
    </row>
    <row r="100" spans="1:37" ht="13.5" customHeight="1" x14ac:dyDescent="0.15">
      <c r="A100" s="1855"/>
      <c r="B100" s="247">
        <v>43277</v>
      </c>
      <c r="C100" s="245" t="str">
        <f t="shared" si="12"/>
        <v>(火)</v>
      </c>
      <c r="D100" s="217" t="s">
        <v>583</v>
      </c>
      <c r="E100" s="217" t="s">
        <v>587</v>
      </c>
      <c r="F100" s="1246">
        <v>1</v>
      </c>
      <c r="G100" s="1246">
        <v>0</v>
      </c>
      <c r="H100" s="1247">
        <v>24</v>
      </c>
      <c r="I100" s="1247">
        <v>25.5</v>
      </c>
      <c r="J100" s="1248">
        <v>0.29166666666666669</v>
      </c>
      <c r="K100" s="1246">
        <v>4.2</v>
      </c>
      <c r="L100" s="1249">
        <v>9.3000000000000007</v>
      </c>
      <c r="M100" s="1247">
        <v>7.01</v>
      </c>
      <c r="N100" s="1473">
        <v>0</v>
      </c>
      <c r="O100" s="406">
        <v>25.8</v>
      </c>
      <c r="P100" s="1250">
        <v>42</v>
      </c>
      <c r="Q100" s="1247">
        <v>22</v>
      </c>
      <c r="R100" s="1247">
        <v>10</v>
      </c>
      <c r="S100" s="1250">
        <v>84</v>
      </c>
      <c r="T100" s="1250">
        <v>50</v>
      </c>
      <c r="U100" s="1250">
        <v>34</v>
      </c>
      <c r="V100" s="1481">
        <v>0</v>
      </c>
      <c r="W100" s="1496"/>
      <c r="X100" s="1249">
        <v>180</v>
      </c>
      <c r="Y100" s="1249"/>
      <c r="Z100" s="1246"/>
      <c r="AA100" s="1246"/>
      <c r="AB100" s="1246"/>
      <c r="AC100" s="1247"/>
      <c r="AD100" s="1251"/>
      <c r="AE100" s="1247"/>
      <c r="AF100" s="1247"/>
      <c r="AG100" s="1246"/>
      <c r="AH100" s="1246"/>
      <c r="AI100" s="1247"/>
      <c r="AJ100" s="1251"/>
      <c r="AK100" s="1507"/>
    </row>
    <row r="101" spans="1:37" ht="13.5" customHeight="1" x14ac:dyDescent="0.15">
      <c r="A101" s="1855"/>
      <c r="B101" s="247">
        <v>43278</v>
      </c>
      <c r="C101" s="245" t="str">
        <f t="shared" si="12"/>
        <v>(水)</v>
      </c>
      <c r="D101" s="217" t="s">
        <v>583</v>
      </c>
      <c r="E101" s="217" t="s">
        <v>592</v>
      </c>
      <c r="F101" s="1246">
        <v>5</v>
      </c>
      <c r="G101" s="1246">
        <v>0</v>
      </c>
      <c r="H101" s="1247">
        <v>25</v>
      </c>
      <c r="I101" s="1247">
        <v>25</v>
      </c>
      <c r="J101" s="1248">
        <v>0.28472222222222221</v>
      </c>
      <c r="K101" s="1246">
        <v>9.1</v>
      </c>
      <c r="L101" s="1249">
        <v>13.8</v>
      </c>
      <c r="M101" s="1247">
        <v>7.02</v>
      </c>
      <c r="N101" s="1473">
        <v>0</v>
      </c>
      <c r="O101" s="406">
        <v>27.6</v>
      </c>
      <c r="P101" s="1250">
        <v>54</v>
      </c>
      <c r="Q101" s="1247">
        <v>22</v>
      </c>
      <c r="R101" s="1247">
        <v>10</v>
      </c>
      <c r="S101" s="1250">
        <v>90</v>
      </c>
      <c r="T101" s="1250">
        <v>56</v>
      </c>
      <c r="U101" s="1250">
        <v>34</v>
      </c>
      <c r="V101" s="1481">
        <v>0</v>
      </c>
      <c r="W101" s="1496"/>
      <c r="X101" s="1249">
        <v>200</v>
      </c>
      <c r="Y101" s="1249"/>
      <c r="Z101" s="1246"/>
      <c r="AA101" s="1246"/>
      <c r="AB101" s="1246"/>
      <c r="AC101" s="1247"/>
      <c r="AD101" s="1251"/>
      <c r="AE101" s="1247"/>
      <c r="AF101" s="1247"/>
      <c r="AG101" s="1246"/>
      <c r="AH101" s="1246"/>
      <c r="AI101" s="1247"/>
      <c r="AJ101" s="1251"/>
      <c r="AK101" s="1507"/>
    </row>
    <row r="102" spans="1:37" ht="13.5" customHeight="1" x14ac:dyDescent="0.15">
      <c r="A102" s="1855"/>
      <c r="B102" s="247">
        <v>43279</v>
      </c>
      <c r="C102" s="245" t="str">
        <f t="shared" si="12"/>
        <v>(木)</v>
      </c>
      <c r="D102" s="217" t="s">
        <v>603</v>
      </c>
      <c r="E102" s="217" t="s">
        <v>592</v>
      </c>
      <c r="F102" s="1246">
        <v>4</v>
      </c>
      <c r="G102" s="1246">
        <v>0.2</v>
      </c>
      <c r="H102" s="1247">
        <v>25</v>
      </c>
      <c r="I102" s="1247">
        <v>25.5</v>
      </c>
      <c r="J102" s="1248">
        <v>0.29166666666666669</v>
      </c>
      <c r="K102" s="1246">
        <v>8.6999999999999993</v>
      </c>
      <c r="L102" s="1249">
        <v>12.3</v>
      </c>
      <c r="M102" s="1247">
        <v>7.05</v>
      </c>
      <c r="N102" s="1473">
        <v>0.2</v>
      </c>
      <c r="O102" s="406">
        <v>29.7</v>
      </c>
      <c r="P102" s="1250">
        <v>56</v>
      </c>
      <c r="Q102" s="1247">
        <v>29.1</v>
      </c>
      <c r="R102" s="1247">
        <v>10</v>
      </c>
      <c r="S102" s="1250">
        <v>96</v>
      </c>
      <c r="T102" s="1250">
        <v>65</v>
      </c>
      <c r="U102" s="1250">
        <v>31</v>
      </c>
      <c r="V102" s="1481">
        <v>0</v>
      </c>
      <c r="W102" s="1496"/>
      <c r="X102" s="1249">
        <v>190</v>
      </c>
      <c r="Y102" s="1249"/>
      <c r="Z102" s="1246"/>
      <c r="AA102" s="1246"/>
      <c r="AB102" s="1246"/>
      <c r="AC102" s="1247"/>
      <c r="AD102" s="1251"/>
      <c r="AE102" s="1247"/>
      <c r="AF102" s="1247"/>
      <c r="AG102" s="1246"/>
      <c r="AH102" s="1246"/>
      <c r="AI102" s="1247"/>
      <c r="AJ102" s="1251"/>
      <c r="AK102" s="1507"/>
    </row>
    <row r="103" spans="1:37" ht="13.5" customHeight="1" x14ac:dyDescent="0.15">
      <c r="A103" s="1855"/>
      <c r="B103" s="247">
        <v>43280</v>
      </c>
      <c r="C103" s="245" t="str">
        <f t="shared" si="12"/>
        <v>(金)</v>
      </c>
      <c r="D103" s="217" t="s">
        <v>583</v>
      </c>
      <c r="E103" s="217" t="s">
        <v>592</v>
      </c>
      <c r="F103" s="1246">
        <v>2</v>
      </c>
      <c r="G103" s="1246">
        <v>0</v>
      </c>
      <c r="H103" s="1247">
        <v>26</v>
      </c>
      <c r="I103" s="1247">
        <v>25.5</v>
      </c>
      <c r="J103" s="1248">
        <v>0.29166666666666669</v>
      </c>
      <c r="K103" s="1246">
        <v>7</v>
      </c>
      <c r="L103" s="1249">
        <v>10.1</v>
      </c>
      <c r="M103" s="1247">
        <v>6.86</v>
      </c>
      <c r="N103" s="1473">
        <v>0.1</v>
      </c>
      <c r="O103" s="406">
        <v>29.8</v>
      </c>
      <c r="P103" s="1250">
        <v>51</v>
      </c>
      <c r="Q103" s="1247">
        <v>29.1</v>
      </c>
      <c r="R103" s="1247">
        <v>10</v>
      </c>
      <c r="S103" s="1250">
        <v>95</v>
      </c>
      <c r="T103" s="1250">
        <v>62</v>
      </c>
      <c r="U103" s="1250">
        <v>33</v>
      </c>
      <c r="V103" s="1481">
        <v>0.23</v>
      </c>
      <c r="W103" s="1496"/>
      <c r="X103" s="1249">
        <v>220</v>
      </c>
      <c r="Y103" s="1249"/>
      <c r="Z103" s="1246"/>
      <c r="AA103" s="1246"/>
      <c r="AB103" s="1246"/>
      <c r="AC103" s="1247"/>
      <c r="AD103" s="1251"/>
      <c r="AE103" s="1247"/>
      <c r="AF103" s="1247"/>
      <c r="AG103" s="1246"/>
      <c r="AH103" s="1246"/>
      <c r="AI103" s="1247"/>
      <c r="AJ103" s="1251"/>
      <c r="AK103" s="1507"/>
    </row>
    <row r="104" spans="1:37" ht="13.5" customHeight="1" x14ac:dyDescent="0.15">
      <c r="A104" s="1855"/>
      <c r="B104" s="248">
        <v>43281</v>
      </c>
      <c r="C104" s="249" t="str">
        <f t="shared" si="12"/>
        <v>(土)</v>
      </c>
      <c r="D104" s="221" t="s">
        <v>583</v>
      </c>
      <c r="E104" s="221" t="s">
        <v>592</v>
      </c>
      <c r="F104" s="1252">
        <v>3</v>
      </c>
      <c r="G104" s="1252">
        <v>0</v>
      </c>
      <c r="H104" s="1253">
        <v>29</v>
      </c>
      <c r="I104" s="1253">
        <v>26.5</v>
      </c>
      <c r="J104" s="1254">
        <v>0.28472222222222221</v>
      </c>
      <c r="K104" s="1252">
        <v>7.8</v>
      </c>
      <c r="L104" s="1255">
        <v>11.2</v>
      </c>
      <c r="M104" s="1253">
        <v>6.83</v>
      </c>
      <c r="N104" s="1474">
        <v>0.2</v>
      </c>
      <c r="O104" s="1201">
        <v>30.6</v>
      </c>
      <c r="P104" s="1256">
        <v>49</v>
      </c>
      <c r="Q104" s="1253">
        <v>28.4</v>
      </c>
      <c r="R104" s="1253">
        <v>10</v>
      </c>
      <c r="S104" s="1256">
        <v>98</v>
      </c>
      <c r="T104" s="1256">
        <v>64</v>
      </c>
      <c r="U104" s="1256">
        <v>34</v>
      </c>
      <c r="V104" s="1482">
        <v>0</v>
      </c>
      <c r="W104" s="1497"/>
      <c r="X104" s="1255">
        <v>200</v>
      </c>
      <c r="Y104" s="1255"/>
      <c r="Z104" s="1252"/>
      <c r="AA104" s="1252"/>
      <c r="AB104" s="1252"/>
      <c r="AC104" s="1253"/>
      <c r="AD104" s="1257"/>
      <c r="AE104" s="1253"/>
      <c r="AF104" s="1253"/>
      <c r="AG104" s="1252"/>
      <c r="AH104" s="1252"/>
      <c r="AI104" s="1253"/>
      <c r="AJ104" s="1257"/>
      <c r="AK104" s="1508"/>
    </row>
    <row r="105" spans="1:37" ht="13.5" customHeight="1" x14ac:dyDescent="0.15">
      <c r="A105" s="1855"/>
      <c r="B105" s="1846" t="s">
        <v>410</v>
      </c>
      <c r="C105" s="1846"/>
      <c r="D105" s="625"/>
      <c r="E105" s="626"/>
      <c r="F105" s="771">
        <f>MAX(F75:F104)</f>
        <v>5</v>
      </c>
      <c r="G105" s="771">
        <f>MAX(G75:G104)</f>
        <v>33.700000000000003</v>
      </c>
      <c r="H105" s="771">
        <f>MAX(H75:H104)</f>
        <v>29</v>
      </c>
      <c r="I105" s="772">
        <f>MAX(I75:I104)</f>
        <v>26.5</v>
      </c>
      <c r="J105" s="773"/>
      <c r="K105" s="771">
        <f t="shared" ref="K105:AJ105" si="13">MAX(K75:K104)</f>
        <v>9.6</v>
      </c>
      <c r="L105" s="771">
        <f t="shared" si="13"/>
        <v>14.4</v>
      </c>
      <c r="M105" s="774">
        <f t="shared" si="13"/>
        <v>7.18</v>
      </c>
      <c r="N105" s="1475">
        <f t="shared" si="13"/>
        <v>0.2</v>
      </c>
      <c r="O105" s="771">
        <f t="shared" si="13"/>
        <v>31.7</v>
      </c>
      <c r="P105" s="775">
        <f t="shared" si="13"/>
        <v>62</v>
      </c>
      <c r="Q105" s="771">
        <f t="shared" si="13"/>
        <v>32.299999999999997</v>
      </c>
      <c r="R105" s="771">
        <f t="shared" si="13"/>
        <v>10</v>
      </c>
      <c r="S105" s="775">
        <f t="shared" si="13"/>
        <v>103</v>
      </c>
      <c r="T105" s="775">
        <f t="shared" si="13"/>
        <v>66</v>
      </c>
      <c r="U105" s="775">
        <f t="shared" si="13"/>
        <v>39</v>
      </c>
      <c r="V105" s="1485">
        <f t="shared" si="13"/>
        <v>0.23</v>
      </c>
      <c r="W105" s="777">
        <f t="shared" si="13"/>
        <v>0</v>
      </c>
      <c r="X105" s="772">
        <f t="shared" si="13"/>
        <v>220</v>
      </c>
      <c r="Y105" s="778">
        <f t="shared" si="13"/>
        <v>184.4</v>
      </c>
      <c r="Z105" s="772">
        <f t="shared" si="13"/>
        <v>5.6</v>
      </c>
      <c r="AA105" s="771">
        <f t="shared" si="13"/>
        <v>1.04</v>
      </c>
      <c r="AB105" s="771">
        <f t="shared" si="13"/>
        <v>-1.55</v>
      </c>
      <c r="AC105" s="779">
        <f t="shared" si="13"/>
        <v>5.0999999999999996</v>
      </c>
      <c r="AD105" s="1627">
        <f t="shared" si="13"/>
        <v>0.55000000000000004</v>
      </c>
      <c r="AE105" s="772">
        <f t="shared" si="13"/>
        <v>45</v>
      </c>
      <c r="AF105" s="772">
        <f t="shared" si="13"/>
        <v>5.9</v>
      </c>
      <c r="AG105" s="772">
        <f t="shared" si="13"/>
        <v>4.9000000000000004</v>
      </c>
      <c r="AH105" s="772">
        <f t="shared" si="13"/>
        <v>2.2000000000000002</v>
      </c>
      <c r="AI105" s="772">
        <f t="shared" si="13"/>
        <v>8.1</v>
      </c>
      <c r="AJ105" s="774">
        <f t="shared" si="13"/>
        <v>1.3</v>
      </c>
      <c r="AK105" s="1513">
        <f t="shared" ref="AK105" si="14">MAX(AK74:AK104)</f>
        <v>0</v>
      </c>
    </row>
    <row r="106" spans="1:37" ht="13.5" customHeight="1" x14ac:dyDescent="0.15">
      <c r="A106" s="1855"/>
      <c r="B106" s="1847" t="s">
        <v>411</v>
      </c>
      <c r="C106" s="1846"/>
      <c r="D106" s="625"/>
      <c r="E106" s="626"/>
      <c r="F106" s="771">
        <f>MIN(F75:F104)</f>
        <v>0</v>
      </c>
      <c r="G106" s="771">
        <f>MIN(G75:G104)</f>
        <v>0</v>
      </c>
      <c r="H106" s="771">
        <f>MIN(H75:H104)</f>
        <v>15</v>
      </c>
      <c r="I106" s="772">
        <f>MIN(I75:I104)</f>
        <v>19</v>
      </c>
      <c r="J106" s="773"/>
      <c r="K106" s="771">
        <f>MIN(K75:K104)</f>
        <v>3.3</v>
      </c>
      <c r="L106" s="771">
        <f>MIN(L75:L104)</f>
        <v>6.8</v>
      </c>
      <c r="M106" s="774">
        <f>MIN(M75:M104)</f>
        <v>6.8</v>
      </c>
      <c r="N106" s="1475">
        <f>MIN(N75:N104)</f>
        <v>0</v>
      </c>
      <c r="O106" s="771">
        <f>MIN(O75:O104)</f>
        <v>23.9</v>
      </c>
      <c r="P106" s="775">
        <f t="shared" ref="P106:U106" si="15">MIN(P75:P104)</f>
        <v>39</v>
      </c>
      <c r="Q106" s="771">
        <f t="shared" si="15"/>
        <v>22</v>
      </c>
      <c r="R106" s="771">
        <f t="shared" si="15"/>
        <v>8.8000000000000007</v>
      </c>
      <c r="S106" s="775">
        <f t="shared" si="15"/>
        <v>80</v>
      </c>
      <c r="T106" s="775">
        <f t="shared" si="15"/>
        <v>50</v>
      </c>
      <c r="U106" s="775">
        <f t="shared" si="15"/>
        <v>27</v>
      </c>
      <c r="V106" s="1487">
        <f t="shared" ref="V106:AJ106" si="16">MIN(V75:V104)</f>
        <v>0</v>
      </c>
      <c r="W106" s="777">
        <f t="shared" si="16"/>
        <v>0</v>
      </c>
      <c r="X106" s="772">
        <f t="shared" si="16"/>
        <v>160</v>
      </c>
      <c r="Y106" s="778">
        <f t="shared" si="16"/>
        <v>184.4</v>
      </c>
      <c r="Z106" s="772">
        <f t="shared" si="16"/>
        <v>5.6</v>
      </c>
      <c r="AA106" s="771">
        <f t="shared" si="16"/>
        <v>1.04</v>
      </c>
      <c r="AB106" s="771">
        <f t="shared" si="16"/>
        <v>-1.55</v>
      </c>
      <c r="AC106" s="779">
        <f t="shared" si="16"/>
        <v>5.0999999999999996</v>
      </c>
      <c r="AD106" s="781">
        <f t="shared" si="16"/>
        <v>0.55000000000000004</v>
      </c>
      <c r="AE106" s="772">
        <f t="shared" si="16"/>
        <v>45</v>
      </c>
      <c r="AF106" s="772">
        <f t="shared" si="16"/>
        <v>5.9</v>
      </c>
      <c r="AG106" s="772">
        <f t="shared" si="16"/>
        <v>4.9000000000000004</v>
      </c>
      <c r="AH106" s="772">
        <f t="shared" si="16"/>
        <v>2.2000000000000002</v>
      </c>
      <c r="AI106" s="772">
        <f t="shared" si="16"/>
        <v>8.1</v>
      </c>
      <c r="AJ106" s="774">
        <f t="shared" si="16"/>
        <v>1.3</v>
      </c>
      <c r="AK106" s="1513">
        <f t="shared" ref="AK106" si="17">MIN(AK74:AK104)</f>
        <v>0</v>
      </c>
    </row>
    <row r="107" spans="1:37" ht="13.5" customHeight="1" x14ac:dyDescent="0.15">
      <c r="A107" s="1855"/>
      <c r="B107" s="1846" t="s">
        <v>412</v>
      </c>
      <c r="C107" s="1846"/>
      <c r="D107" s="625"/>
      <c r="E107" s="626"/>
      <c r="F107" s="773"/>
      <c r="G107" s="771">
        <f>IF(COUNT(G75:G104)=0,0,AVERAGE(G75:G104))</f>
        <v>4.8233333333333333</v>
      </c>
      <c r="H107" s="771">
        <f>IF(COUNT(H75:H104)=0,0,AVERAGE(H75:H104))</f>
        <v>21.833333333333332</v>
      </c>
      <c r="I107" s="772">
        <f>IF(COUNT(I75:I104)=0,0,AVERAGE(I75:I104))</f>
        <v>23.033333333333335</v>
      </c>
      <c r="J107" s="773"/>
      <c r="K107" s="771">
        <f>IF(COUNT(K75:K104)=0,0,AVERAGE(K75:K104))</f>
        <v>6.2266666666666657</v>
      </c>
      <c r="L107" s="771">
        <f>IF(COUNT(L75:L104)=0,0,AVERAGE(L75:L104))</f>
        <v>10.460000000000003</v>
      </c>
      <c r="M107" s="774">
        <f>IF(COUNT(M75:M104)=0,0,AVERAGE(M75:M104))</f>
        <v>6.9650000000000016</v>
      </c>
      <c r="N107" s="1476"/>
      <c r="O107" s="771">
        <f t="shared" ref="O107:U107" si="18">IF(COUNT(O75:O104)=0,0,AVERAGE(O75:O104))</f>
        <v>27.693333333333332</v>
      </c>
      <c r="P107" s="775">
        <f t="shared" si="18"/>
        <v>53.2</v>
      </c>
      <c r="Q107" s="771">
        <f t="shared" si="18"/>
        <v>27.443333333333328</v>
      </c>
      <c r="R107" s="771">
        <f t="shared" si="18"/>
        <v>9.92</v>
      </c>
      <c r="S107" s="775">
        <f t="shared" si="18"/>
        <v>93.166666666666671</v>
      </c>
      <c r="T107" s="775">
        <f t="shared" si="18"/>
        <v>60.4</v>
      </c>
      <c r="U107" s="775">
        <f t="shared" si="18"/>
        <v>32.766666666666666</v>
      </c>
      <c r="V107" s="1486"/>
      <c r="W107" s="782"/>
      <c r="X107" s="772">
        <f t="shared" ref="X107:AJ107" si="19">IF(COUNT(X75:X104)=0,0,AVERAGE(X75:X104))</f>
        <v>186.66666666666666</v>
      </c>
      <c r="Y107" s="778">
        <f t="shared" si="19"/>
        <v>184.4</v>
      </c>
      <c r="Z107" s="772">
        <f t="shared" si="19"/>
        <v>5.6</v>
      </c>
      <c r="AA107" s="771">
        <f t="shared" si="19"/>
        <v>1.04</v>
      </c>
      <c r="AB107" s="771">
        <f t="shared" si="19"/>
        <v>-1.55</v>
      </c>
      <c r="AC107" s="779">
        <f t="shared" si="19"/>
        <v>5.0999999999999996</v>
      </c>
      <c r="AD107" s="781">
        <f t="shared" si="19"/>
        <v>0.55000000000000004</v>
      </c>
      <c r="AE107" s="772">
        <f t="shared" si="19"/>
        <v>45</v>
      </c>
      <c r="AF107" s="772">
        <f t="shared" si="19"/>
        <v>5.9</v>
      </c>
      <c r="AG107" s="772">
        <f t="shared" si="19"/>
        <v>4.9000000000000004</v>
      </c>
      <c r="AH107" s="772">
        <f t="shared" si="19"/>
        <v>2.2000000000000002</v>
      </c>
      <c r="AI107" s="772">
        <f t="shared" si="19"/>
        <v>8.1</v>
      </c>
      <c r="AJ107" s="774">
        <f t="shared" si="19"/>
        <v>1.3</v>
      </c>
      <c r="AK107" s="1514"/>
    </row>
    <row r="108" spans="1:37" ht="13.5" customHeight="1" x14ac:dyDescent="0.15">
      <c r="A108" s="1855"/>
      <c r="B108" s="1848" t="s">
        <v>413</v>
      </c>
      <c r="C108" s="1848"/>
      <c r="D108" s="627"/>
      <c r="E108" s="627"/>
      <c r="F108" s="808"/>
      <c r="G108" s="771">
        <f>SUM(G75:G104)</f>
        <v>144.69999999999999</v>
      </c>
      <c r="H108" s="809"/>
      <c r="I108" s="809"/>
      <c r="J108" s="809"/>
      <c r="K108" s="809"/>
      <c r="L108" s="809"/>
      <c r="M108" s="809"/>
      <c r="N108" s="1476"/>
      <c r="O108" s="809"/>
      <c r="P108" s="809"/>
      <c r="Q108" s="809"/>
      <c r="R108" s="809"/>
      <c r="S108" s="809"/>
      <c r="T108" s="809"/>
      <c r="U108" s="809"/>
      <c r="V108" s="1486"/>
      <c r="W108" s="782"/>
      <c r="X108" s="809"/>
      <c r="Y108" s="809"/>
      <c r="Z108" s="809"/>
      <c r="AA108" s="809"/>
      <c r="AB108" s="809"/>
      <c r="AC108" s="810"/>
      <c r="AD108" s="810"/>
      <c r="AE108" s="809"/>
      <c r="AF108" s="809"/>
      <c r="AG108" s="809"/>
      <c r="AH108" s="809"/>
      <c r="AI108" s="809"/>
      <c r="AJ108" s="809"/>
      <c r="AK108" s="1514"/>
    </row>
    <row r="109" spans="1:37" ht="13.5" customHeight="1" x14ac:dyDescent="0.15">
      <c r="A109" s="1855" t="s">
        <v>318</v>
      </c>
      <c r="B109" s="246">
        <v>43282</v>
      </c>
      <c r="C109" s="244" t="str">
        <f>IF(B109="","",IF(WEEKDAY(B109)=1,"(日)",IF(WEEKDAY(B109)=2,"(月)",IF(WEEKDAY(B109)=3,"(火)",IF(WEEKDAY(B109)=4,"(水)",IF(WEEKDAY(B109)=5,"(木)",IF(WEEKDAY(B109)=6,"(金)","(土)")))))))</f>
        <v>(日)</v>
      </c>
      <c r="D109" s="222" t="s">
        <v>583</v>
      </c>
      <c r="E109" s="222" t="s">
        <v>592</v>
      </c>
      <c r="F109" s="1240">
        <v>2</v>
      </c>
      <c r="G109" s="1240">
        <v>0</v>
      </c>
      <c r="H109" s="1241">
        <v>30</v>
      </c>
      <c r="I109" s="1241">
        <v>26.5</v>
      </c>
      <c r="J109" s="1242">
        <v>0.29166666666666669</v>
      </c>
      <c r="K109" s="1240">
        <v>15</v>
      </c>
      <c r="L109" s="1243">
        <v>15</v>
      </c>
      <c r="M109" s="1241">
        <v>6.97</v>
      </c>
      <c r="N109" s="1245">
        <v>0.1</v>
      </c>
      <c r="O109" s="1241">
        <v>29.2</v>
      </c>
      <c r="P109" s="1244">
        <v>56</v>
      </c>
      <c r="Q109" s="1241">
        <v>29.5</v>
      </c>
      <c r="R109" s="1241">
        <v>10</v>
      </c>
      <c r="S109" s="1244">
        <v>101</v>
      </c>
      <c r="T109" s="1244">
        <v>65</v>
      </c>
      <c r="U109" s="1244">
        <v>36</v>
      </c>
      <c r="V109" s="1480">
        <v>0</v>
      </c>
      <c r="W109" s="1522"/>
      <c r="X109" s="1244">
        <v>200</v>
      </c>
      <c r="Y109" s="1240"/>
      <c r="Z109" s="1240"/>
      <c r="AA109" s="1523"/>
      <c r="AB109" s="1523"/>
      <c r="AC109" s="1241"/>
      <c r="AD109" s="1245"/>
      <c r="AE109" s="1241"/>
      <c r="AF109" s="1241"/>
      <c r="AG109" s="1240"/>
      <c r="AH109" s="1240"/>
      <c r="AI109" s="1241"/>
      <c r="AJ109" s="1245"/>
      <c r="AK109" s="1245"/>
    </row>
    <row r="110" spans="1:37" ht="13.5" customHeight="1" x14ac:dyDescent="0.15">
      <c r="A110" s="1855"/>
      <c r="B110" s="247">
        <v>43283</v>
      </c>
      <c r="C110" s="245" t="str">
        <f t="shared" ref="C110:C139" si="20">IF(B110="","",IF(WEEKDAY(B110)=1,"(日)",IF(WEEKDAY(B110)=2,"(月)",IF(WEEKDAY(B110)=3,"(火)",IF(WEEKDAY(B110)=4,"(水)",IF(WEEKDAY(B110)=5,"(木)",IF(WEEKDAY(B110)=6,"(金)","(土)")))))))</f>
        <v>(月)</v>
      </c>
      <c r="D110" s="217" t="s">
        <v>583</v>
      </c>
      <c r="E110" s="217" t="s">
        <v>585</v>
      </c>
      <c r="F110" s="1246">
        <v>6</v>
      </c>
      <c r="G110" s="1246">
        <v>0</v>
      </c>
      <c r="H110" s="1247">
        <v>28</v>
      </c>
      <c r="I110" s="1247">
        <v>27</v>
      </c>
      <c r="J110" s="1248">
        <v>0.28472222222222221</v>
      </c>
      <c r="K110" s="1246">
        <v>8.3000000000000007</v>
      </c>
      <c r="L110" s="1249">
        <v>11</v>
      </c>
      <c r="M110" s="1247">
        <v>6.72</v>
      </c>
      <c r="N110" s="1251">
        <v>0.25</v>
      </c>
      <c r="O110" s="1247">
        <v>29.9</v>
      </c>
      <c r="P110" s="1250">
        <v>54</v>
      </c>
      <c r="Q110" s="1247">
        <v>27.7</v>
      </c>
      <c r="R110" s="1247">
        <v>10</v>
      </c>
      <c r="S110" s="1250">
        <v>102</v>
      </c>
      <c r="T110" s="1250">
        <v>68</v>
      </c>
      <c r="U110" s="1250">
        <v>34</v>
      </c>
      <c r="V110" s="1481">
        <v>0</v>
      </c>
      <c r="W110" s="1524"/>
      <c r="X110" s="1250">
        <v>210</v>
      </c>
      <c r="Y110" s="1246"/>
      <c r="Z110" s="1246"/>
      <c r="AA110" s="1525"/>
      <c r="AB110" s="1525"/>
      <c r="AC110" s="1247"/>
      <c r="AD110" s="1251"/>
      <c r="AE110" s="1247"/>
      <c r="AF110" s="1247"/>
      <c r="AG110" s="1246"/>
      <c r="AH110" s="1246"/>
      <c r="AI110" s="1247"/>
      <c r="AJ110" s="1251"/>
      <c r="AK110" s="1251"/>
    </row>
    <row r="111" spans="1:37" ht="13.5" customHeight="1" x14ac:dyDescent="0.15">
      <c r="A111" s="1855"/>
      <c r="B111" s="247">
        <v>43284</v>
      </c>
      <c r="C111" s="245" t="str">
        <f t="shared" si="20"/>
        <v>(火)</v>
      </c>
      <c r="D111" s="217" t="s">
        <v>583</v>
      </c>
      <c r="E111" s="217" t="s">
        <v>585</v>
      </c>
      <c r="F111" s="1246">
        <v>3</v>
      </c>
      <c r="G111" s="1246">
        <v>0</v>
      </c>
      <c r="H111" s="1247">
        <v>30</v>
      </c>
      <c r="I111" s="1247">
        <v>27.5</v>
      </c>
      <c r="J111" s="1248">
        <v>0.29166666666666669</v>
      </c>
      <c r="K111" s="1246">
        <v>10.1</v>
      </c>
      <c r="L111" s="1249">
        <v>15</v>
      </c>
      <c r="M111" s="1247">
        <v>6.84</v>
      </c>
      <c r="N111" s="1251">
        <v>0.1</v>
      </c>
      <c r="O111" s="1247">
        <v>30.1</v>
      </c>
      <c r="P111" s="1250">
        <v>46</v>
      </c>
      <c r="Q111" s="1247">
        <v>29.1</v>
      </c>
      <c r="R111" s="1247">
        <v>10</v>
      </c>
      <c r="S111" s="1250">
        <v>92</v>
      </c>
      <c r="T111" s="1250">
        <v>56</v>
      </c>
      <c r="U111" s="1250">
        <v>36</v>
      </c>
      <c r="V111" s="1481">
        <v>0.2</v>
      </c>
      <c r="W111" s="1524"/>
      <c r="X111" s="1250">
        <v>180</v>
      </c>
      <c r="Y111" s="1246"/>
      <c r="Z111" s="1246"/>
      <c r="AA111" s="1525"/>
      <c r="AB111" s="1525"/>
      <c r="AC111" s="1247"/>
      <c r="AD111" s="1251"/>
      <c r="AE111" s="1247"/>
      <c r="AF111" s="1247"/>
      <c r="AG111" s="1246"/>
      <c r="AH111" s="1246"/>
      <c r="AI111" s="1247"/>
      <c r="AJ111" s="1251"/>
      <c r="AK111" s="1251"/>
    </row>
    <row r="112" spans="1:37" ht="13.5" customHeight="1" x14ac:dyDescent="0.15">
      <c r="A112" s="1855"/>
      <c r="B112" s="247">
        <v>43285</v>
      </c>
      <c r="C112" s="245" t="str">
        <f t="shared" si="20"/>
        <v>(水)</v>
      </c>
      <c r="D112" s="217" t="s">
        <v>591</v>
      </c>
      <c r="E112" s="217" t="s">
        <v>592</v>
      </c>
      <c r="F112" s="1246">
        <v>2</v>
      </c>
      <c r="G112" s="1246">
        <v>0.1</v>
      </c>
      <c r="H112" s="1247">
        <v>27</v>
      </c>
      <c r="I112" s="1247">
        <v>26</v>
      </c>
      <c r="J112" s="1248">
        <v>0.28472222222222221</v>
      </c>
      <c r="K112" s="1246">
        <v>6.2</v>
      </c>
      <c r="L112" s="1249">
        <v>10.6</v>
      </c>
      <c r="M112" s="1247">
        <v>6.68</v>
      </c>
      <c r="N112" s="1251">
        <v>0.1</v>
      </c>
      <c r="O112" s="1247">
        <v>30</v>
      </c>
      <c r="P112" s="1250">
        <v>51</v>
      </c>
      <c r="Q112" s="1247">
        <v>28.4</v>
      </c>
      <c r="R112" s="1247">
        <v>10</v>
      </c>
      <c r="S112" s="1250">
        <v>100</v>
      </c>
      <c r="T112" s="1250">
        <v>68</v>
      </c>
      <c r="U112" s="1250">
        <v>32</v>
      </c>
      <c r="V112" s="1481">
        <v>0.2</v>
      </c>
      <c r="W112" s="1524"/>
      <c r="X112" s="1250">
        <v>180</v>
      </c>
      <c r="Y112" s="1246"/>
      <c r="Z112" s="1246"/>
      <c r="AA112" s="1525"/>
      <c r="AB112" s="1525"/>
      <c r="AC112" s="1247"/>
      <c r="AD112" s="1251"/>
      <c r="AE112" s="1247"/>
      <c r="AF112" s="1247"/>
      <c r="AG112" s="1246"/>
      <c r="AH112" s="1246"/>
      <c r="AI112" s="1247"/>
      <c r="AJ112" s="1251"/>
      <c r="AK112" s="1251"/>
    </row>
    <row r="113" spans="1:37" ht="13.5" customHeight="1" x14ac:dyDescent="0.15">
      <c r="A113" s="1855"/>
      <c r="B113" s="247">
        <v>43286</v>
      </c>
      <c r="C113" s="245" t="str">
        <f t="shared" si="20"/>
        <v>(木)</v>
      </c>
      <c r="D113" s="217" t="s">
        <v>613</v>
      </c>
      <c r="E113" s="217" t="s">
        <v>584</v>
      </c>
      <c r="F113" s="1246">
        <v>1</v>
      </c>
      <c r="G113" s="1246">
        <v>0.2</v>
      </c>
      <c r="H113" s="1247">
        <v>26</v>
      </c>
      <c r="I113" s="1247">
        <v>25</v>
      </c>
      <c r="J113" s="1248">
        <v>0.28472222222222221</v>
      </c>
      <c r="K113" s="1246">
        <v>6.7</v>
      </c>
      <c r="L113" s="1249">
        <v>10</v>
      </c>
      <c r="M113" s="1247">
        <v>6.68</v>
      </c>
      <c r="N113" s="1251">
        <v>0.15</v>
      </c>
      <c r="O113" s="1247">
        <v>30</v>
      </c>
      <c r="P113" s="1250">
        <v>42</v>
      </c>
      <c r="Q113" s="1247">
        <v>26.3</v>
      </c>
      <c r="R113" s="1247">
        <v>10</v>
      </c>
      <c r="S113" s="1250">
        <v>98</v>
      </c>
      <c r="T113" s="1250">
        <v>59</v>
      </c>
      <c r="U113" s="1250">
        <v>39</v>
      </c>
      <c r="V113" s="1481">
        <v>0.2</v>
      </c>
      <c r="W113" s="1524"/>
      <c r="X113" s="1250">
        <v>220</v>
      </c>
      <c r="Y113" s="1246"/>
      <c r="Z113" s="1246"/>
      <c r="AA113" s="1525"/>
      <c r="AB113" s="1525"/>
      <c r="AC113" s="1247"/>
      <c r="AD113" s="1251"/>
      <c r="AE113" s="1247"/>
      <c r="AF113" s="1247"/>
      <c r="AG113" s="1246"/>
      <c r="AH113" s="1246"/>
      <c r="AI113" s="1247"/>
      <c r="AJ113" s="1251"/>
      <c r="AK113" s="1251"/>
    </row>
    <row r="114" spans="1:37" ht="13.5" customHeight="1" x14ac:dyDescent="0.15">
      <c r="A114" s="1855"/>
      <c r="B114" s="247">
        <v>43287</v>
      </c>
      <c r="C114" s="245" t="str">
        <f t="shared" si="20"/>
        <v>(金)</v>
      </c>
      <c r="D114" s="217" t="s">
        <v>606</v>
      </c>
      <c r="E114" s="217" t="s">
        <v>592</v>
      </c>
      <c r="F114" s="1246">
        <v>6</v>
      </c>
      <c r="G114" s="1246">
        <v>32.700000000000003</v>
      </c>
      <c r="H114" s="1247">
        <v>26</v>
      </c>
      <c r="I114" s="1247">
        <v>25</v>
      </c>
      <c r="J114" s="1248">
        <v>0.29166666666666669</v>
      </c>
      <c r="K114" s="1246">
        <v>7.2</v>
      </c>
      <c r="L114" s="1249">
        <v>11.2</v>
      </c>
      <c r="M114" s="1247">
        <v>6.65</v>
      </c>
      <c r="N114" s="1251">
        <v>0.1</v>
      </c>
      <c r="O114" s="1247">
        <v>30.4</v>
      </c>
      <c r="P114" s="1250">
        <v>40</v>
      </c>
      <c r="Q114" s="1247">
        <v>28.4</v>
      </c>
      <c r="R114" s="1247">
        <v>10</v>
      </c>
      <c r="S114" s="1250">
        <v>94</v>
      </c>
      <c r="T114" s="1250">
        <v>60</v>
      </c>
      <c r="U114" s="1250">
        <v>34</v>
      </c>
      <c r="V114" s="1481">
        <v>0</v>
      </c>
      <c r="W114" s="1524"/>
      <c r="X114" s="1250">
        <v>190</v>
      </c>
      <c r="Y114" s="1246"/>
      <c r="Z114" s="1246"/>
      <c r="AA114" s="1525"/>
      <c r="AB114" s="1525"/>
      <c r="AC114" s="1247"/>
      <c r="AD114" s="1251"/>
      <c r="AE114" s="1247"/>
      <c r="AF114" s="1247"/>
      <c r="AG114" s="1246"/>
      <c r="AH114" s="1246"/>
      <c r="AI114" s="1247"/>
      <c r="AJ114" s="1251"/>
      <c r="AK114" s="1251"/>
    </row>
    <row r="115" spans="1:37" ht="13.5" customHeight="1" x14ac:dyDescent="0.15">
      <c r="A115" s="1855"/>
      <c r="B115" s="247">
        <v>43288</v>
      </c>
      <c r="C115" s="245" t="str">
        <f t="shared" si="20"/>
        <v>(土)</v>
      </c>
      <c r="D115" s="217" t="s">
        <v>601</v>
      </c>
      <c r="E115" s="217" t="s">
        <v>584</v>
      </c>
      <c r="F115" s="1246">
        <v>2</v>
      </c>
      <c r="G115" s="1246">
        <v>3.2</v>
      </c>
      <c r="H115" s="1247">
        <v>22</v>
      </c>
      <c r="I115" s="1247">
        <v>23.5</v>
      </c>
      <c r="J115" s="1248">
        <v>0.28472222222222221</v>
      </c>
      <c r="K115" s="1246">
        <v>5.2</v>
      </c>
      <c r="L115" s="1249">
        <v>10.9</v>
      </c>
      <c r="M115" s="1247">
        <v>6.86</v>
      </c>
      <c r="N115" s="1251">
        <v>0.05</v>
      </c>
      <c r="O115" s="1247">
        <v>27.6</v>
      </c>
      <c r="P115" s="1250">
        <v>60</v>
      </c>
      <c r="Q115" s="1247">
        <v>28.4</v>
      </c>
      <c r="R115" s="1247">
        <v>10</v>
      </c>
      <c r="S115" s="1250">
        <v>92</v>
      </c>
      <c r="T115" s="1250">
        <v>58</v>
      </c>
      <c r="U115" s="1250">
        <v>34</v>
      </c>
      <c r="V115" s="1481">
        <v>0</v>
      </c>
      <c r="W115" s="1524"/>
      <c r="X115" s="1250">
        <v>180</v>
      </c>
      <c r="Y115" s="1246"/>
      <c r="Z115" s="1246"/>
      <c r="AA115" s="1525"/>
      <c r="AB115" s="1525"/>
      <c r="AC115" s="1247"/>
      <c r="AD115" s="1251"/>
      <c r="AE115" s="1247"/>
      <c r="AF115" s="1247"/>
      <c r="AG115" s="1246"/>
      <c r="AH115" s="1246"/>
      <c r="AI115" s="1247"/>
      <c r="AJ115" s="1251"/>
      <c r="AK115" s="1251"/>
    </row>
    <row r="116" spans="1:37" ht="13.5" customHeight="1" x14ac:dyDescent="0.15">
      <c r="A116" s="1855"/>
      <c r="B116" s="247">
        <v>43289</v>
      </c>
      <c r="C116" s="245" t="str">
        <f>IF(B116="","",IF(WEEKDAY(B116)=1,"(日)",IF(WEEKDAY(B116)=2,"(月)",IF(WEEKDAY(B116)=3,"(火)",IF(WEEKDAY(B116)=4,"(水)",IF(WEEKDAY(B116)=5,"(木)",IF(WEEKDAY(B116)=6,"(金)","(土)")))))))</f>
        <v>(日)</v>
      </c>
      <c r="D116" s="217" t="s">
        <v>583</v>
      </c>
      <c r="E116" s="217" t="s">
        <v>584</v>
      </c>
      <c r="F116" s="1246">
        <v>2</v>
      </c>
      <c r="G116" s="1246">
        <v>0</v>
      </c>
      <c r="H116" s="1247">
        <v>29</v>
      </c>
      <c r="I116" s="1247">
        <v>25</v>
      </c>
      <c r="J116" s="1248">
        <v>0.29166666666666669</v>
      </c>
      <c r="K116" s="1246">
        <v>5.0999999999999996</v>
      </c>
      <c r="L116" s="1249">
        <v>7.1</v>
      </c>
      <c r="M116" s="1247">
        <v>6.84</v>
      </c>
      <c r="N116" s="1251">
        <v>0.1</v>
      </c>
      <c r="O116" s="1247">
        <v>25.8</v>
      </c>
      <c r="P116" s="1250">
        <v>48</v>
      </c>
      <c r="Q116" s="1247">
        <v>25.6</v>
      </c>
      <c r="R116" s="1247">
        <v>10</v>
      </c>
      <c r="S116" s="1250">
        <v>92</v>
      </c>
      <c r="T116" s="1250">
        <v>58</v>
      </c>
      <c r="U116" s="1250">
        <v>34</v>
      </c>
      <c r="V116" s="1481">
        <v>0</v>
      </c>
      <c r="W116" s="1524"/>
      <c r="X116" s="1250">
        <v>200</v>
      </c>
      <c r="Y116" s="1246"/>
      <c r="Z116" s="1246"/>
      <c r="AA116" s="1525"/>
      <c r="AB116" s="1525"/>
      <c r="AC116" s="1247"/>
      <c r="AD116" s="1251"/>
      <c r="AE116" s="1247"/>
      <c r="AF116" s="1247"/>
      <c r="AG116" s="1246"/>
      <c r="AH116" s="1246"/>
      <c r="AI116" s="1247"/>
      <c r="AJ116" s="1251"/>
      <c r="AK116" s="1251"/>
    </row>
    <row r="117" spans="1:37" ht="13.5" customHeight="1" x14ac:dyDescent="0.15">
      <c r="A117" s="1855"/>
      <c r="B117" s="247">
        <v>43290</v>
      </c>
      <c r="C117" s="245" t="str">
        <f t="shared" si="20"/>
        <v>(月)</v>
      </c>
      <c r="D117" s="217" t="s">
        <v>603</v>
      </c>
      <c r="E117" s="217" t="s">
        <v>585</v>
      </c>
      <c r="F117" s="1246">
        <v>1</v>
      </c>
      <c r="G117" s="1246">
        <v>2.2000000000000002</v>
      </c>
      <c r="H117" s="1247">
        <v>30</v>
      </c>
      <c r="I117" s="1247">
        <v>26</v>
      </c>
      <c r="J117" s="1248">
        <v>0.29166666666666669</v>
      </c>
      <c r="K117" s="1246">
        <v>4.4000000000000004</v>
      </c>
      <c r="L117" s="1249">
        <v>7.8</v>
      </c>
      <c r="M117" s="1247">
        <v>6.94</v>
      </c>
      <c r="N117" s="1251">
        <v>0.1</v>
      </c>
      <c r="O117" s="1247">
        <v>28.6</v>
      </c>
      <c r="P117" s="1250">
        <v>48</v>
      </c>
      <c r="Q117" s="1247">
        <v>30.2</v>
      </c>
      <c r="R117" s="1247">
        <v>10</v>
      </c>
      <c r="S117" s="1250">
        <v>92</v>
      </c>
      <c r="T117" s="1250">
        <v>60</v>
      </c>
      <c r="U117" s="1250">
        <v>32</v>
      </c>
      <c r="V117" s="1481">
        <v>0</v>
      </c>
      <c r="W117" s="1524"/>
      <c r="X117" s="1250">
        <v>190</v>
      </c>
      <c r="Y117" s="1246"/>
      <c r="Z117" s="1246"/>
      <c r="AA117" s="1525"/>
      <c r="AB117" s="1525"/>
      <c r="AC117" s="1247"/>
      <c r="AD117" s="1251"/>
      <c r="AE117" s="1247"/>
      <c r="AF117" s="1247"/>
      <c r="AG117" s="1246"/>
      <c r="AH117" s="1246"/>
      <c r="AI117" s="1247"/>
      <c r="AJ117" s="1251"/>
      <c r="AK117" s="1251"/>
    </row>
    <row r="118" spans="1:37" ht="13.5" customHeight="1" x14ac:dyDescent="0.15">
      <c r="A118" s="1855"/>
      <c r="B118" s="247">
        <v>43291</v>
      </c>
      <c r="C118" s="245" t="str">
        <f t="shared" si="20"/>
        <v>(火)</v>
      </c>
      <c r="D118" s="217" t="s">
        <v>583</v>
      </c>
      <c r="E118" s="217" t="s">
        <v>585</v>
      </c>
      <c r="F118" s="1246">
        <v>2</v>
      </c>
      <c r="G118" s="1246">
        <v>0</v>
      </c>
      <c r="H118" s="1247">
        <v>28</v>
      </c>
      <c r="I118" s="1247">
        <v>25</v>
      </c>
      <c r="J118" s="1248">
        <v>0.29166666666666669</v>
      </c>
      <c r="K118" s="1246">
        <v>6.3</v>
      </c>
      <c r="L118" s="1249">
        <v>10.1</v>
      </c>
      <c r="M118" s="1247">
        <v>6.94</v>
      </c>
      <c r="N118" s="1251">
        <v>0.05</v>
      </c>
      <c r="O118" s="1247">
        <v>27.3</v>
      </c>
      <c r="P118" s="1250">
        <v>56</v>
      </c>
      <c r="Q118" s="1247">
        <v>32</v>
      </c>
      <c r="R118" s="1247">
        <v>10</v>
      </c>
      <c r="S118" s="1250">
        <v>98</v>
      </c>
      <c r="T118" s="1250">
        <v>66</v>
      </c>
      <c r="U118" s="1250">
        <v>32</v>
      </c>
      <c r="V118" s="1481">
        <v>0</v>
      </c>
      <c r="W118" s="1524"/>
      <c r="X118" s="1250">
        <v>200</v>
      </c>
      <c r="Y118" s="1246"/>
      <c r="Z118" s="1246"/>
      <c r="AA118" s="1525"/>
      <c r="AB118" s="1525"/>
      <c r="AC118" s="1247"/>
      <c r="AD118" s="1251"/>
      <c r="AE118" s="1247"/>
      <c r="AF118" s="1247"/>
      <c r="AG118" s="1246"/>
      <c r="AH118" s="1246"/>
      <c r="AI118" s="1247"/>
      <c r="AJ118" s="1251"/>
      <c r="AK118" s="1251"/>
    </row>
    <row r="119" spans="1:37" ht="13.5" customHeight="1" x14ac:dyDescent="0.15">
      <c r="A119" s="1855"/>
      <c r="B119" s="247">
        <v>43292</v>
      </c>
      <c r="C119" s="245" t="str">
        <f t="shared" si="20"/>
        <v>(水)</v>
      </c>
      <c r="D119" s="217" t="s">
        <v>583</v>
      </c>
      <c r="E119" s="217" t="s">
        <v>595</v>
      </c>
      <c r="F119" s="1246">
        <v>2</v>
      </c>
      <c r="G119" s="1246">
        <v>0</v>
      </c>
      <c r="H119" s="1247">
        <v>27</v>
      </c>
      <c r="I119" s="1247">
        <v>28</v>
      </c>
      <c r="J119" s="1248">
        <v>0.2986111111111111</v>
      </c>
      <c r="K119" s="1246">
        <v>6.5</v>
      </c>
      <c r="L119" s="1249">
        <v>10.8</v>
      </c>
      <c r="M119" s="1247">
        <v>6.98</v>
      </c>
      <c r="N119" s="1251">
        <v>0.1</v>
      </c>
      <c r="O119" s="1247">
        <v>29.7</v>
      </c>
      <c r="P119" s="1250">
        <v>55</v>
      </c>
      <c r="Q119" s="1247">
        <v>28.8</v>
      </c>
      <c r="R119" s="1247">
        <v>10</v>
      </c>
      <c r="S119" s="1250">
        <v>98</v>
      </c>
      <c r="T119" s="1250">
        <v>63</v>
      </c>
      <c r="U119" s="1250">
        <v>35</v>
      </c>
      <c r="V119" s="1481">
        <v>0</v>
      </c>
      <c r="W119" s="1524"/>
      <c r="X119" s="1250">
        <v>210</v>
      </c>
      <c r="Y119" s="1246"/>
      <c r="Z119" s="1246"/>
      <c r="AA119" s="1525"/>
      <c r="AB119" s="1525"/>
      <c r="AC119" s="1247"/>
      <c r="AD119" s="1251">
        <v>0.4</v>
      </c>
      <c r="AE119" s="1247">
        <v>51</v>
      </c>
      <c r="AF119" s="1247">
        <v>3.8</v>
      </c>
      <c r="AG119" s="1246">
        <v>4.9000000000000004</v>
      </c>
      <c r="AH119" s="1526">
        <v>0</v>
      </c>
      <c r="AI119" s="1247">
        <v>6.9</v>
      </c>
      <c r="AJ119" s="1251">
        <v>1.1000000000000001</v>
      </c>
      <c r="AK119" s="1527">
        <v>0</v>
      </c>
    </row>
    <row r="120" spans="1:37" ht="13.5" customHeight="1" x14ac:dyDescent="0.15">
      <c r="A120" s="1855"/>
      <c r="B120" s="247">
        <v>43293</v>
      </c>
      <c r="C120" s="245" t="str">
        <f t="shared" si="20"/>
        <v>(木)</v>
      </c>
      <c r="D120" s="217" t="s">
        <v>601</v>
      </c>
      <c r="E120" s="217" t="s">
        <v>587</v>
      </c>
      <c r="F120" s="1246">
        <v>1</v>
      </c>
      <c r="G120" s="1246">
        <v>49.7</v>
      </c>
      <c r="H120" s="1247">
        <v>25</v>
      </c>
      <c r="I120" s="1247">
        <v>27.5</v>
      </c>
      <c r="J120" s="1248">
        <v>0.2986111111111111</v>
      </c>
      <c r="K120" s="1246">
        <v>7.5</v>
      </c>
      <c r="L120" s="1249">
        <v>11.3</v>
      </c>
      <c r="M120" s="1247">
        <v>6.88</v>
      </c>
      <c r="N120" s="1251">
        <v>0.05</v>
      </c>
      <c r="O120" s="1247">
        <v>28.6</v>
      </c>
      <c r="P120" s="1250">
        <v>54</v>
      </c>
      <c r="Q120" s="1247">
        <v>29.8</v>
      </c>
      <c r="R120" s="1247">
        <v>10</v>
      </c>
      <c r="S120" s="1250">
        <v>96</v>
      </c>
      <c r="T120" s="1250">
        <v>62</v>
      </c>
      <c r="U120" s="1250">
        <v>34</v>
      </c>
      <c r="V120" s="1481">
        <v>0</v>
      </c>
      <c r="W120" s="1524"/>
      <c r="X120" s="1250">
        <v>210</v>
      </c>
      <c r="Y120" s="1246"/>
      <c r="Z120" s="1246"/>
      <c r="AA120" s="1525"/>
      <c r="AB120" s="1525"/>
      <c r="AC120" s="1247"/>
      <c r="AD120" s="1251"/>
      <c r="AE120" s="1247"/>
      <c r="AF120" s="1247"/>
      <c r="AG120" s="1246"/>
      <c r="AH120" s="1246"/>
      <c r="AI120" s="1247"/>
      <c r="AJ120" s="1251"/>
      <c r="AK120" s="1251"/>
    </row>
    <row r="121" spans="1:37" ht="13.5" customHeight="1" x14ac:dyDescent="0.15">
      <c r="A121" s="1855"/>
      <c r="B121" s="247">
        <v>43294</v>
      </c>
      <c r="C121" s="245" t="str">
        <f t="shared" si="20"/>
        <v>(金)</v>
      </c>
      <c r="D121" s="217" t="s">
        <v>583</v>
      </c>
      <c r="E121" s="217" t="s">
        <v>596</v>
      </c>
      <c r="F121" s="1246">
        <v>2</v>
      </c>
      <c r="G121" s="1246">
        <v>0</v>
      </c>
      <c r="H121" s="1247">
        <v>29</v>
      </c>
      <c r="I121" s="1247">
        <v>27.5</v>
      </c>
      <c r="J121" s="1248">
        <v>0.2986111111111111</v>
      </c>
      <c r="K121" s="1246">
        <v>5.8</v>
      </c>
      <c r="L121" s="1249">
        <v>9.6999999999999993</v>
      </c>
      <c r="M121" s="1247">
        <v>6.9</v>
      </c>
      <c r="N121" s="1251">
        <v>0.1</v>
      </c>
      <c r="O121" s="1247">
        <v>27.7</v>
      </c>
      <c r="P121" s="1250">
        <v>48</v>
      </c>
      <c r="Q121" s="1247">
        <v>26.6</v>
      </c>
      <c r="R121" s="1247">
        <v>10</v>
      </c>
      <c r="S121" s="1250">
        <v>90</v>
      </c>
      <c r="T121" s="1250">
        <v>58</v>
      </c>
      <c r="U121" s="1250">
        <v>32</v>
      </c>
      <c r="V121" s="1481">
        <v>0</v>
      </c>
      <c r="W121" s="1524"/>
      <c r="X121" s="1250">
        <v>200</v>
      </c>
      <c r="Y121" s="1246"/>
      <c r="Z121" s="1246"/>
      <c r="AA121" s="1525"/>
      <c r="AB121" s="1525"/>
      <c r="AC121" s="1247"/>
      <c r="AD121" s="1251"/>
      <c r="AE121" s="1247"/>
      <c r="AF121" s="1247"/>
      <c r="AG121" s="1246"/>
      <c r="AH121" s="1246"/>
      <c r="AI121" s="1247"/>
      <c r="AJ121" s="1251"/>
      <c r="AK121" s="1251"/>
    </row>
    <row r="122" spans="1:37" ht="13.5" customHeight="1" x14ac:dyDescent="0.15">
      <c r="A122" s="1855"/>
      <c r="B122" s="247">
        <v>43295</v>
      </c>
      <c r="C122" s="245" t="str">
        <f t="shared" si="20"/>
        <v>(土)</v>
      </c>
      <c r="D122" s="217" t="s">
        <v>583</v>
      </c>
      <c r="E122" s="217" t="s">
        <v>614</v>
      </c>
      <c r="F122" s="1246">
        <v>1</v>
      </c>
      <c r="G122" s="1246">
        <v>0</v>
      </c>
      <c r="H122" s="1247">
        <v>30</v>
      </c>
      <c r="I122" s="1247">
        <v>27.5</v>
      </c>
      <c r="J122" s="1248">
        <v>0.2986111111111111</v>
      </c>
      <c r="K122" s="1246">
        <v>4.2</v>
      </c>
      <c r="L122" s="1249">
        <v>7.8</v>
      </c>
      <c r="M122" s="1247">
        <v>6.94</v>
      </c>
      <c r="N122" s="1251">
        <v>0.1</v>
      </c>
      <c r="O122" s="1247">
        <v>28</v>
      </c>
      <c r="P122" s="1250">
        <v>50</v>
      </c>
      <c r="Q122" s="1247">
        <v>29.8</v>
      </c>
      <c r="R122" s="1247">
        <v>10</v>
      </c>
      <c r="S122" s="1250">
        <v>89</v>
      </c>
      <c r="T122" s="1250">
        <v>60</v>
      </c>
      <c r="U122" s="1250">
        <v>29</v>
      </c>
      <c r="V122" s="1481">
        <v>0</v>
      </c>
      <c r="W122" s="1524"/>
      <c r="X122" s="1250">
        <v>220</v>
      </c>
      <c r="Y122" s="1246"/>
      <c r="Z122" s="1246"/>
      <c r="AA122" s="1525"/>
      <c r="AB122" s="1525"/>
      <c r="AC122" s="1247"/>
      <c r="AD122" s="1251"/>
      <c r="AE122" s="1247"/>
      <c r="AF122" s="1247"/>
      <c r="AG122" s="1246"/>
      <c r="AH122" s="1246"/>
      <c r="AI122" s="1247"/>
      <c r="AJ122" s="1251"/>
      <c r="AK122" s="1251"/>
    </row>
    <row r="123" spans="1:37" ht="13.5" customHeight="1" x14ac:dyDescent="0.15">
      <c r="A123" s="1855"/>
      <c r="B123" s="247">
        <v>43296</v>
      </c>
      <c r="C123" s="245" t="str">
        <f t="shared" si="20"/>
        <v>(日)</v>
      </c>
      <c r="D123" s="217" t="s">
        <v>583</v>
      </c>
      <c r="E123" s="217" t="s">
        <v>596</v>
      </c>
      <c r="F123" s="1246">
        <v>0</v>
      </c>
      <c r="G123" s="1246">
        <v>0</v>
      </c>
      <c r="H123" s="1247">
        <v>31</v>
      </c>
      <c r="I123" s="1247">
        <v>31</v>
      </c>
      <c r="J123" s="1248">
        <v>0.2986111111111111</v>
      </c>
      <c r="K123" s="1246">
        <v>6.6</v>
      </c>
      <c r="L123" s="1249">
        <v>10.1</v>
      </c>
      <c r="M123" s="1247">
        <v>6.8</v>
      </c>
      <c r="N123" s="1251">
        <v>0.1</v>
      </c>
      <c r="O123" s="1247">
        <v>26.7</v>
      </c>
      <c r="P123" s="1250">
        <v>41</v>
      </c>
      <c r="Q123" s="1247">
        <v>27</v>
      </c>
      <c r="R123" s="1247">
        <v>10</v>
      </c>
      <c r="S123" s="1250">
        <v>88</v>
      </c>
      <c r="T123" s="1250">
        <v>55</v>
      </c>
      <c r="U123" s="1250">
        <v>33</v>
      </c>
      <c r="V123" s="1481">
        <v>0</v>
      </c>
      <c r="W123" s="1524"/>
      <c r="X123" s="1250">
        <v>210</v>
      </c>
      <c r="Y123" s="1246"/>
      <c r="Z123" s="1246"/>
      <c r="AA123" s="1525"/>
      <c r="AB123" s="1525"/>
      <c r="AC123" s="1247"/>
      <c r="AD123" s="1251"/>
      <c r="AE123" s="1247"/>
      <c r="AF123" s="1247"/>
      <c r="AG123" s="1246"/>
      <c r="AH123" s="1246"/>
      <c r="AI123" s="1247"/>
      <c r="AJ123" s="1251"/>
      <c r="AK123" s="1251"/>
    </row>
    <row r="124" spans="1:37" ht="13.5" customHeight="1" x14ac:dyDescent="0.15">
      <c r="A124" s="1855"/>
      <c r="B124" s="247">
        <v>43297</v>
      </c>
      <c r="C124" s="245" t="str">
        <f t="shared" si="20"/>
        <v>(月)</v>
      </c>
      <c r="D124" s="217" t="s">
        <v>583</v>
      </c>
      <c r="E124" s="217" t="s">
        <v>592</v>
      </c>
      <c r="F124" s="1246">
        <v>2</v>
      </c>
      <c r="G124" s="1246">
        <v>0</v>
      </c>
      <c r="H124" s="1247">
        <v>30</v>
      </c>
      <c r="I124" s="1247">
        <v>29</v>
      </c>
      <c r="J124" s="1248">
        <v>0.2986111111111111</v>
      </c>
      <c r="K124" s="1246">
        <v>5.2</v>
      </c>
      <c r="L124" s="1249">
        <v>9.6</v>
      </c>
      <c r="M124" s="1247">
        <v>6.89</v>
      </c>
      <c r="N124" s="1251">
        <v>0.1</v>
      </c>
      <c r="O124" s="1247">
        <v>28.6</v>
      </c>
      <c r="P124" s="1250">
        <v>50</v>
      </c>
      <c r="Q124" s="1247">
        <v>28.4</v>
      </c>
      <c r="R124" s="1247">
        <v>10</v>
      </c>
      <c r="S124" s="1250">
        <v>98</v>
      </c>
      <c r="T124" s="1250">
        <v>61</v>
      </c>
      <c r="U124" s="1250">
        <v>37</v>
      </c>
      <c r="V124" s="1481">
        <v>0</v>
      </c>
      <c r="W124" s="1524"/>
      <c r="X124" s="1250">
        <v>220</v>
      </c>
      <c r="Y124" s="1246"/>
      <c r="Z124" s="1246"/>
      <c r="AA124" s="1525"/>
      <c r="AB124" s="1525"/>
      <c r="AC124" s="1247"/>
      <c r="AD124" s="1251"/>
      <c r="AE124" s="1247"/>
      <c r="AF124" s="1247"/>
      <c r="AG124" s="1246"/>
      <c r="AH124" s="1246"/>
      <c r="AI124" s="1247"/>
      <c r="AJ124" s="1251"/>
      <c r="AK124" s="1251"/>
    </row>
    <row r="125" spans="1:37" ht="13.5" customHeight="1" x14ac:dyDescent="0.15">
      <c r="A125" s="1855"/>
      <c r="B125" s="247">
        <v>43298</v>
      </c>
      <c r="C125" s="245" t="str">
        <f t="shared" si="20"/>
        <v>(火)</v>
      </c>
      <c r="D125" s="217" t="s">
        <v>583</v>
      </c>
      <c r="E125" s="217" t="s">
        <v>585</v>
      </c>
      <c r="F125" s="1246">
        <v>4</v>
      </c>
      <c r="G125" s="1246">
        <v>0</v>
      </c>
      <c r="H125" s="1247">
        <v>30</v>
      </c>
      <c r="I125" s="1247">
        <v>29</v>
      </c>
      <c r="J125" s="1248">
        <v>0.28472222222222221</v>
      </c>
      <c r="K125" s="1246">
        <v>7.8</v>
      </c>
      <c r="L125" s="1249">
        <v>12.6</v>
      </c>
      <c r="M125" s="1247">
        <v>6.87</v>
      </c>
      <c r="N125" s="1251">
        <v>0.05</v>
      </c>
      <c r="O125" s="1247">
        <v>28.3</v>
      </c>
      <c r="P125" s="1250">
        <v>42</v>
      </c>
      <c r="Q125" s="1247">
        <v>22.7</v>
      </c>
      <c r="R125" s="1247">
        <v>10</v>
      </c>
      <c r="S125" s="1250">
        <v>86</v>
      </c>
      <c r="T125" s="1250">
        <v>58</v>
      </c>
      <c r="U125" s="1250">
        <v>28</v>
      </c>
      <c r="V125" s="1481">
        <v>0</v>
      </c>
      <c r="W125" s="1524"/>
      <c r="X125" s="1250">
        <v>200</v>
      </c>
      <c r="Y125" s="1246"/>
      <c r="Z125" s="1246"/>
      <c r="AA125" s="1525"/>
      <c r="AB125" s="1525"/>
      <c r="AC125" s="1247"/>
      <c r="AD125" s="1251"/>
      <c r="AE125" s="1247"/>
      <c r="AF125" s="1247"/>
      <c r="AG125" s="1246"/>
      <c r="AH125" s="1246"/>
      <c r="AI125" s="1247"/>
      <c r="AJ125" s="1251"/>
      <c r="AK125" s="1251"/>
    </row>
    <row r="126" spans="1:37" ht="13.5" customHeight="1" x14ac:dyDescent="0.15">
      <c r="A126" s="1855"/>
      <c r="B126" s="247">
        <v>43299</v>
      </c>
      <c r="C126" s="245" t="str">
        <f t="shared" si="20"/>
        <v>(水)</v>
      </c>
      <c r="D126" s="217" t="s">
        <v>583</v>
      </c>
      <c r="E126" s="217" t="s">
        <v>592</v>
      </c>
      <c r="F126" s="1246">
        <v>1</v>
      </c>
      <c r="G126" s="1246">
        <v>0</v>
      </c>
      <c r="H126" s="1247">
        <v>30</v>
      </c>
      <c r="I126" s="1247">
        <v>28</v>
      </c>
      <c r="J126" s="1248">
        <v>0.28472222222222221</v>
      </c>
      <c r="K126" s="1246">
        <v>10.199999999999999</v>
      </c>
      <c r="L126" s="1249">
        <v>15</v>
      </c>
      <c r="M126" s="1247">
        <v>6.93</v>
      </c>
      <c r="N126" s="1251">
        <v>0.1</v>
      </c>
      <c r="O126" s="1247">
        <v>28.6</v>
      </c>
      <c r="P126" s="1250">
        <v>54</v>
      </c>
      <c r="Q126" s="1247">
        <v>29.5</v>
      </c>
      <c r="R126" s="1247">
        <v>10</v>
      </c>
      <c r="S126" s="1250">
        <v>96</v>
      </c>
      <c r="T126" s="1250">
        <v>56</v>
      </c>
      <c r="U126" s="1250">
        <v>40</v>
      </c>
      <c r="V126" s="1481">
        <v>0</v>
      </c>
      <c r="W126" s="1524"/>
      <c r="X126" s="1250">
        <v>200</v>
      </c>
      <c r="Y126" s="1246"/>
      <c r="Z126" s="1246"/>
      <c r="AA126" s="1525"/>
      <c r="AB126" s="1525"/>
      <c r="AC126" s="1247"/>
      <c r="AD126" s="1251"/>
      <c r="AE126" s="1247"/>
      <c r="AF126" s="1247"/>
      <c r="AG126" s="1246"/>
      <c r="AH126" s="1246"/>
      <c r="AI126" s="1247"/>
      <c r="AJ126" s="1251"/>
      <c r="AK126" s="1251"/>
    </row>
    <row r="127" spans="1:37" ht="13.5" customHeight="1" x14ac:dyDescent="0.15">
      <c r="A127" s="1855"/>
      <c r="B127" s="247">
        <v>43300</v>
      </c>
      <c r="C127" s="245" t="str">
        <f t="shared" si="20"/>
        <v>(木)</v>
      </c>
      <c r="D127" s="217" t="s">
        <v>583</v>
      </c>
      <c r="E127" s="217" t="s">
        <v>597</v>
      </c>
      <c r="F127" s="1246">
        <v>4</v>
      </c>
      <c r="G127" s="1246">
        <v>0</v>
      </c>
      <c r="H127" s="1247">
        <v>30</v>
      </c>
      <c r="I127" s="1247">
        <v>30</v>
      </c>
      <c r="J127" s="1248">
        <v>0.28472222222222221</v>
      </c>
      <c r="K127" s="1246">
        <v>10.4</v>
      </c>
      <c r="L127" s="1249">
        <v>14.8</v>
      </c>
      <c r="M127" s="1247">
        <v>6.9</v>
      </c>
      <c r="N127" s="1251">
        <v>0.1</v>
      </c>
      <c r="O127" s="1247">
        <v>28.7</v>
      </c>
      <c r="P127" s="1250">
        <v>52</v>
      </c>
      <c r="Q127" s="1247">
        <v>28</v>
      </c>
      <c r="R127" s="1247">
        <v>10</v>
      </c>
      <c r="S127" s="1250">
        <v>93</v>
      </c>
      <c r="T127" s="1250">
        <v>61</v>
      </c>
      <c r="U127" s="1250">
        <v>32</v>
      </c>
      <c r="V127" s="1481">
        <v>0</v>
      </c>
      <c r="W127" s="1524"/>
      <c r="X127" s="1250">
        <v>200</v>
      </c>
      <c r="Y127" s="1246"/>
      <c r="Z127" s="1246"/>
      <c r="AA127" s="1525"/>
      <c r="AB127" s="1525"/>
      <c r="AC127" s="1247"/>
      <c r="AD127" s="1251"/>
      <c r="AE127" s="1247"/>
      <c r="AF127" s="1247"/>
      <c r="AG127" s="1246"/>
      <c r="AH127" s="1246"/>
      <c r="AI127" s="1247"/>
      <c r="AJ127" s="1251"/>
      <c r="AK127" s="1251"/>
    </row>
    <row r="128" spans="1:37" ht="13.5" customHeight="1" x14ac:dyDescent="0.15">
      <c r="A128" s="1855"/>
      <c r="B128" s="247">
        <v>43301</v>
      </c>
      <c r="C128" s="245" t="str">
        <f t="shared" si="20"/>
        <v>(金)</v>
      </c>
      <c r="D128" s="217" t="s">
        <v>583</v>
      </c>
      <c r="E128" s="217" t="s">
        <v>592</v>
      </c>
      <c r="F128" s="1246">
        <v>3</v>
      </c>
      <c r="G128" s="1246">
        <v>0</v>
      </c>
      <c r="H128" s="1247">
        <v>30</v>
      </c>
      <c r="I128" s="1247">
        <v>28.5</v>
      </c>
      <c r="J128" s="1248">
        <v>0.29166666666666669</v>
      </c>
      <c r="K128" s="1246">
        <v>11.9</v>
      </c>
      <c r="L128" s="1249">
        <v>15</v>
      </c>
      <c r="M128" s="1247">
        <v>6.86</v>
      </c>
      <c r="N128" s="1528">
        <v>0</v>
      </c>
      <c r="O128" s="1247">
        <v>29.1</v>
      </c>
      <c r="P128" s="1250">
        <v>53</v>
      </c>
      <c r="Q128" s="1247">
        <v>28.8</v>
      </c>
      <c r="R128" s="1247">
        <v>10</v>
      </c>
      <c r="S128" s="1250">
        <v>94</v>
      </c>
      <c r="T128" s="1250">
        <v>59</v>
      </c>
      <c r="U128" s="1250">
        <v>35</v>
      </c>
      <c r="V128" s="1481">
        <v>0</v>
      </c>
      <c r="W128" s="1524"/>
      <c r="X128" s="1250">
        <v>210</v>
      </c>
      <c r="Y128" s="1246"/>
      <c r="Z128" s="1246"/>
      <c r="AA128" s="1525"/>
      <c r="AB128" s="1525"/>
      <c r="AC128" s="1247"/>
      <c r="AD128" s="1251"/>
      <c r="AE128" s="1247"/>
      <c r="AF128" s="1247"/>
      <c r="AG128" s="1246"/>
      <c r="AH128" s="1246"/>
      <c r="AI128" s="1247"/>
      <c r="AJ128" s="1251"/>
      <c r="AK128" s="1251"/>
    </row>
    <row r="129" spans="1:37" ht="13.5" customHeight="1" x14ac:dyDescent="0.15">
      <c r="A129" s="1855"/>
      <c r="B129" s="247">
        <v>43302</v>
      </c>
      <c r="C129" s="245" t="str">
        <f t="shared" si="20"/>
        <v>(土)</v>
      </c>
      <c r="D129" s="217" t="s">
        <v>583</v>
      </c>
      <c r="E129" s="217" t="s">
        <v>584</v>
      </c>
      <c r="F129" s="1246">
        <v>2</v>
      </c>
      <c r="G129" s="1246">
        <v>0</v>
      </c>
      <c r="H129" s="1247">
        <v>30</v>
      </c>
      <c r="I129" s="1247">
        <v>30</v>
      </c>
      <c r="J129" s="1248">
        <v>0.29166666666666669</v>
      </c>
      <c r="K129" s="1246">
        <v>7.8</v>
      </c>
      <c r="L129" s="1249">
        <v>12.3</v>
      </c>
      <c r="M129" s="1247">
        <v>6.82</v>
      </c>
      <c r="N129" s="1251">
        <v>0.05</v>
      </c>
      <c r="O129" s="1247">
        <v>29.2</v>
      </c>
      <c r="P129" s="1250">
        <v>48</v>
      </c>
      <c r="Q129" s="1247">
        <v>32</v>
      </c>
      <c r="R129" s="1247">
        <v>10</v>
      </c>
      <c r="S129" s="1250">
        <v>94</v>
      </c>
      <c r="T129" s="1250">
        <v>60</v>
      </c>
      <c r="U129" s="1250">
        <v>34</v>
      </c>
      <c r="V129" s="1481">
        <v>0</v>
      </c>
      <c r="W129" s="1524"/>
      <c r="X129" s="1250">
        <v>220</v>
      </c>
      <c r="Y129" s="1246"/>
      <c r="Z129" s="1246"/>
      <c r="AA129" s="1525"/>
      <c r="AB129" s="1525"/>
      <c r="AC129" s="1247"/>
      <c r="AD129" s="1251"/>
      <c r="AE129" s="1247"/>
      <c r="AF129" s="1247"/>
      <c r="AG129" s="1246"/>
      <c r="AH129" s="1246"/>
      <c r="AI129" s="1247"/>
      <c r="AJ129" s="1251"/>
      <c r="AK129" s="1251"/>
    </row>
    <row r="130" spans="1:37" ht="13.5" customHeight="1" x14ac:dyDescent="0.15">
      <c r="A130" s="1855"/>
      <c r="B130" s="247">
        <v>43303</v>
      </c>
      <c r="C130" s="245" t="str">
        <f t="shared" si="20"/>
        <v>(日)</v>
      </c>
      <c r="D130" s="217" t="s">
        <v>583</v>
      </c>
      <c r="E130" s="217" t="s">
        <v>597</v>
      </c>
      <c r="F130" s="1246">
        <v>3</v>
      </c>
      <c r="G130" s="1246">
        <v>0</v>
      </c>
      <c r="H130" s="1247">
        <v>31</v>
      </c>
      <c r="I130" s="1247">
        <v>29</v>
      </c>
      <c r="J130" s="1248">
        <v>0.29166666666666669</v>
      </c>
      <c r="K130" s="1246">
        <v>10.9</v>
      </c>
      <c r="L130" s="1249">
        <v>14.8</v>
      </c>
      <c r="M130" s="1247">
        <v>6.85</v>
      </c>
      <c r="N130" s="1251">
        <v>0.2</v>
      </c>
      <c r="O130" s="1247">
        <v>27.4</v>
      </c>
      <c r="P130" s="1250">
        <v>46</v>
      </c>
      <c r="Q130" s="1247">
        <v>27.7</v>
      </c>
      <c r="R130" s="1247">
        <v>10</v>
      </c>
      <c r="S130" s="1250">
        <v>88</v>
      </c>
      <c r="T130" s="1250">
        <v>60</v>
      </c>
      <c r="U130" s="1250">
        <v>28</v>
      </c>
      <c r="V130" s="1481">
        <v>0</v>
      </c>
      <c r="W130" s="1524"/>
      <c r="X130" s="1250">
        <v>220</v>
      </c>
      <c r="Y130" s="1246"/>
      <c r="Z130" s="1246"/>
      <c r="AA130" s="1525"/>
      <c r="AB130" s="1525"/>
      <c r="AC130" s="1247"/>
      <c r="AD130" s="1251"/>
      <c r="AE130" s="1247"/>
      <c r="AF130" s="1247"/>
      <c r="AG130" s="1246"/>
      <c r="AH130" s="1246"/>
      <c r="AI130" s="1247"/>
      <c r="AJ130" s="1251"/>
      <c r="AK130" s="1251"/>
    </row>
    <row r="131" spans="1:37" ht="13.5" customHeight="1" x14ac:dyDescent="0.15">
      <c r="A131" s="1855"/>
      <c r="B131" s="247">
        <v>43304</v>
      </c>
      <c r="C131" s="245" t="str">
        <f t="shared" si="20"/>
        <v>(月)</v>
      </c>
      <c r="D131" s="217" t="s">
        <v>583</v>
      </c>
      <c r="E131" s="217" t="s">
        <v>588</v>
      </c>
      <c r="F131" s="1246">
        <v>2</v>
      </c>
      <c r="G131" s="1246">
        <v>0</v>
      </c>
      <c r="H131" s="1247">
        <v>27</v>
      </c>
      <c r="I131" s="1247">
        <v>26</v>
      </c>
      <c r="J131" s="1248">
        <v>0.29166666666666669</v>
      </c>
      <c r="K131" s="1246">
        <v>11.1</v>
      </c>
      <c r="L131" s="1249">
        <v>15</v>
      </c>
      <c r="M131" s="1247">
        <v>6.9</v>
      </c>
      <c r="N131" s="1251">
        <v>0.05</v>
      </c>
      <c r="O131" s="1247">
        <v>29.3</v>
      </c>
      <c r="P131" s="1250">
        <v>48</v>
      </c>
      <c r="Q131" s="1247">
        <v>28.4</v>
      </c>
      <c r="R131" s="1247">
        <v>10</v>
      </c>
      <c r="S131" s="1250">
        <v>98</v>
      </c>
      <c r="T131" s="1250">
        <v>62</v>
      </c>
      <c r="U131" s="1250">
        <v>36</v>
      </c>
      <c r="V131" s="1481">
        <v>0</v>
      </c>
      <c r="W131" s="1524"/>
      <c r="X131" s="1250">
        <v>190</v>
      </c>
      <c r="Y131" s="1246"/>
      <c r="Z131" s="1246"/>
      <c r="AA131" s="1525"/>
      <c r="AB131" s="1525"/>
      <c r="AC131" s="1247"/>
      <c r="AD131" s="1251"/>
      <c r="AE131" s="1247"/>
      <c r="AF131" s="1247"/>
      <c r="AG131" s="1246"/>
      <c r="AH131" s="1246"/>
      <c r="AI131" s="1247"/>
      <c r="AJ131" s="1251"/>
      <c r="AK131" s="1251"/>
    </row>
    <row r="132" spans="1:37" ht="13.5" customHeight="1" x14ac:dyDescent="0.15">
      <c r="A132" s="1855"/>
      <c r="B132" s="247">
        <v>43305</v>
      </c>
      <c r="C132" s="245" t="str">
        <f t="shared" si="20"/>
        <v>(火)</v>
      </c>
      <c r="D132" s="217" t="s">
        <v>586</v>
      </c>
      <c r="E132" s="217" t="s">
        <v>587</v>
      </c>
      <c r="F132" s="1246">
        <v>2</v>
      </c>
      <c r="G132" s="1246">
        <v>0</v>
      </c>
      <c r="H132" s="1247">
        <v>25</v>
      </c>
      <c r="I132" s="1247">
        <v>29</v>
      </c>
      <c r="J132" s="1248">
        <v>0.29166666666666669</v>
      </c>
      <c r="K132" s="1246">
        <v>8.6999999999999993</v>
      </c>
      <c r="L132" s="1249">
        <v>14.6</v>
      </c>
      <c r="M132" s="1247">
        <v>6.88</v>
      </c>
      <c r="N132" s="1251">
        <v>0.1</v>
      </c>
      <c r="O132" s="1247">
        <v>27.6</v>
      </c>
      <c r="P132" s="1250">
        <v>54</v>
      </c>
      <c r="Q132" s="1247">
        <v>27.7</v>
      </c>
      <c r="R132" s="1247">
        <v>10</v>
      </c>
      <c r="S132" s="1250">
        <v>92</v>
      </c>
      <c r="T132" s="1250">
        <v>60</v>
      </c>
      <c r="U132" s="1250">
        <v>32</v>
      </c>
      <c r="V132" s="1481">
        <v>0</v>
      </c>
      <c r="W132" s="1524"/>
      <c r="X132" s="1250">
        <v>220</v>
      </c>
      <c r="Y132" s="1246"/>
      <c r="Z132" s="1246"/>
      <c r="AA132" s="1525"/>
      <c r="AB132" s="1525"/>
      <c r="AC132" s="1247"/>
      <c r="AD132" s="1251"/>
      <c r="AE132" s="1247"/>
      <c r="AF132" s="1247"/>
      <c r="AG132" s="1246"/>
      <c r="AH132" s="1246"/>
      <c r="AI132" s="1247"/>
      <c r="AJ132" s="1251"/>
      <c r="AK132" s="1251"/>
    </row>
    <row r="133" spans="1:37" ht="13.5" customHeight="1" x14ac:dyDescent="0.15">
      <c r="A133" s="1855"/>
      <c r="B133" s="247">
        <v>43306</v>
      </c>
      <c r="C133" s="245" t="str">
        <f t="shared" si="20"/>
        <v>(水)</v>
      </c>
      <c r="D133" s="217" t="s">
        <v>599</v>
      </c>
      <c r="E133" s="217" t="s">
        <v>590</v>
      </c>
      <c r="F133" s="1246">
        <v>2</v>
      </c>
      <c r="G133" s="1246">
        <v>0</v>
      </c>
      <c r="H133" s="1247">
        <v>26</v>
      </c>
      <c r="I133" s="1247">
        <v>29</v>
      </c>
      <c r="J133" s="1248">
        <v>0.2986111111111111</v>
      </c>
      <c r="K133" s="1246">
        <v>9.4</v>
      </c>
      <c r="L133" s="1249">
        <v>15</v>
      </c>
      <c r="M133" s="1247">
        <v>6.98</v>
      </c>
      <c r="N133" s="1251">
        <v>0.15</v>
      </c>
      <c r="O133" s="1247">
        <v>28.5</v>
      </c>
      <c r="P133" s="1250">
        <v>50</v>
      </c>
      <c r="Q133" s="1247">
        <v>25.6</v>
      </c>
      <c r="R133" s="1247">
        <v>10</v>
      </c>
      <c r="S133" s="1250">
        <v>90</v>
      </c>
      <c r="T133" s="1250">
        <v>52</v>
      </c>
      <c r="U133" s="1250">
        <v>38</v>
      </c>
      <c r="V133" s="1481">
        <v>0</v>
      </c>
      <c r="W133" s="1524"/>
      <c r="X133" s="1250">
        <v>200</v>
      </c>
      <c r="Y133" s="1246"/>
      <c r="Z133" s="1246"/>
      <c r="AA133" s="1525"/>
      <c r="AB133" s="1525"/>
      <c r="AC133" s="1247"/>
      <c r="AD133" s="1251"/>
      <c r="AE133" s="1247"/>
      <c r="AF133" s="1247"/>
      <c r="AG133" s="1246"/>
      <c r="AH133" s="1246"/>
      <c r="AI133" s="1247"/>
      <c r="AJ133" s="1251"/>
      <c r="AK133" s="1251"/>
    </row>
    <row r="134" spans="1:37" ht="13.5" customHeight="1" x14ac:dyDescent="0.15">
      <c r="A134" s="1855"/>
      <c r="B134" s="247">
        <v>43307</v>
      </c>
      <c r="C134" s="245" t="str">
        <f t="shared" si="20"/>
        <v>(木)</v>
      </c>
      <c r="D134" s="217" t="s">
        <v>583</v>
      </c>
      <c r="E134" s="217" t="s">
        <v>588</v>
      </c>
      <c r="F134" s="1246">
        <v>1</v>
      </c>
      <c r="G134" s="1246">
        <v>0</v>
      </c>
      <c r="H134" s="1247">
        <v>25</v>
      </c>
      <c r="I134" s="1247">
        <v>28</v>
      </c>
      <c r="J134" s="1248">
        <v>0.29166666666666669</v>
      </c>
      <c r="K134" s="1246">
        <v>10.4</v>
      </c>
      <c r="L134" s="1249">
        <v>15</v>
      </c>
      <c r="M134" s="1247">
        <v>6.89</v>
      </c>
      <c r="N134" s="1251">
        <v>0.05</v>
      </c>
      <c r="O134" s="1247">
        <v>30.3</v>
      </c>
      <c r="P134" s="1250">
        <v>50</v>
      </c>
      <c r="Q134" s="1247">
        <v>26.3</v>
      </c>
      <c r="R134" s="1247">
        <v>10</v>
      </c>
      <c r="S134" s="1250">
        <v>90</v>
      </c>
      <c r="T134" s="1250">
        <v>62</v>
      </c>
      <c r="U134" s="1250">
        <v>28</v>
      </c>
      <c r="V134" s="1481">
        <v>0.31</v>
      </c>
      <c r="W134" s="1529">
        <v>0</v>
      </c>
      <c r="X134" s="1250">
        <v>220</v>
      </c>
      <c r="Y134" s="1246">
        <v>201.8</v>
      </c>
      <c r="Z134" s="1246">
        <v>14.2</v>
      </c>
      <c r="AA134" s="1246">
        <v>1.37</v>
      </c>
      <c r="AB134" s="1525">
        <v>-1.37</v>
      </c>
      <c r="AC134" s="1247">
        <v>6.6</v>
      </c>
      <c r="AD134" s="1251"/>
      <c r="AE134" s="1247"/>
      <c r="AF134" s="1247"/>
      <c r="AG134" s="1246"/>
      <c r="AH134" s="1246"/>
      <c r="AI134" s="1247"/>
      <c r="AJ134" s="1251"/>
      <c r="AK134" s="1251"/>
    </row>
    <row r="135" spans="1:37" ht="13.5" customHeight="1" x14ac:dyDescent="0.15">
      <c r="A135" s="1855"/>
      <c r="B135" s="247">
        <v>43308</v>
      </c>
      <c r="C135" s="245" t="str">
        <f t="shared" si="20"/>
        <v>(金)</v>
      </c>
      <c r="D135" s="217" t="s">
        <v>599</v>
      </c>
      <c r="E135" s="217" t="s">
        <v>614</v>
      </c>
      <c r="F135" s="1246">
        <v>2</v>
      </c>
      <c r="G135" s="1246">
        <v>0</v>
      </c>
      <c r="H135" s="1247">
        <v>25</v>
      </c>
      <c r="I135" s="1247">
        <v>27</v>
      </c>
      <c r="J135" s="1248">
        <v>0.29166666666666669</v>
      </c>
      <c r="K135" s="1246">
        <v>11.9</v>
      </c>
      <c r="L135" s="1249">
        <v>15</v>
      </c>
      <c r="M135" s="1247">
        <v>6.87</v>
      </c>
      <c r="N135" s="1251">
        <v>0.1</v>
      </c>
      <c r="O135" s="1247">
        <v>29.7</v>
      </c>
      <c r="P135" s="1250">
        <v>53</v>
      </c>
      <c r="Q135" s="1247">
        <v>30.5</v>
      </c>
      <c r="R135" s="1247">
        <v>10</v>
      </c>
      <c r="S135" s="1250">
        <v>98</v>
      </c>
      <c r="T135" s="1250">
        <v>64</v>
      </c>
      <c r="U135" s="1250">
        <v>34</v>
      </c>
      <c r="V135" s="1481">
        <v>0</v>
      </c>
      <c r="W135" s="1524"/>
      <c r="X135" s="1250">
        <v>210</v>
      </c>
      <c r="Y135" s="1246"/>
      <c r="Z135" s="1246"/>
      <c r="AA135" s="1246"/>
      <c r="AB135" s="1525"/>
      <c r="AC135" s="1247"/>
      <c r="AD135" s="1251"/>
      <c r="AE135" s="1247"/>
      <c r="AF135" s="1247"/>
      <c r="AG135" s="1246"/>
      <c r="AH135" s="1246"/>
      <c r="AI135" s="1247"/>
      <c r="AJ135" s="1251"/>
      <c r="AK135" s="1251"/>
    </row>
    <row r="136" spans="1:37" ht="13.5" customHeight="1" x14ac:dyDescent="0.15">
      <c r="A136" s="1855"/>
      <c r="B136" s="247">
        <v>43309</v>
      </c>
      <c r="C136" s="245" t="str">
        <f t="shared" si="20"/>
        <v>(土)</v>
      </c>
      <c r="D136" s="217" t="s">
        <v>606</v>
      </c>
      <c r="E136" s="217" t="s">
        <v>587</v>
      </c>
      <c r="F136" s="1246">
        <v>4</v>
      </c>
      <c r="G136" s="1246">
        <v>51.7</v>
      </c>
      <c r="H136" s="1247">
        <v>23</v>
      </c>
      <c r="I136" s="1247">
        <v>24</v>
      </c>
      <c r="J136" s="1248">
        <v>0.29166666666666702</v>
      </c>
      <c r="K136" s="1246">
        <v>9.6</v>
      </c>
      <c r="L136" s="1249">
        <v>15</v>
      </c>
      <c r="M136" s="1247">
        <v>6.81</v>
      </c>
      <c r="N136" s="1251">
        <v>0.1</v>
      </c>
      <c r="O136" s="1247">
        <v>28.5</v>
      </c>
      <c r="P136" s="1250">
        <v>54</v>
      </c>
      <c r="Q136" s="1247">
        <v>29.8</v>
      </c>
      <c r="R136" s="1247">
        <v>10</v>
      </c>
      <c r="S136" s="1250">
        <v>102</v>
      </c>
      <c r="T136" s="1250">
        <v>64</v>
      </c>
      <c r="U136" s="1250">
        <v>38</v>
      </c>
      <c r="V136" s="1481">
        <v>0</v>
      </c>
      <c r="W136" s="1524"/>
      <c r="X136" s="1250">
        <v>200</v>
      </c>
      <c r="Y136" s="1246"/>
      <c r="Z136" s="1246"/>
      <c r="AA136" s="1246"/>
      <c r="AB136" s="1525"/>
      <c r="AC136" s="1247"/>
      <c r="AD136" s="1251"/>
      <c r="AE136" s="1247"/>
      <c r="AF136" s="1247"/>
      <c r="AG136" s="1246"/>
      <c r="AH136" s="1246"/>
      <c r="AI136" s="1247"/>
      <c r="AJ136" s="1251"/>
      <c r="AK136" s="1251"/>
    </row>
    <row r="137" spans="1:37" ht="13.5" customHeight="1" x14ac:dyDescent="0.15">
      <c r="A137" s="1855"/>
      <c r="B137" s="247">
        <v>43310</v>
      </c>
      <c r="C137" s="245" t="str">
        <f t="shared" si="20"/>
        <v>(日)</v>
      </c>
      <c r="D137" s="217" t="s">
        <v>603</v>
      </c>
      <c r="E137" s="217" t="s">
        <v>590</v>
      </c>
      <c r="F137" s="1246">
        <v>5</v>
      </c>
      <c r="G137" s="1246">
        <v>0.1</v>
      </c>
      <c r="H137" s="1247">
        <v>29</v>
      </c>
      <c r="I137" s="1247">
        <v>25</v>
      </c>
      <c r="J137" s="1248">
        <v>0.29166666666666669</v>
      </c>
      <c r="K137" s="1246">
        <v>8</v>
      </c>
      <c r="L137" s="1249">
        <v>12.8</v>
      </c>
      <c r="M137" s="1247">
        <v>6.81</v>
      </c>
      <c r="N137" s="1251">
        <v>0.1</v>
      </c>
      <c r="O137" s="1247">
        <v>26.9</v>
      </c>
      <c r="P137" s="1250">
        <v>50</v>
      </c>
      <c r="Q137" s="1247">
        <v>27</v>
      </c>
      <c r="R137" s="1247">
        <v>10</v>
      </c>
      <c r="S137" s="1250">
        <v>96</v>
      </c>
      <c r="T137" s="1250">
        <v>58</v>
      </c>
      <c r="U137" s="1250">
        <v>38</v>
      </c>
      <c r="V137" s="1481">
        <v>0</v>
      </c>
      <c r="W137" s="1524"/>
      <c r="X137" s="1250">
        <v>220</v>
      </c>
      <c r="Y137" s="1246"/>
      <c r="Z137" s="1246"/>
      <c r="AA137" s="1246"/>
      <c r="AB137" s="1525"/>
      <c r="AC137" s="1247"/>
      <c r="AD137" s="1251"/>
      <c r="AE137" s="1247"/>
      <c r="AF137" s="1247"/>
      <c r="AG137" s="1246"/>
      <c r="AH137" s="1246"/>
      <c r="AI137" s="1247"/>
      <c r="AJ137" s="1251"/>
      <c r="AK137" s="1251"/>
    </row>
    <row r="138" spans="1:37" ht="13.5" customHeight="1" x14ac:dyDescent="0.15">
      <c r="A138" s="1855"/>
      <c r="B138" s="247">
        <v>43311</v>
      </c>
      <c r="C138" s="245" t="str">
        <f t="shared" si="20"/>
        <v>(月)</v>
      </c>
      <c r="D138" s="217" t="s">
        <v>591</v>
      </c>
      <c r="E138" s="217" t="s">
        <v>588</v>
      </c>
      <c r="F138" s="1246">
        <v>2</v>
      </c>
      <c r="G138" s="1246">
        <v>4.0999999999999996</v>
      </c>
      <c r="H138" s="1247">
        <v>29</v>
      </c>
      <c r="I138" s="1247">
        <v>27</v>
      </c>
      <c r="J138" s="1248">
        <v>0.29166666666666669</v>
      </c>
      <c r="K138" s="1246">
        <v>7.9</v>
      </c>
      <c r="L138" s="1249">
        <v>13.1</v>
      </c>
      <c r="M138" s="1247">
        <v>6.75</v>
      </c>
      <c r="N138" s="1251">
        <v>0.1</v>
      </c>
      <c r="O138" s="1247">
        <v>27.2</v>
      </c>
      <c r="P138" s="1250">
        <v>49</v>
      </c>
      <c r="Q138" s="1247">
        <v>27.7</v>
      </c>
      <c r="R138" s="1247">
        <v>10</v>
      </c>
      <c r="S138" s="1250">
        <v>94</v>
      </c>
      <c r="T138" s="1250">
        <v>58</v>
      </c>
      <c r="U138" s="1250">
        <v>36</v>
      </c>
      <c r="V138" s="1481">
        <v>0</v>
      </c>
      <c r="W138" s="1524"/>
      <c r="X138" s="1250">
        <v>210</v>
      </c>
      <c r="Y138" s="1246"/>
      <c r="Z138" s="1246"/>
      <c r="AA138" s="1246"/>
      <c r="AB138" s="1525"/>
      <c r="AC138" s="1247"/>
      <c r="AD138" s="1251"/>
      <c r="AE138" s="1247"/>
      <c r="AF138" s="1247"/>
      <c r="AG138" s="1246"/>
      <c r="AH138" s="1246"/>
      <c r="AI138" s="1247"/>
      <c r="AJ138" s="1251"/>
      <c r="AK138" s="1251"/>
    </row>
    <row r="139" spans="1:37" ht="13.5" customHeight="1" x14ac:dyDescent="0.15">
      <c r="A139" s="1855"/>
      <c r="B139" s="248">
        <v>43312</v>
      </c>
      <c r="C139" s="249" t="str">
        <f t="shared" si="20"/>
        <v>(火)</v>
      </c>
      <c r="D139" s="221" t="s">
        <v>583</v>
      </c>
      <c r="E139" s="221" t="s">
        <v>587</v>
      </c>
      <c r="F139" s="1252">
        <v>1</v>
      </c>
      <c r="G139" s="1252">
        <v>0</v>
      </c>
      <c r="H139" s="1253">
        <v>28</v>
      </c>
      <c r="I139" s="1253">
        <v>28</v>
      </c>
      <c r="J139" s="1254">
        <v>0.27083333333333331</v>
      </c>
      <c r="K139" s="1252">
        <v>10.7</v>
      </c>
      <c r="L139" s="1255">
        <v>15</v>
      </c>
      <c r="M139" s="1253">
        <v>6.84</v>
      </c>
      <c r="N139" s="1257">
        <v>0.1</v>
      </c>
      <c r="O139" s="1253">
        <v>29.1</v>
      </c>
      <c r="P139" s="1256">
        <v>50</v>
      </c>
      <c r="Q139" s="1253">
        <v>26.3</v>
      </c>
      <c r="R139" s="1253">
        <v>10</v>
      </c>
      <c r="S139" s="1256">
        <v>96</v>
      </c>
      <c r="T139" s="1256">
        <v>62</v>
      </c>
      <c r="U139" s="1256">
        <v>34</v>
      </c>
      <c r="V139" s="1482">
        <v>0</v>
      </c>
      <c r="W139" s="1530"/>
      <c r="X139" s="1256">
        <v>200</v>
      </c>
      <c r="Y139" s="1252"/>
      <c r="Z139" s="1252"/>
      <c r="AA139" s="1252"/>
      <c r="AB139" s="1531"/>
      <c r="AC139" s="1253"/>
      <c r="AD139" s="1257"/>
      <c r="AE139" s="1253"/>
      <c r="AF139" s="1253"/>
      <c r="AG139" s="1252"/>
      <c r="AH139" s="1252"/>
      <c r="AI139" s="1253"/>
      <c r="AJ139" s="1257"/>
      <c r="AK139" s="1257"/>
    </row>
    <row r="140" spans="1:37" s="738" customFormat="1" ht="13.5" customHeight="1" x14ac:dyDescent="0.15">
      <c r="A140" s="1855"/>
      <c r="B140" s="1846" t="s">
        <v>410</v>
      </c>
      <c r="C140" s="1846"/>
      <c r="D140" s="625"/>
      <c r="E140" s="626"/>
      <c r="F140" s="771">
        <f>MAX(F109:F139)</f>
        <v>6</v>
      </c>
      <c r="G140" s="771">
        <f>MAX(G109:G139)</f>
        <v>51.7</v>
      </c>
      <c r="H140" s="771">
        <f>MAX(H109:H139)</f>
        <v>31</v>
      </c>
      <c r="I140" s="772">
        <f>MAX(I109:I139)</f>
        <v>31</v>
      </c>
      <c r="J140" s="773"/>
      <c r="K140" s="771">
        <f>MAX(K109:K139)</f>
        <v>15</v>
      </c>
      <c r="L140" s="771">
        <f>MAX(L109:L139)</f>
        <v>15</v>
      </c>
      <c r="M140" s="774">
        <f>MAX(M109:M139)</f>
        <v>6.98</v>
      </c>
      <c r="N140" s="1475">
        <f>MAX(N109:N139)</f>
        <v>0.25</v>
      </c>
      <c r="O140" s="771">
        <f t="shared" ref="O140:AK140" si="21">MAX(O109:O139)</f>
        <v>30.4</v>
      </c>
      <c r="P140" s="775">
        <f t="shared" si="21"/>
        <v>60</v>
      </c>
      <c r="Q140" s="771">
        <f t="shared" si="21"/>
        <v>32</v>
      </c>
      <c r="R140" s="771">
        <f t="shared" si="21"/>
        <v>10</v>
      </c>
      <c r="S140" s="775">
        <f t="shared" si="21"/>
        <v>102</v>
      </c>
      <c r="T140" s="775">
        <f t="shared" si="21"/>
        <v>68</v>
      </c>
      <c r="U140" s="775">
        <f t="shared" si="21"/>
        <v>40</v>
      </c>
      <c r="V140" s="1485">
        <f t="shared" si="21"/>
        <v>0.31</v>
      </c>
      <c r="W140" s="777">
        <f t="shared" si="21"/>
        <v>0</v>
      </c>
      <c r="X140" s="772">
        <f t="shared" si="21"/>
        <v>220</v>
      </c>
      <c r="Y140" s="772">
        <f t="shared" si="21"/>
        <v>201.8</v>
      </c>
      <c r="Z140" s="772">
        <f t="shared" si="21"/>
        <v>14.2</v>
      </c>
      <c r="AA140" s="1633">
        <f t="shared" si="21"/>
        <v>1.37</v>
      </c>
      <c r="AB140" s="776">
        <f t="shared" si="21"/>
        <v>-1.37</v>
      </c>
      <c r="AC140" s="779">
        <f t="shared" si="21"/>
        <v>6.6</v>
      </c>
      <c r="AD140" s="776">
        <f t="shared" si="21"/>
        <v>0.4</v>
      </c>
      <c r="AE140" s="772">
        <f t="shared" si="21"/>
        <v>51</v>
      </c>
      <c r="AF140" s="772">
        <f t="shared" si="21"/>
        <v>3.8</v>
      </c>
      <c r="AG140" s="772">
        <f t="shared" si="21"/>
        <v>4.9000000000000004</v>
      </c>
      <c r="AH140" s="1629">
        <f t="shared" si="21"/>
        <v>0</v>
      </c>
      <c r="AI140" s="772">
        <f t="shared" si="21"/>
        <v>6.9</v>
      </c>
      <c r="AJ140" s="774">
        <f t="shared" si="21"/>
        <v>1.1000000000000001</v>
      </c>
      <c r="AK140" s="1513">
        <f t="shared" si="21"/>
        <v>0</v>
      </c>
    </row>
    <row r="141" spans="1:37" s="738" customFormat="1" ht="13.5" customHeight="1" x14ac:dyDescent="0.15">
      <c r="A141" s="1855"/>
      <c r="B141" s="1847" t="s">
        <v>411</v>
      </c>
      <c r="C141" s="1846"/>
      <c r="D141" s="625"/>
      <c r="E141" s="626"/>
      <c r="F141" s="771">
        <f>MIN(F109:F139)</f>
        <v>0</v>
      </c>
      <c r="G141" s="771">
        <f>MIN(G109:G139)</f>
        <v>0</v>
      </c>
      <c r="H141" s="771">
        <f>MIN(H109:H139)</f>
        <v>22</v>
      </c>
      <c r="I141" s="772">
        <f>MIN(I109:I139)</f>
        <v>23.5</v>
      </c>
      <c r="J141" s="773"/>
      <c r="K141" s="771">
        <f>MIN(K109:K139)</f>
        <v>4.2</v>
      </c>
      <c r="L141" s="771">
        <f>MIN(L109:L139)</f>
        <v>7.1</v>
      </c>
      <c r="M141" s="774">
        <f>MIN(M109:M139)</f>
        <v>6.65</v>
      </c>
      <c r="N141" s="1475">
        <f>MIN(N109:N139)</f>
        <v>0</v>
      </c>
      <c r="O141" s="771">
        <f t="shared" ref="O141:U141" si="22">MIN(O109:O139)</f>
        <v>25.8</v>
      </c>
      <c r="P141" s="775">
        <f t="shared" si="22"/>
        <v>40</v>
      </c>
      <c r="Q141" s="771">
        <f t="shared" si="22"/>
        <v>22.7</v>
      </c>
      <c r="R141" s="771">
        <f t="shared" si="22"/>
        <v>10</v>
      </c>
      <c r="S141" s="775">
        <f t="shared" si="22"/>
        <v>86</v>
      </c>
      <c r="T141" s="775">
        <f t="shared" si="22"/>
        <v>52</v>
      </c>
      <c r="U141" s="775">
        <f t="shared" si="22"/>
        <v>28</v>
      </c>
      <c r="V141" s="1487">
        <f>MIN(V109:V139)</f>
        <v>0</v>
      </c>
      <c r="W141" s="777">
        <f t="shared" ref="W141:AK141" si="23">MIN(W109:W139)</f>
        <v>0</v>
      </c>
      <c r="X141" s="772">
        <f t="shared" si="23"/>
        <v>180</v>
      </c>
      <c r="Y141" s="772">
        <f t="shared" si="23"/>
        <v>201.8</v>
      </c>
      <c r="Z141" s="772">
        <f t="shared" si="23"/>
        <v>14.2</v>
      </c>
      <c r="AA141" s="1633">
        <f t="shared" si="23"/>
        <v>1.37</v>
      </c>
      <c r="AB141" s="776">
        <f t="shared" si="23"/>
        <v>-1.37</v>
      </c>
      <c r="AC141" s="779">
        <f t="shared" si="23"/>
        <v>6.6</v>
      </c>
      <c r="AD141" s="1628">
        <f t="shared" si="23"/>
        <v>0.4</v>
      </c>
      <c r="AE141" s="772">
        <f t="shared" si="23"/>
        <v>51</v>
      </c>
      <c r="AF141" s="772">
        <f t="shared" si="23"/>
        <v>3.8</v>
      </c>
      <c r="AG141" s="772">
        <f t="shared" si="23"/>
        <v>4.9000000000000004</v>
      </c>
      <c r="AH141" s="1629">
        <f t="shared" si="23"/>
        <v>0</v>
      </c>
      <c r="AI141" s="772">
        <f t="shared" si="23"/>
        <v>6.9</v>
      </c>
      <c r="AJ141" s="774">
        <f t="shared" si="23"/>
        <v>1.1000000000000001</v>
      </c>
      <c r="AK141" s="1513">
        <f t="shared" si="23"/>
        <v>0</v>
      </c>
    </row>
    <row r="142" spans="1:37" s="738" customFormat="1" ht="13.5" customHeight="1" x14ac:dyDescent="0.15">
      <c r="A142" s="1855"/>
      <c r="B142" s="1846" t="s">
        <v>412</v>
      </c>
      <c r="C142" s="1846"/>
      <c r="D142" s="625"/>
      <c r="E142" s="626"/>
      <c r="F142" s="773"/>
      <c r="G142" s="771">
        <f>IF(COUNT(G109:G139)=0,0,AVERAGE(G109:G139))</f>
        <v>4.645161290322581</v>
      </c>
      <c r="H142" s="771">
        <f>IF(COUNT(H109:H139)=0,0,AVERAGE(H109:H139))</f>
        <v>27.93548387096774</v>
      </c>
      <c r="I142" s="772">
        <f>IF(COUNT(I109:I139)=0,0,AVERAGE(I109:I139))</f>
        <v>27.241935483870968</v>
      </c>
      <c r="J142" s="773"/>
      <c r="K142" s="771">
        <f>IF(COUNT(K109:K139)=0,0,AVERAGE(K109:K139))</f>
        <v>8.2903225806451637</v>
      </c>
      <c r="L142" s="771">
        <f>IF(COUNT(L109:L139)=0,0,AVERAGE(L109:L139))</f>
        <v>12.354838709677422</v>
      </c>
      <c r="M142" s="774">
        <f>IF(COUNT(M109:M139)=0,0,AVERAGE(M109:M139))</f>
        <v>6.8538709677419352</v>
      </c>
      <c r="N142" s="1476"/>
      <c r="O142" s="771">
        <f t="shared" ref="O142:U142" si="24">IF(COUNT(O109:O139)=0,0,AVERAGE(O109:O139))</f>
        <v>28.600000000000005</v>
      </c>
      <c r="P142" s="775">
        <f t="shared" si="24"/>
        <v>50.064516129032256</v>
      </c>
      <c r="Q142" s="771">
        <f t="shared" si="24"/>
        <v>28.193548387096776</v>
      </c>
      <c r="R142" s="771">
        <f t="shared" si="24"/>
        <v>10</v>
      </c>
      <c r="S142" s="775">
        <f t="shared" si="24"/>
        <v>94.41935483870968</v>
      </c>
      <c r="T142" s="775">
        <f t="shared" si="24"/>
        <v>60.41935483870968</v>
      </c>
      <c r="U142" s="775">
        <f t="shared" si="24"/>
        <v>34</v>
      </c>
      <c r="V142" s="1486"/>
      <c r="W142" s="782"/>
      <c r="X142" s="772">
        <f t="shared" ref="X142:AJ142" si="25">IF(COUNT(X109:X139)=0,0,AVERAGE(X109:X139))</f>
        <v>204.51612903225808</v>
      </c>
      <c r="Y142" s="772">
        <f t="shared" si="25"/>
        <v>201.8</v>
      </c>
      <c r="Z142" s="772">
        <f t="shared" si="25"/>
        <v>14.2</v>
      </c>
      <c r="AA142" s="1633">
        <f t="shared" si="25"/>
        <v>1.37</v>
      </c>
      <c r="AB142" s="776">
        <f t="shared" si="25"/>
        <v>-1.37</v>
      </c>
      <c r="AC142" s="779">
        <f t="shared" si="25"/>
        <v>6.6</v>
      </c>
      <c r="AD142" s="1628">
        <f t="shared" si="25"/>
        <v>0.4</v>
      </c>
      <c r="AE142" s="772">
        <f t="shared" si="25"/>
        <v>51</v>
      </c>
      <c r="AF142" s="772">
        <f t="shared" si="25"/>
        <v>3.8</v>
      </c>
      <c r="AG142" s="772">
        <f t="shared" si="25"/>
        <v>4.9000000000000004</v>
      </c>
      <c r="AH142" s="1629">
        <f t="shared" si="25"/>
        <v>0</v>
      </c>
      <c r="AI142" s="772">
        <f t="shared" si="25"/>
        <v>6.9</v>
      </c>
      <c r="AJ142" s="774">
        <f t="shared" si="25"/>
        <v>1.1000000000000001</v>
      </c>
      <c r="AK142" s="1514"/>
    </row>
    <row r="143" spans="1:37" s="738" customFormat="1" ht="13.5" customHeight="1" x14ac:dyDescent="0.15">
      <c r="A143" s="1855"/>
      <c r="B143" s="1848" t="s">
        <v>413</v>
      </c>
      <c r="C143" s="1848"/>
      <c r="D143" s="627"/>
      <c r="E143" s="627"/>
      <c r="F143" s="808"/>
      <c r="G143" s="771">
        <f>SUM(G109:G139)</f>
        <v>144</v>
      </c>
      <c r="H143" s="809"/>
      <c r="I143" s="809"/>
      <c r="J143" s="809"/>
      <c r="K143" s="809"/>
      <c r="L143" s="809"/>
      <c r="M143" s="809"/>
      <c r="N143" s="1476"/>
      <c r="O143" s="809"/>
      <c r="P143" s="809"/>
      <c r="Q143" s="809"/>
      <c r="R143" s="809"/>
      <c r="S143" s="809"/>
      <c r="T143" s="809"/>
      <c r="U143" s="809"/>
      <c r="V143" s="1486"/>
      <c r="W143" s="782"/>
      <c r="X143" s="809"/>
      <c r="Y143" s="809"/>
      <c r="Z143" s="809"/>
      <c r="AA143" s="809"/>
      <c r="AB143" s="809"/>
      <c r="AC143" s="810"/>
      <c r="AD143" s="810"/>
      <c r="AE143" s="809"/>
      <c r="AF143" s="809"/>
      <c r="AG143" s="809"/>
      <c r="AH143" s="809"/>
      <c r="AI143" s="809"/>
      <c r="AJ143" s="809"/>
      <c r="AK143" s="1514"/>
    </row>
    <row r="144" spans="1:37" ht="13.5" customHeight="1" x14ac:dyDescent="0.15">
      <c r="A144" s="1870" t="s">
        <v>321</v>
      </c>
      <c r="B144" s="246">
        <v>43313</v>
      </c>
      <c r="C144" s="244" t="str">
        <f>IF(B144="","",IF(WEEKDAY(B144)=1,"(日)",IF(WEEKDAY(B144)=2,"(月)",IF(WEEKDAY(B144)=3,"(火)",IF(WEEKDAY(B144)=4,"(水)",IF(WEEKDAY(B144)=5,"(木)",IF(WEEKDAY(B144)=6,"(金)","(土)")))))))</f>
        <v>(水)</v>
      </c>
      <c r="D144" s="222" t="s">
        <v>583</v>
      </c>
      <c r="E144" s="222" t="s">
        <v>597</v>
      </c>
      <c r="F144" s="1240">
        <v>1</v>
      </c>
      <c r="G144" s="1240">
        <v>0</v>
      </c>
      <c r="H144" s="1241">
        <v>30</v>
      </c>
      <c r="I144" s="1241">
        <v>30</v>
      </c>
      <c r="J144" s="1242">
        <v>0.29166666666666669</v>
      </c>
      <c r="K144" s="1240">
        <v>6.3</v>
      </c>
      <c r="L144" s="1243">
        <v>11.1</v>
      </c>
      <c r="M144" s="1241">
        <v>6.86</v>
      </c>
      <c r="N144" s="1245">
        <v>0.1</v>
      </c>
      <c r="O144" s="1241">
        <v>28.5</v>
      </c>
      <c r="P144" s="1244">
        <v>52</v>
      </c>
      <c r="Q144" s="1241">
        <v>29.1</v>
      </c>
      <c r="R144" s="1241">
        <v>10</v>
      </c>
      <c r="S144" s="1244">
        <v>96</v>
      </c>
      <c r="T144" s="1244">
        <v>62</v>
      </c>
      <c r="U144" s="1244">
        <v>34</v>
      </c>
      <c r="V144" s="1622">
        <v>0</v>
      </c>
      <c r="W144" s="1522"/>
      <c r="X144" s="1244">
        <v>220</v>
      </c>
      <c r="Y144" s="1240"/>
      <c r="Z144" s="1240"/>
      <c r="AA144" s="1523"/>
      <c r="AB144" s="1523"/>
      <c r="AC144" s="1241"/>
      <c r="AD144" s="1245"/>
      <c r="AE144" s="1241"/>
      <c r="AF144" s="1241"/>
      <c r="AG144" s="1240"/>
      <c r="AH144" s="1240"/>
      <c r="AI144" s="1241"/>
      <c r="AJ144" s="1245"/>
      <c r="AK144" s="1245"/>
    </row>
    <row r="145" spans="1:37" ht="13.5" customHeight="1" x14ac:dyDescent="0.15">
      <c r="A145" s="1870"/>
      <c r="B145" s="247">
        <v>43314</v>
      </c>
      <c r="C145" s="245" t="str">
        <f t="shared" ref="C145:C174" si="26">IF(B145="","",IF(WEEKDAY(B145)=1,"(日)",IF(WEEKDAY(B145)=2,"(月)",IF(WEEKDAY(B145)=3,"(火)",IF(WEEKDAY(B145)=4,"(水)",IF(WEEKDAY(B145)=5,"(木)",IF(WEEKDAY(B145)=6,"(金)","(土)")))))))</f>
        <v>(木)</v>
      </c>
      <c r="D145" s="217" t="s">
        <v>583</v>
      </c>
      <c r="E145" s="217" t="s">
        <v>596</v>
      </c>
      <c r="F145" s="1246">
        <v>0</v>
      </c>
      <c r="G145" s="1246">
        <v>0</v>
      </c>
      <c r="H145" s="1247">
        <v>32</v>
      </c>
      <c r="I145" s="1247">
        <v>29</v>
      </c>
      <c r="J145" s="1248">
        <v>0.2986111111111111</v>
      </c>
      <c r="K145" s="1246">
        <v>7</v>
      </c>
      <c r="L145" s="1249">
        <v>11.9</v>
      </c>
      <c r="M145" s="1247">
        <v>6.86</v>
      </c>
      <c r="N145" s="1251">
        <v>0.1</v>
      </c>
      <c r="O145" s="1247">
        <v>27.9</v>
      </c>
      <c r="P145" s="1250">
        <v>53</v>
      </c>
      <c r="Q145" s="1247">
        <v>26.6</v>
      </c>
      <c r="R145" s="1247">
        <v>10</v>
      </c>
      <c r="S145" s="1250">
        <v>94</v>
      </c>
      <c r="T145" s="1250">
        <v>62</v>
      </c>
      <c r="U145" s="1250">
        <v>32</v>
      </c>
      <c r="V145" s="1623">
        <v>0</v>
      </c>
      <c r="W145" s="1524"/>
      <c r="X145" s="1250">
        <v>220</v>
      </c>
      <c r="Y145" s="1246"/>
      <c r="Z145" s="1246"/>
      <c r="AA145" s="1525"/>
      <c r="AB145" s="1525"/>
      <c r="AC145" s="1247"/>
      <c r="AD145" s="1251"/>
      <c r="AE145" s="1247"/>
      <c r="AF145" s="1247"/>
      <c r="AG145" s="1246"/>
      <c r="AH145" s="1246"/>
      <c r="AI145" s="1247"/>
      <c r="AJ145" s="1251"/>
      <c r="AK145" s="1251"/>
    </row>
    <row r="146" spans="1:37" ht="13.5" customHeight="1" x14ac:dyDescent="0.15">
      <c r="A146" s="1870"/>
      <c r="B146" s="247">
        <v>43315</v>
      </c>
      <c r="C146" s="245" t="str">
        <f t="shared" si="26"/>
        <v>(金)</v>
      </c>
      <c r="D146" s="217" t="s">
        <v>583</v>
      </c>
      <c r="E146" s="217" t="s">
        <v>614</v>
      </c>
      <c r="F146" s="1246">
        <v>0</v>
      </c>
      <c r="G146" s="1246">
        <v>0</v>
      </c>
      <c r="H146" s="1247">
        <v>29.5</v>
      </c>
      <c r="I146" s="1247">
        <v>29</v>
      </c>
      <c r="J146" s="1248">
        <v>0.2986111111111111</v>
      </c>
      <c r="K146" s="1246">
        <v>7.9</v>
      </c>
      <c r="L146" s="1249">
        <v>15</v>
      </c>
      <c r="M146" s="1247">
        <v>6.95</v>
      </c>
      <c r="N146" s="1251">
        <v>0.05</v>
      </c>
      <c r="O146" s="1247">
        <v>27</v>
      </c>
      <c r="P146" s="1250">
        <v>51</v>
      </c>
      <c r="Q146" s="1247">
        <v>27</v>
      </c>
      <c r="R146" s="1247">
        <v>10</v>
      </c>
      <c r="S146" s="1250">
        <v>89</v>
      </c>
      <c r="T146" s="1250">
        <v>57</v>
      </c>
      <c r="U146" s="1250">
        <v>32</v>
      </c>
      <c r="V146" s="1623">
        <v>0.2</v>
      </c>
      <c r="W146" s="1524"/>
      <c r="X146" s="1250">
        <v>200</v>
      </c>
      <c r="Y146" s="1246"/>
      <c r="Z146" s="1246"/>
      <c r="AA146" s="1525"/>
      <c r="AB146" s="1525"/>
      <c r="AC146" s="1247"/>
      <c r="AD146" s="1251"/>
      <c r="AE146" s="1247"/>
      <c r="AF146" s="1247"/>
      <c r="AG146" s="1246"/>
      <c r="AH146" s="1246"/>
      <c r="AI146" s="1247"/>
      <c r="AJ146" s="1251"/>
      <c r="AK146" s="1251"/>
    </row>
    <row r="147" spans="1:37" ht="13.5" customHeight="1" x14ac:dyDescent="0.15">
      <c r="A147" s="1870"/>
      <c r="B147" s="247">
        <v>43316</v>
      </c>
      <c r="C147" s="245" t="str">
        <f t="shared" si="26"/>
        <v>(土)</v>
      </c>
      <c r="D147" s="217" t="s">
        <v>583</v>
      </c>
      <c r="E147" s="217" t="s">
        <v>588</v>
      </c>
      <c r="F147" s="1246">
        <v>1</v>
      </c>
      <c r="G147" s="1246">
        <v>0</v>
      </c>
      <c r="H147" s="1247">
        <v>30</v>
      </c>
      <c r="I147" s="1247">
        <v>29.5</v>
      </c>
      <c r="J147" s="1248">
        <v>0.2986111111111111</v>
      </c>
      <c r="K147" s="1246">
        <v>8.8000000000000007</v>
      </c>
      <c r="L147" s="1249">
        <v>15</v>
      </c>
      <c r="M147" s="1247">
        <v>6.75</v>
      </c>
      <c r="N147" s="1251">
        <v>0.15</v>
      </c>
      <c r="O147" s="1247">
        <v>25.6</v>
      </c>
      <c r="P147" s="1250">
        <v>42</v>
      </c>
      <c r="Q147" s="1247">
        <v>29.8</v>
      </c>
      <c r="R147" s="1247">
        <v>10</v>
      </c>
      <c r="S147" s="1250">
        <v>82</v>
      </c>
      <c r="T147" s="1250">
        <v>54</v>
      </c>
      <c r="U147" s="1250">
        <v>28</v>
      </c>
      <c r="V147" s="1623">
        <v>0</v>
      </c>
      <c r="W147" s="1524"/>
      <c r="X147" s="1250">
        <v>210</v>
      </c>
      <c r="Y147" s="1246"/>
      <c r="Z147" s="1246"/>
      <c r="AA147" s="1525"/>
      <c r="AB147" s="1525"/>
      <c r="AC147" s="1247"/>
      <c r="AD147" s="1251"/>
      <c r="AE147" s="1247"/>
      <c r="AF147" s="1247"/>
      <c r="AG147" s="1246"/>
      <c r="AH147" s="1246"/>
      <c r="AI147" s="1247"/>
      <c r="AJ147" s="1251"/>
      <c r="AK147" s="1251"/>
    </row>
    <row r="148" spans="1:37" ht="13.5" customHeight="1" x14ac:dyDescent="0.15">
      <c r="A148" s="1870"/>
      <c r="B148" s="247">
        <v>43317</v>
      </c>
      <c r="C148" s="245" t="str">
        <f t="shared" si="26"/>
        <v>(日)</v>
      </c>
      <c r="D148" s="217" t="s">
        <v>583</v>
      </c>
      <c r="E148" s="217" t="s">
        <v>585</v>
      </c>
      <c r="F148" s="1246">
        <v>3</v>
      </c>
      <c r="G148" s="1246">
        <v>0</v>
      </c>
      <c r="H148" s="1247">
        <v>30</v>
      </c>
      <c r="I148" s="1247">
        <v>29</v>
      </c>
      <c r="J148" s="1248">
        <v>0.29166666666666669</v>
      </c>
      <c r="K148" s="1246">
        <v>9.6999999999999993</v>
      </c>
      <c r="L148" s="1249">
        <v>13.4</v>
      </c>
      <c r="M148" s="1247">
        <v>6.85</v>
      </c>
      <c r="N148" s="1251">
        <v>0.05</v>
      </c>
      <c r="O148" s="1247">
        <v>27.3</v>
      </c>
      <c r="P148" s="1250">
        <v>40</v>
      </c>
      <c r="Q148" s="1247">
        <v>30.2</v>
      </c>
      <c r="R148" s="1247">
        <v>10</v>
      </c>
      <c r="S148" s="1250">
        <v>83</v>
      </c>
      <c r="T148" s="1250">
        <v>52</v>
      </c>
      <c r="U148" s="1250">
        <v>31</v>
      </c>
      <c r="V148" s="1623">
        <v>0</v>
      </c>
      <c r="W148" s="1524"/>
      <c r="X148" s="1250">
        <v>200</v>
      </c>
      <c r="Y148" s="1246"/>
      <c r="Z148" s="1246"/>
      <c r="AA148" s="1525"/>
      <c r="AB148" s="1525"/>
      <c r="AC148" s="1247"/>
      <c r="AD148" s="1251"/>
      <c r="AE148" s="1247"/>
      <c r="AF148" s="1247"/>
      <c r="AG148" s="1246"/>
      <c r="AH148" s="1246"/>
      <c r="AI148" s="1247"/>
      <c r="AJ148" s="1251"/>
      <c r="AK148" s="1251"/>
    </row>
    <row r="149" spans="1:37" ht="13.5" customHeight="1" x14ac:dyDescent="0.15">
      <c r="A149" s="1870"/>
      <c r="B149" s="247">
        <v>43318</v>
      </c>
      <c r="C149" s="245" t="str">
        <f t="shared" si="26"/>
        <v>(月)</v>
      </c>
      <c r="D149" s="217" t="s">
        <v>589</v>
      </c>
      <c r="E149" s="217" t="s">
        <v>590</v>
      </c>
      <c r="F149" s="1246">
        <v>4</v>
      </c>
      <c r="G149" s="1246">
        <v>0.1</v>
      </c>
      <c r="H149" s="1247">
        <v>27</v>
      </c>
      <c r="I149" s="1247">
        <v>29</v>
      </c>
      <c r="J149" s="1248">
        <v>0.29166666666666669</v>
      </c>
      <c r="K149" s="1246">
        <v>9.3000000000000007</v>
      </c>
      <c r="L149" s="1249">
        <v>15</v>
      </c>
      <c r="M149" s="1247">
        <v>6.72</v>
      </c>
      <c r="N149" s="1251">
        <v>0.1</v>
      </c>
      <c r="O149" s="1247">
        <v>28.1</v>
      </c>
      <c r="P149" s="1250">
        <v>42</v>
      </c>
      <c r="Q149" s="1247">
        <v>27</v>
      </c>
      <c r="R149" s="1247">
        <v>10</v>
      </c>
      <c r="S149" s="1250">
        <v>86</v>
      </c>
      <c r="T149" s="1250">
        <v>52</v>
      </c>
      <c r="U149" s="1250">
        <v>34</v>
      </c>
      <c r="V149" s="1623">
        <v>0</v>
      </c>
      <c r="W149" s="1524"/>
      <c r="X149" s="1250">
        <v>170</v>
      </c>
      <c r="Y149" s="1246"/>
      <c r="Z149" s="1246"/>
      <c r="AA149" s="1525"/>
      <c r="AB149" s="1525"/>
      <c r="AC149" s="1247"/>
      <c r="AD149" s="1251"/>
      <c r="AE149" s="1247"/>
      <c r="AF149" s="1247"/>
      <c r="AG149" s="1246"/>
      <c r="AH149" s="1246"/>
      <c r="AI149" s="1247"/>
      <c r="AJ149" s="1251"/>
      <c r="AK149" s="1251"/>
    </row>
    <row r="150" spans="1:37" ht="13.5" customHeight="1" x14ac:dyDescent="0.15">
      <c r="A150" s="1870"/>
      <c r="B150" s="247">
        <v>43319</v>
      </c>
      <c r="C150" s="245" t="str">
        <f t="shared" si="26"/>
        <v>(火)</v>
      </c>
      <c r="D150" s="217" t="s">
        <v>606</v>
      </c>
      <c r="E150" s="217" t="s">
        <v>587</v>
      </c>
      <c r="F150" s="1246">
        <v>6</v>
      </c>
      <c r="G150" s="1246">
        <v>5.7</v>
      </c>
      <c r="H150" s="1247">
        <v>23</v>
      </c>
      <c r="I150" s="1247">
        <v>26</v>
      </c>
      <c r="J150" s="1248">
        <v>0.29166666666666669</v>
      </c>
      <c r="K150" s="1246">
        <v>7</v>
      </c>
      <c r="L150" s="1249">
        <v>15</v>
      </c>
      <c r="M150" s="1247">
        <v>6.8</v>
      </c>
      <c r="N150" s="1251">
        <v>0.05</v>
      </c>
      <c r="O150" s="1247">
        <v>28.3</v>
      </c>
      <c r="P150" s="1250">
        <v>53</v>
      </c>
      <c r="Q150" s="1247">
        <v>28.8</v>
      </c>
      <c r="R150" s="1247">
        <v>10</v>
      </c>
      <c r="S150" s="1250">
        <v>92</v>
      </c>
      <c r="T150" s="1250">
        <v>59</v>
      </c>
      <c r="U150" s="1250">
        <v>33</v>
      </c>
      <c r="V150" s="1623">
        <v>0</v>
      </c>
      <c r="W150" s="1524"/>
      <c r="X150" s="1250">
        <v>200</v>
      </c>
      <c r="Y150" s="1246"/>
      <c r="Z150" s="1246"/>
      <c r="AA150" s="1525"/>
      <c r="AB150" s="1525"/>
      <c r="AC150" s="1247"/>
      <c r="AD150" s="1251"/>
      <c r="AE150" s="1247"/>
      <c r="AF150" s="1247"/>
      <c r="AG150" s="1246"/>
      <c r="AH150" s="1246"/>
      <c r="AI150" s="1247"/>
      <c r="AJ150" s="1251"/>
      <c r="AK150" s="1251"/>
    </row>
    <row r="151" spans="1:37" ht="13.5" customHeight="1" x14ac:dyDescent="0.15">
      <c r="A151" s="1870"/>
      <c r="B151" s="247">
        <v>43320</v>
      </c>
      <c r="C151" s="245" t="str">
        <f>IF(B151="","",IF(WEEKDAY(B151)=1,"(日)",IF(WEEKDAY(B151)=2,"(月)",IF(WEEKDAY(B151)=3,"(火)",IF(WEEKDAY(B151)=4,"(水)",IF(WEEKDAY(B151)=5,"(木)",IF(WEEKDAY(B151)=6,"(金)","(土)")))))))</f>
        <v>(水)</v>
      </c>
      <c r="D151" s="217" t="s">
        <v>606</v>
      </c>
      <c r="E151" s="217" t="s">
        <v>588</v>
      </c>
      <c r="F151" s="1246">
        <v>10</v>
      </c>
      <c r="G151" s="1246">
        <v>20.100000000000001</v>
      </c>
      <c r="H151" s="1247">
        <v>23</v>
      </c>
      <c r="I151" s="1247">
        <v>24.5</v>
      </c>
      <c r="J151" s="1248">
        <v>0.28472222222222221</v>
      </c>
      <c r="K151" s="1246">
        <v>5.6</v>
      </c>
      <c r="L151" s="1249">
        <v>11.5</v>
      </c>
      <c r="M151" s="1247">
        <v>6.71</v>
      </c>
      <c r="N151" s="1251">
        <v>0.05</v>
      </c>
      <c r="O151" s="1247">
        <v>28.8</v>
      </c>
      <c r="P151" s="1250">
        <v>49</v>
      </c>
      <c r="Q151" s="1247">
        <v>27</v>
      </c>
      <c r="R151" s="1247">
        <v>10</v>
      </c>
      <c r="S151" s="1250">
        <v>91</v>
      </c>
      <c r="T151" s="1250">
        <v>60</v>
      </c>
      <c r="U151" s="1250">
        <v>31</v>
      </c>
      <c r="V151" s="1623">
        <v>0</v>
      </c>
      <c r="W151" s="1524"/>
      <c r="X151" s="1250">
        <v>220</v>
      </c>
      <c r="Y151" s="1246"/>
      <c r="Z151" s="1246"/>
      <c r="AA151" s="1525"/>
      <c r="AB151" s="1525"/>
      <c r="AC151" s="1247"/>
      <c r="AD151" s="1251">
        <v>0.72</v>
      </c>
      <c r="AE151" s="1247">
        <v>53</v>
      </c>
      <c r="AF151" s="1247">
        <v>12</v>
      </c>
      <c r="AG151" s="1246">
        <v>5.8</v>
      </c>
      <c r="AH151" s="1526">
        <v>0</v>
      </c>
      <c r="AI151" s="1247">
        <v>6.9</v>
      </c>
      <c r="AJ151" s="1251">
        <v>1.2</v>
      </c>
      <c r="AK151" s="1527">
        <v>0</v>
      </c>
    </row>
    <row r="152" spans="1:37" ht="13.5" customHeight="1" x14ac:dyDescent="0.15">
      <c r="A152" s="1870"/>
      <c r="B152" s="247">
        <v>43321</v>
      </c>
      <c r="C152" s="245" t="str">
        <f t="shared" si="26"/>
        <v>(木)</v>
      </c>
      <c r="D152" s="217" t="s">
        <v>601</v>
      </c>
      <c r="E152" s="217" t="s">
        <v>596</v>
      </c>
      <c r="F152" s="1246">
        <v>7</v>
      </c>
      <c r="G152" s="1246">
        <v>10</v>
      </c>
      <c r="H152" s="1247">
        <v>24</v>
      </c>
      <c r="I152" s="1247">
        <v>24</v>
      </c>
      <c r="J152" s="1248">
        <v>0.29166666666666669</v>
      </c>
      <c r="K152" s="1246">
        <v>6.3</v>
      </c>
      <c r="L152" s="1249">
        <v>12.6</v>
      </c>
      <c r="M152" s="1247">
        <v>6.81</v>
      </c>
      <c r="N152" s="1251">
        <v>0.1</v>
      </c>
      <c r="O152" s="1247">
        <v>28.3</v>
      </c>
      <c r="P152" s="1250">
        <v>49</v>
      </c>
      <c r="Q152" s="1247">
        <v>27.7</v>
      </c>
      <c r="R152" s="1247">
        <v>10</v>
      </c>
      <c r="S152" s="1250">
        <v>89</v>
      </c>
      <c r="T152" s="1250">
        <v>62</v>
      </c>
      <c r="U152" s="1250">
        <v>27</v>
      </c>
      <c r="V152" s="1623">
        <v>0</v>
      </c>
      <c r="W152" s="1524"/>
      <c r="X152" s="1250">
        <v>210</v>
      </c>
      <c r="Y152" s="1246"/>
      <c r="Z152" s="1246"/>
      <c r="AA152" s="1525"/>
      <c r="AB152" s="1525"/>
      <c r="AC152" s="1247"/>
      <c r="AD152" s="217"/>
      <c r="AE152" s="217"/>
      <c r="AF152" s="217"/>
      <c r="AG152" s="217"/>
      <c r="AH152" s="217"/>
      <c r="AI152" s="217"/>
      <c r="AJ152" s="217"/>
      <c r="AK152" s="1507"/>
    </row>
    <row r="153" spans="1:37" ht="13.5" customHeight="1" x14ac:dyDescent="0.15">
      <c r="A153" s="1870"/>
      <c r="B153" s="247">
        <v>43322</v>
      </c>
      <c r="C153" s="245" t="str">
        <f t="shared" si="26"/>
        <v>(金)</v>
      </c>
      <c r="D153" s="217" t="s">
        <v>583</v>
      </c>
      <c r="E153" s="217" t="s">
        <v>592</v>
      </c>
      <c r="F153" s="1246">
        <v>2</v>
      </c>
      <c r="G153" s="1246">
        <v>0</v>
      </c>
      <c r="H153" s="1247">
        <v>31</v>
      </c>
      <c r="I153" s="1247">
        <v>27.5</v>
      </c>
      <c r="J153" s="1248">
        <v>0.28472222222222221</v>
      </c>
      <c r="K153" s="1246">
        <v>5.6</v>
      </c>
      <c r="L153" s="1249">
        <v>9.8000000000000007</v>
      </c>
      <c r="M153" s="1247">
        <v>6.68</v>
      </c>
      <c r="N153" s="1251">
        <v>0.05</v>
      </c>
      <c r="O153" s="1247">
        <v>29.8</v>
      </c>
      <c r="P153" s="1250">
        <v>48</v>
      </c>
      <c r="Q153" s="1247">
        <v>31.2</v>
      </c>
      <c r="R153" s="1247">
        <v>9.1999999999999993</v>
      </c>
      <c r="S153" s="1250">
        <v>92</v>
      </c>
      <c r="T153" s="1250">
        <v>63</v>
      </c>
      <c r="U153" s="1250">
        <v>29</v>
      </c>
      <c r="V153" s="1623">
        <v>0</v>
      </c>
      <c r="W153" s="1524"/>
      <c r="X153" s="1250">
        <v>220</v>
      </c>
      <c r="Y153" s="1246"/>
      <c r="Z153" s="1246"/>
      <c r="AA153" s="1525"/>
      <c r="AB153" s="1525"/>
      <c r="AC153" s="1247"/>
      <c r="AD153" s="217"/>
      <c r="AE153" s="217"/>
      <c r="AF153" s="217"/>
      <c r="AG153" s="217"/>
      <c r="AH153" s="217"/>
      <c r="AI153" s="217"/>
      <c r="AJ153" s="217"/>
      <c r="AK153" s="1507"/>
    </row>
    <row r="154" spans="1:37" ht="13.5" customHeight="1" x14ac:dyDescent="0.15">
      <c r="A154" s="1870"/>
      <c r="B154" s="247">
        <v>43323</v>
      </c>
      <c r="C154" s="245" t="str">
        <f t="shared" si="26"/>
        <v>(土)</v>
      </c>
      <c r="D154" s="217" t="s">
        <v>591</v>
      </c>
      <c r="E154" s="217" t="s">
        <v>588</v>
      </c>
      <c r="F154" s="1246">
        <v>2</v>
      </c>
      <c r="G154" s="1246">
        <v>18</v>
      </c>
      <c r="H154" s="1247">
        <v>28</v>
      </c>
      <c r="I154" s="1247">
        <v>27</v>
      </c>
      <c r="J154" s="1248">
        <v>0.29166666666666669</v>
      </c>
      <c r="K154" s="1246">
        <v>5.2</v>
      </c>
      <c r="L154" s="1249">
        <v>9.8000000000000007</v>
      </c>
      <c r="M154" s="1247">
        <v>6.76</v>
      </c>
      <c r="N154" s="1251">
        <v>0.1</v>
      </c>
      <c r="O154" s="1247">
        <v>28</v>
      </c>
      <c r="P154" s="1250">
        <v>48</v>
      </c>
      <c r="Q154" s="1247">
        <v>28.4</v>
      </c>
      <c r="R154" s="1247">
        <v>10</v>
      </c>
      <c r="S154" s="1250">
        <v>96</v>
      </c>
      <c r="T154" s="1250">
        <v>62</v>
      </c>
      <c r="U154" s="1250">
        <v>34</v>
      </c>
      <c r="V154" s="1623">
        <v>0</v>
      </c>
      <c r="W154" s="1524"/>
      <c r="X154" s="1250">
        <v>200</v>
      </c>
      <c r="Y154" s="1246"/>
      <c r="Z154" s="1246"/>
      <c r="AA154" s="1525"/>
      <c r="AB154" s="1525"/>
      <c r="AC154" s="1247"/>
      <c r="AD154" s="218"/>
      <c r="AE154" s="218"/>
      <c r="AF154" s="218"/>
      <c r="AG154" s="220"/>
      <c r="AH154" s="218"/>
      <c r="AI154" s="218"/>
      <c r="AJ154" s="218"/>
      <c r="AK154" s="1507"/>
    </row>
    <row r="155" spans="1:37" ht="13.5" customHeight="1" x14ac:dyDescent="0.15">
      <c r="A155" s="1870"/>
      <c r="B155" s="247">
        <v>43324</v>
      </c>
      <c r="C155" s="245" t="str">
        <f t="shared" si="26"/>
        <v>(日)</v>
      </c>
      <c r="D155" s="217" t="s">
        <v>599</v>
      </c>
      <c r="E155" s="217" t="s">
        <v>588</v>
      </c>
      <c r="F155" s="1246">
        <v>4</v>
      </c>
      <c r="G155" s="1246">
        <v>0</v>
      </c>
      <c r="H155" s="1247">
        <v>25</v>
      </c>
      <c r="I155" s="1247">
        <v>27.5</v>
      </c>
      <c r="J155" s="1248">
        <v>0.2986111111111111</v>
      </c>
      <c r="K155" s="1246">
        <v>9.1999999999999993</v>
      </c>
      <c r="L155" s="1249">
        <v>13.8</v>
      </c>
      <c r="M155" s="1247">
        <v>6.88</v>
      </c>
      <c r="N155" s="1251">
        <v>0.1</v>
      </c>
      <c r="O155" s="1247">
        <v>27</v>
      </c>
      <c r="P155" s="1250">
        <v>52</v>
      </c>
      <c r="Q155" s="1247">
        <v>27.7</v>
      </c>
      <c r="R155" s="1247">
        <v>10</v>
      </c>
      <c r="S155" s="1250">
        <v>88</v>
      </c>
      <c r="T155" s="1250">
        <v>60</v>
      </c>
      <c r="U155" s="1250">
        <v>28</v>
      </c>
      <c r="V155" s="1623">
        <v>0</v>
      </c>
      <c r="W155" s="1524"/>
      <c r="X155" s="1250">
        <v>210</v>
      </c>
      <c r="Y155" s="1246"/>
      <c r="Z155" s="1246"/>
      <c r="AA155" s="1525"/>
      <c r="AB155" s="1525"/>
      <c r="AC155" s="1247"/>
      <c r="AD155" s="218"/>
      <c r="AE155" s="218"/>
      <c r="AF155" s="218"/>
      <c r="AG155" s="220"/>
      <c r="AH155" s="218"/>
      <c r="AI155" s="218"/>
      <c r="AJ155" s="218"/>
      <c r="AK155" s="1507"/>
    </row>
    <row r="156" spans="1:37" ht="13.5" customHeight="1" x14ac:dyDescent="0.15">
      <c r="A156" s="1870"/>
      <c r="B156" s="247">
        <v>43325</v>
      </c>
      <c r="C156" s="245" t="str">
        <f t="shared" si="26"/>
        <v>(月)</v>
      </c>
      <c r="D156" s="217" t="s">
        <v>583</v>
      </c>
      <c r="E156" s="217" t="s">
        <v>584</v>
      </c>
      <c r="F156" s="1246">
        <v>1</v>
      </c>
      <c r="G156" s="1246">
        <v>0</v>
      </c>
      <c r="H156" s="1247">
        <v>28</v>
      </c>
      <c r="I156" s="1247">
        <v>28</v>
      </c>
      <c r="J156" s="1248">
        <v>0.29166666666666669</v>
      </c>
      <c r="K156" s="1246">
        <v>8.8000000000000007</v>
      </c>
      <c r="L156" s="1249">
        <v>13.5</v>
      </c>
      <c r="M156" s="1247">
        <v>6.91</v>
      </c>
      <c r="N156" s="1251">
        <v>0.1</v>
      </c>
      <c r="O156" s="1247">
        <v>28.6</v>
      </c>
      <c r="P156" s="1250">
        <v>54</v>
      </c>
      <c r="Q156" s="1247">
        <v>33.4</v>
      </c>
      <c r="R156" s="1247">
        <v>10</v>
      </c>
      <c r="S156" s="1250">
        <v>94</v>
      </c>
      <c r="T156" s="1250">
        <v>64</v>
      </c>
      <c r="U156" s="1250">
        <v>30</v>
      </c>
      <c r="V156" s="1623">
        <v>0</v>
      </c>
      <c r="W156" s="1524"/>
      <c r="X156" s="1250">
        <v>210</v>
      </c>
      <c r="Y156" s="1246"/>
      <c r="Z156" s="1246"/>
      <c r="AA156" s="1525"/>
      <c r="AB156" s="1525"/>
      <c r="AC156" s="1247"/>
      <c r="AD156" s="218"/>
      <c r="AE156" s="218"/>
      <c r="AF156" s="218"/>
      <c r="AG156" s="220"/>
      <c r="AH156" s="218"/>
      <c r="AI156" s="218"/>
      <c r="AJ156" s="218"/>
      <c r="AK156" s="1507"/>
    </row>
    <row r="157" spans="1:37" ht="13.5" customHeight="1" x14ac:dyDescent="0.15">
      <c r="A157" s="1870"/>
      <c r="B157" s="247">
        <v>43326</v>
      </c>
      <c r="C157" s="245" t="str">
        <f t="shared" si="26"/>
        <v>(火)</v>
      </c>
      <c r="D157" s="217" t="s">
        <v>583</v>
      </c>
      <c r="E157" s="217" t="s">
        <v>585</v>
      </c>
      <c r="F157" s="1246">
        <v>5</v>
      </c>
      <c r="G157" s="1246">
        <v>0</v>
      </c>
      <c r="H157" s="1247">
        <v>30</v>
      </c>
      <c r="I157" s="1247">
        <v>27.5</v>
      </c>
      <c r="J157" s="1248">
        <v>0.29166666666666669</v>
      </c>
      <c r="K157" s="1246">
        <v>8.1</v>
      </c>
      <c r="L157" s="1249">
        <v>12.3</v>
      </c>
      <c r="M157" s="1247">
        <v>6.85</v>
      </c>
      <c r="N157" s="1251">
        <v>0.1</v>
      </c>
      <c r="O157" s="1247">
        <v>27.7</v>
      </c>
      <c r="P157" s="1250">
        <v>56</v>
      </c>
      <c r="Q157" s="1247">
        <v>29.1</v>
      </c>
      <c r="R157" s="1247">
        <v>10</v>
      </c>
      <c r="S157" s="1250">
        <v>96</v>
      </c>
      <c r="T157" s="1250">
        <v>60</v>
      </c>
      <c r="U157" s="1250">
        <v>36</v>
      </c>
      <c r="V157" s="1623">
        <v>0</v>
      </c>
      <c r="W157" s="1524"/>
      <c r="X157" s="1250">
        <v>210</v>
      </c>
      <c r="Y157" s="1246"/>
      <c r="Z157" s="1246"/>
      <c r="AA157" s="1525"/>
      <c r="AB157" s="1525"/>
      <c r="AC157" s="1247"/>
      <c r="AD157" s="218"/>
      <c r="AE157" s="218"/>
      <c r="AF157" s="218"/>
      <c r="AG157" s="220"/>
      <c r="AH157" s="218"/>
      <c r="AI157" s="218"/>
      <c r="AJ157" s="218"/>
      <c r="AK157" s="1507"/>
    </row>
    <row r="158" spans="1:37" ht="13.5" customHeight="1" x14ac:dyDescent="0.15">
      <c r="A158" s="1870"/>
      <c r="B158" s="247">
        <v>43327</v>
      </c>
      <c r="C158" s="245" t="str">
        <f t="shared" si="26"/>
        <v>(水)</v>
      </c>
      <c r="D158" s="217" t="s">
        <v>583</v>
      </c>
      <c r="E158" s="217" t="s">
        <v>594</v>
      </c>
      <c r="F158" s="1246">
        <v>2</v>
      </c>
      <c r="G158" s="1246">
        <v>0</v>
      </c>
      <c r="H158" s="1247">
        <v>30</v>
      </c>
      <c r="I158" s="1247">
        <v>27.5</v>
      </c>
      <c r="J158" s="1248">
        <v>0.2986111111111111</v>
      </c>
      <c r="K158" s="1246">
        <v>6.9</v>
      </c>
      <c r="L158" s="1249">
        <v>11.5</v>
      </c>
      <c r="M158" s="1247">
        <v>6.88</v>
      </c>
      <c r="N158" s="1251">
        <v>0.1</v>
      </c>
      <c r="O158" s="1247">
        <v>30.5</v>
      </c>
      <c r="P158" s="1250">
        <v>54</v>
      </c>
      <c r="Q158" s="1247">
        <v>31.2</v>
      </c>
      <c r="R158" s="1247">
        <v>10</v>
      </c>
      <c r="S158" s="1250">
        <v>98</v>
      </c>
      <c r="T158" s="1250">
        <v>64</v>
      </c>
      <c r="U158" s="1250">
        <v>34</v>
      </c>
      <c r="V158" s="1623">
        <v>0</v>
      </c>
      <c r="W158" s="1524"/>
      <c r="X158" s="1250">
        <v>220</v>
      </c>
      <c r="Y158" s="1246"/>
      <c r="Z158" s="1246"/>
      <c r="AA158" s="1525"/>
      <c r="AB158" s="1525"/>
      <c r="AC158" s="1247"/>
      <c r="AD158" s="218"/>
      <c r="AE158" s="218"/>
      <c r="AF158" s="218"/>
      <c r="AG158" s="220"/>
      <c r="AH158" s="218"/>
      <c r="AI158" s="218"/>
      <c r="AJ158" s="218"/>
      <c r="AK158" s="1507"/>
    </row>
    <row r="159" spans="1:37" ht="13.5" customHeight="1" x14ac:dyDescent="0.15">
      <c r="A159" s="1870"/>
      <c r="B159" s="247">
        <v>43328</v>
      </c>
      <c r="C159" s="245" t="str">
        <f t="shared" si="26"/>
        <v>(木)</v>
      </c>
      <c r="D159" s="217" t="s">
        <v>583</v>
      </c>
      <c r="E159" s="217" t="s">
        <v>592</v>
      </c>
      <c r="F159" s="1246">
        <v>3</v>
      </c>
      <c r="G159" s="1246">
        <v>0</v>
      </c>
      <c r="H159" s="1247">
        <v>30</v>
      </c>
      <c r="I159" s="1247">
        <v>26.5</v>
      </c>
      <c r="J159" s="1248">
        <v>0.2986111111111111</v>
      </c>
      <c r="K159" s="1246">
        <v>9.9</v>
      </c>
      <c r="L159" s="1249">
        <v>15</v>
      </c>
      <c r="M159" s="1247">
        <v>6.87</v>
      </c>
      <c r="N159" s="1251">
        <v>0.15</v>
      </c>
      <c r="O159" s="1247">
        <v>30.5</v>
      </c>
      <c r="P159" s="1250">
        <v>56</v>
      </c>
      <c r="Q159" s="1247">
        <v>32.700000000000003</v>
      </c>
      <c r="R159" s="1247">
        <v>10</v>
      </c>
      <c r="S159" s="1250">
        <v>95</v>
      </c>
      <c r="T159" s="1250">
        <v>66</v>
      </c>
      <c r="U159" s="1250">
        <v>29</v>
      </c>
      <c r="V159" s="1623">
        <v>0</v>
      </c>
      <c r="W159" s="1524"/>
      <c r="X159" s="1250">
        <v>220</v>
      </c>
      <c r="Y159" s="1246"/>
      <c r="Z159" s="1246"/>
      <c r="AA159" s="1525"/>
      <c r="AB159" s="1525"/>
      <c r="AC159" s="1247"/>
      <c r="AD159" s="217"/>
      <c r="AE159" s="217"/>
      <c r="AF159" s="217"/>
      <c r="AG159" s="217"/>
      <c r="AH159" s="217"/>
      <c r="AI159" s="217"/>
      <c r="AJ159" s="217"/>
      <c r="AK159" s="1507"/>
    </row>
    <row r="160" spans="1:37" ht="13.5" customHeight="1" x14ac:dyDescent="0.15">
      <c r="A160" s="1870"/>
      <c r="B160" s="247">
        <v>43329</v>
      </c>
      <c r="C160" s="245" t="str">
        <f t="shared" si="26"/>
        <v>(金)</v>
      </c>
      <c r="D160" s="217" t="s">
        <v>583</v>
      </c>
      <c r="E160" s="217" t="s">
        <v>588</v>
      </c>
      <c r="F160" s="1246">
        <v>3</v>
      </c>
      <c r="G160" s="1246">
        <v>0</v>
      </c>
      <c r="H160" s="1247">
        <v>27</v>
      </c>
      <c r="I160" s="1247">
        <v>26.5</v>
      </c>
      <c r="J160" s="1248">
        <v>0.2986111111111111</v>
      </c>
      <c r="K160" s="1246">
        <v>9</v>
      </c>
      <c r="L160" s="1249">
        <v>13.6</v>
      </c>
      <c r="M160" s="1247">
        <v>6.92</v>
      </c>
      <c r="N160" s="1251">
        <v>0.1</v>
      </c>
      <c r="O160" s="1247">
        <v>30.7</v>
      </c>
      <c r="P160" s="1250">
        <v>54</v>
      </c>
      <c r="Q160" s="1247">
        <v>33.700000000000003</v>
      </c>
      <c r="R160" s="1247">
        <v>10</v>
      </c>
      <c r="S160" s="1250">
        <v>99</v>
      </c>
      <c r="T160" s="1250">
        <v>67</v>
      </c>
      <c r="U160" s="1250">
        <v>32</v>
      </c>
      <c r="V160" s="1623">
        <v>0</v>
      </c>
      <c r="W160" s="1524"/>
      <c r="X160" s="1250">
        <v>200</v>
      </c>
      <c r="Y160" s="1246"/>
      <c r="Z160" s="1246"/>
      <c r="AA160" s="1525"/>
      <c r="AB160" s="1525"/>
      <c r="AC160" s="1247"/>
      <c r="AD160" s="218"/>
      <c r="AE160" s="218"/>
      <c r="AF160" s="218"/>
      <c r="AG160" s="220"/>
      <c r="AH160" s="218"/>
      <c r="AI160" s="218"/>
      <c r="AJ160" s="218"/>
      <c r="AK160" s="1507"/>
    </row>
    <row r="161" spans="1:37" ht="13.5" customHeight="1" x14ac:dyDescent="0.15">
      <c r="A161" s="1870"/>
      <c r="B161" s="247">
        <v>43330</v>
      </c>
      <c r="C161" s="245" t="str">
        <f t="shared" si="26"/>
        <v>(土)</v>
      </c>
      <c r="D161" s="217" t="s">
        <v>583</v>
      </c>
      <c r="E161" s="217" t="s">
        <v>587</v>
      </c>
      <c r="F161" s="1246">
        <v>2</v>
      </c>
      <c r="G161" s="1246">
        <v>0</v>
      </c>
      <c r="H161" s="1247">
        <v>22</v>
      </c>
      <c r="I161" s="1247">
        <v>25.5</v>
      </c>
      <c r="J161" s="1248">
        <v>0.29861111111111099</v>
      </c>
      <c r="K161" s="1246">
        <v>8.5</v>
      </c>
      <c r="L161" s="1249">
        <v>11.8</v>
      </c>
      <c r="M161" s="1247">
        <v>6.91</v>
      </c>
      <c r="N161" s="1251">
        <v>0.05</v>
      </c>
      <c r="O161" s="1247">
        <v>30.9</v>
      </c>
      <c r="P161" s="1250">
        <v>52</v>
      </c>
      <c r="Q161" s="1247">
        <v>29.8</v>
      </c>
      <c r="R161" s="1247">
        <v>10</v>
      </c>
      <c r="S161" s="1250">
        <v>100</v>
      </c>
      <c r="T161" s="1250">
        <v>64</v>
      </c>
      <c r="U161" s="1250">
        <v>36</v>
      </c>
      <c r="V161" s="1623">
        <v>0.2</v>
      </c>
      <c r="W161" s="1524"/>
      <c r="X161" s="1250">
        <v>210</v>
      </c>
      <c r="Y161" s="1246"/>
      <c r="Z161" s="1246"/>
      <c r="AA161" s="1525"/>
      <c r="AB161" s="1525"/>
      <c r="AC161" s="1247"/>
      <c r="AD161" s="218"/>
      <c r="AE161" s="218"/>
      <c r="AF161" s="218"/>
      <c r="AG161" s="220"/>
      <c r="AH161" s="218"/>
      <c r="AI161" s="218"/>
      <c r="AJ161" s="218"/>
      <c r="AK161" s="1507"/>
    </row>
    <row r="162" spans="1:37" ht="13.5" customHeight="1" x14ac:dyDescent="0.15">
      <c r="A162" s="1870"/>
      <c r="B162" s="247">
        <v>43331</v>
      </c>
      <c r="C162" s="245" t="str">
        <f t="shared" si="26"/>
        <v>(日)</v>
      </c>
      <c r="D162" s="217" t="s">
        <v>583</v>
      </c>
      <c r="E162" s="217" t="s">
        <v>588</v>
      </c>
      <c r="F162" s="1246">
        <v>1</v>
      </c>
      <c r="G162" s="1246">
        <v>0</v>
      </c>
      <c r="H162" s="1247">
        <v>24</v>
      </c>
      <c r="I162" s="1247">
        <v>25.5</v>
      </c>
      <c r="J162" s="1248">
        <v>0.29166666666666669</v>
      </c>
      <c r="K162" s="1246">
        <v>13.5</v>
      </c>
      <c r="L162" s="1249">
        <v>15</v>
      </c>
      <c r="M162" s="1247">
        <v>7</v>
      </c>
      <c r="N162" s="1251">
        <v>0.05</v>
      </c>
      <c r="O162" s="1247">
        <v>28.2</v>
      </c>
      <c r="P162" s="1250">
        <v>48</v>
      </c>
      <c r="Q162" s="1247">
        <v>31.2</v>
      </c>
      <c r="R162" s="1247">
        <v>10</v>
      </c>
      <c r="S162" s="1250">
        <v>96</v>
      </c>
      <c r="T162" s="1250">
        <v>66</v>
      </c>
      <c r="U162" s="1250">
        <v>30</v>
      </c>
      <c r="V162" s="1623">
        <v>0.22</v>
      </c>
      <c r="W162" s="1524"/>
      <c r="X162" s="1250">
        <v>210</v>
      </c>
      <c r="Y162" s="1246"/>
      <c r="Z162" s="1246"/>
      <c r="AA162" s="1525"/>
      <c r="AB162" s="1525"/>
      <c r="AC162" s="1247"/>
      <c r="AD162" s="218"/>
      <c r="AE162" s="218"/>
      <c r="AF162" s="218"/>
      <c r="AG162" s="220"/>
      <c r="AH162" s="218"/>
      <c r="AI162" s="218"/>
      <c r="AJ162" s="218"/>
      <c r="AK162" s="1507"/>
    </row>
    <row r="163" spans="1:37" ht="13.5" customHeight="1" x14ac:dyDescent="0.15">
      <c r="A163" s="1870"/>
      <c r="B163" s="247">
        <v>43332</v>
      </c>
      <c r="C163" s="245" t="str">
        <f t="shared" si="26"/>
        <v>(月)</v>
      </c>
      <c r="D163" s="217" t="s">
        <v>613</v>
      </c>
      <c r="E163" s="217" t="s">
        <v>588</v>
      </c>
      <c r="F163" s="1246">
        <v>2</v>
      </c>
      <c r="G163" s="1246">
        <v>0.2</v>
      </c>
      <c r="H163" s="1247">
        <v>24</v>
      </c>
      <c r="I163" s="1247">
        <v>25</v>
      </c>
      <c r="J163" s="1248">
        <v>0.29166666666666669</v>
      </c>
      <c r="K163" s="1246">
        <v>8.3000000000000007</v>
      </c>
      <c r="L163" s="1249">
        <v>11.2</v>
      </c>
      <c r="M163" s="1247">
        <v>6.91</v>
      </c>
      <c r="N163" s="1251">
        <v>0.25</v>
      </c>
      <c r="O163" s="1247">
        <v>30.9</v>
      </c>
      <c r="P163" s="1250">
        <v>48</v>
      </c>
      <c r="Q163" s="1247">
        <v>29.8</v>
      </c>
      <c r="R163" s="1247">
        <v>10</v>
      </c>
      <c r="S163" s="1250">
        <v>99</v>
      </c>
      <c r="T163" s="1250">
        <v>66</v>
      </c>
      <c r="U163" s="1250">
        <v>33</v>
      </c>
      <c r="V163" s="1623">
        <v>0.21</v>
      </c>
      <c r="W163" s="1524"/>
      <c r="X163" s="1250">
        <v>230</v>
      </c>
      <c r="Y163" s="1246"/>
      <c r="Z163" s="1246"/>
      <c r="AA163" s="1525"/>
      <c r="AB163" s="1525"/>
      <c r="AC163" s="1247"/>
      <c r="AD163" s="218"/>
      <c r="AE163" s="218"/>
      <c r="AF163" s="218"/>
      <c r="AG163" s="220"/>
      <c r="AH163" s="218"/>
      <c r="AI163" s="218"/>
      <c r="AJ163" s="218"/>
      <c r="AK163" s="1507"/>
    </row>
    <row r="164" spans="1:37" ht="13.5" customHeight="1" x14ac:dyDescent="0.15">
      <c r="A164" s="1870"/>
      <c r="B164" s="247">
        <v>43333</v>
      </c>
      <c r="C164" s="245" t="str">
        <f t="shared" si="26"/>
        <v>(火)</v>
      </c>
      <c r="D164" s="217" t="s">
        <v>603</v>
      </c>
      <c r="E164" s="217" t="s">
        <v>654</v>
      </c>
      <c r="F164" s="1246">
        <v>0</v>
      </c>
      <c r="G164" s="1246">
        <v>1</v>
      </c>
      <c r="H164" s="1247">
        <v>28</v>
      </c>
      <c r="I164" s="1247">
        <v>25.5</v>
      </c>
      <c r="J164" s="1248">
        <v>0.29166666666666669</v>
      </c>
      <c r="K164" s="1246">
        <v>9</v>
      </c>
      <c r="L164" s="1249">
        <v>12.2</v>
      </c>
      <c r="M164" s="1247">
        <v>6.88</v>
      </c>
      <c r="N164" s="1251">
        <v>0.15</v>
      </c>
      <c r="O164" s="1247">
        <v>30.9</v>
      </c>
      <c r="P164" s="1250">
        <v>50</v>
      </c>
      <c r="Q164" s="1247">
        <v>32</v>
      </c>
      <c r="R164" s="1247">
        <v>10</v>
      </c>
      <c r="S164" s="1250">
        <v>98</v>
      </c>
      <c r="T164" s="1250">
        <v>65</v>
      </c>
      <c r="U164" s="1250">
        <v>33</v>
      </c>
      <c r="V164" s="1623">
        <v>0</v>
      </c>
      <c r="W164" s="1524"/>
      <c r="X164" s="1250">
        <v>220</v>
      </c>
      <c r="Y164" s="1246"/>
      <c r="Z164" s="1246"/>
      <c r="AA164" s="1525"/>
      <c r="AB164" s="1525"/>
      <c r="AC164" s="1247"/>
      <c r="AD164" s="218"/>
      <c r="AE164" s="218"/>
      <c r="AF164" s="218"/>
      <c r="AG164" s="220"/>
      <c r="AH164" s="218"/>
      <c r="AI164" s="218"/>
      <c r="AJ164" s="218"/>
      <c r="AK164" s="1507"/>
    </row>
    <row r="165" spans="1:37" ht="13.5" customHeight="1" x14ac:dyDescent="0.15">
      <c r="A165" s="1870"/>
      <c r="B165" s="247">
        <v>43334</v>
      </c>
      <c r="C165" s="245" t="str">
        <f t="shared" si="26"/>
        <v>(水)</v>
      </c>
      <c r="D165" s="217" t="s">
        <v>583</v>
      </c>
      <c r="E165" s="217" t="s">
        <v>584</v>
      </c>
      <c r="F165" s="1246">
        <v>3</v>
      </c>
      <c r="G165" s="1246">
        <v>0</v>
      </c>
      <c r="H165" s="1247">
        <v>30</v>
      </c>
      <c r="I165" s="1247">
        <v>26</v>
      </c>
      <c r="J165" s="1248">
        <v>0.2986111111111111</v>
      </c>
      <c r="K165" s="1246">
        <v>9.5</v>
      </c>
      <c r="L165" s="1249">
        <v>12.4</v>
      </c>
      <c r="M165" s="1247">
        <v>6.89</v>
      </c>
      <c r="N165" s="1251">
        <v>0.45</v>
      </c>
      <c r="O165" s="1247">
        <v>30.8</v>
      </c>
      <c r="P165" s="1250">
        <v>50</v>
      </c>
      <c r="Q165" s="1247">
        <v>29.8</v>
      </c>
      <c r="R165" s="1247">
        <v>10</v>
      </c>
      <c r="S165" s="1250">
        <v>98</v>
      </c>
      <c r="T165" s="1250">
        <v>64</v>
      </c>
      <c r="U165" s="1250">
        <v>34</v>
      </c>
      <c r="V165" s="1623">
        <v>0</v>
      </c>
      <c r="W165" s="1524"/>
      <c r="X165" s="1250">
        <v>210</v>
      </c>
      <c r="Y165" s="1246"/>
      <c r="Z165" s="1246"/>
      <c r="AA165" s="1525"/>
      <c r="AB165" s="1525"/>
      <c r="AC165" s="1247"/>
      <c r="AD165" s="217"/>
      <c r="AE165" s="217"/>
      <c r="AF165" s="217"/>
      <c r="AG165" s="217"/>
      <c r="AH165" s="217"/>
      <c r="AI165" s="217"/>
      <c r="AJ165" s="217"/>
      <c r="AK165" s="1507"/>
    </row>
    <row r="166" spans="1:37" ht="13.5" customHeight="1" x14ac:dyDescent="0.15">
      <c r="A166" s="1870"/>
      <c r="B166" s="247">
        <v>43335</v>
      </c>
      <c r="C166" s="245" t="str">
        <f t="shared" si="26"/>
        <v>(木)</v>
      </c>
      <c r="D166" s="217" t="s">
        <v>593</v>
      </c>
      <c r="E166" s="217" t="s">
        <v>585</v>
      </c>
      <c r="F166" s="1246">
        <v>2</v>
      </c>
      <c r="G166" s="1246">
        <v>0.8</v>
      </c>
      <c r="H166" s="1247">
        <v>31</v>
      </c>
      <c r="I166" s="1247">
        <v>27</v>
      </c>
      <c r="J166" s="1248">
        <v>0.29166666666666669</v>
      </c>
      <c r="K166" s="1246">
        <v>8</v>
      </c>
      <c r="L166" s="1249">
        <v>11.5</v>
      </c>
      <c r="M166" s="1247">
        <v>6.86</v>
      </c>
      <c r="N166" s="1251">
        <v>0.05</v>
      </c>
      <c r="O166" s="1247">
        <v>30.5</v>
      </c>
      <c r="P166" s="1250">
        <v>50</v>
      </c>
      <c r="Q166" s="1247">
        <v>32.700000000000003</v>
      </c>
      <c r="R166" s="1247">
        <v>10</v>
      </c>
      <c r="S166" s="1250">
        <v>97</v>
      </c>
      <c r="T166" s="1250">
        <v>64</v>
      </c>
      <c r="U166" s="1250">
        <v>33</v>
      </c>
      <c r="V166" s="1623">
        <v>0</v>
      </c>
      <c r="W166" s="1524"/>
      <c r="X166" s="1250">
        <v>220</v>
      </c>
      <c r="Y166" s="1246"/>
      <c r="Z166" s="1246"/>
      <c r="AA166" s="1525"/>
      <c r="AB166" s="1525"/>
      <c r="AC166" s="1247"/>
      <c r="AD166" s="217"/>
      <c r="AE166" s="217"/>
      <c r="AF166" s="217"/>
      <c r="AG166" s="217"/>
      <c r="AH166" s="217"/>
      <c r="AI166" s="217"/>
      <c r="AJ166" s="217"/>
      <c r="AK166" s="1507"/>
    </row>
    <row r="167" spans="1:37" ht="13.5" customHeight="1" x14ac:dyDescent="0.15">
      <c r="A167" s="1870"/>
      <c r="B167" s="247">
        <v>43336</v>
      </c>
      <c r="C167" s="245" t="str">
        <f t="shared" si="26"/>
        <v>(金)</v>
      </c>
      <c r="D167" s="217" t="s">
        <v>601</v>
      </c>
      <c r="E167" s="217" t="s">
        <v>592</v>
      </c>
      <c r="F167" s="1246">
        <v>3</v>
      </c>
      <c r="G167" s="1246">
        <v>12.5</v>
      </c>
      <c r="H167" s="1247">
        <v>28</v>
      </c>
      <c r="I167" s="1247">
        <v>28.5</v>
      </c>
      <c r="J167" s="1248">
        <v>0.29166666666666669</v>
      </c>
      <c r="K167" s="1246">
        <v>9.5</v>
      </c>
      <c r="L167" s="1249">
        <v>11.9</v>
      </c>
      <c r="M167" s="1247">
        <v>6.93</v>
      </c>
      <c r="N167" s="1251">
        <v>0.3</v>
      </c>
      <c r="O167" s="1247">
        <v>31.7</v>
      </c>
      <c r="P167" s="1250">
        <v>54</v>
      </c>
      <c r="Q167" s="1247">
        <v>30.9</v>
      </c>
      <c r="R167" s="1247">
        <v>10</v>
      </c>
      <c r="S167" s="1250">
        <v>100</v>
      </c>
      <c r="T167" s="1250">
        <v>64</v>
      </c>
      <c r="U167" s="1250">
        <v>36</v>
      </c>
      <c r="V167" s="1623">
        <v>0</v>
      </c>
      <c r="W167" s="1524"/>
      <c r="X167" s="1250">
        <v>220</v>
      </c>
      <c r="Y167" s="1246"/>
      <c r="Z167" s="1246"/>
      <c r="AA167" s="1525"/>
      <c r="AB167" s="1525"/>
      <c r="AC167" s="1247"/>
      <c r="AD167" s="218"/>
      <c r="AE167" s="218"/>
      <c r="AF167" s="218"/>
      <c r="AG167" s="220"/>
      <c r="AH167" s="218"/>
      <c r="AI167" s="218"/>
      <c r="AJ167" s="218"/>
      <c r="AK167" s="1507"/>
    </row>
    <row r="168" spans="1:37" ht="13.5" customHeight="1" x14ac:dyDescent="0.15">
      <c r="A168" s="1870"/>
      <c r="B168" s="247">
        <v>43337</v>
      </c>
      <c r="C168" s="245" t="str">
        <f t="shared" si="26"/>
        <v>(土)</v>
      </c>
      <c r="D168" s="217" t="s">
        <v>655</v>
      </c>
      <c r="E168" s="217" t="s">
        <v>592</v>
      </c>
      <c r="F168" s="1246">
        <v>2</v>
      </c>
      <c r="G168" s="1246">
        <v>0</v>
      </c>
      <c r="H168" s="1247">
        <v>31</v>
      </c>
      <c r="I168" s="1247">
        <v>26.5</v>
      </c>
      <c r="J168" s="1248">
        <v>0.2986111111111111</v>
      </c>
      <c r="K168" s="1246">
        <v>8.5</v>
      </c>
      <c r="L168" s="1249">
        <v>11.7</v>
      </c>
      <c r="M168" s="1247">
        <v>6.98</v>
      </c>
      <c r="N168" s="1251">
        <v>0.1</v>
      </c>
      <c r="O168" s="1247">
        <v>29.4</v>
      </c>
      <c r="P168" s="1250">
        <v>51</v>
      </c>
      <c r="Q168" s="1247">
        <v>29.8</v>
      </c>
      <c r="R168" s="1247">
        <v>10</v>
      </c>
      <c r="S168" s="1250">
        <v>94</v>
      </c>
      <c r="T168" s="1250">
        <v>62</v>
      </c>
      <c r="U168" s="1250">
        <v>32</v>
      </c>
      <c r="V168" s="1623">
        <v>0</v>
      </c>
      <c r="W168" s="1524"/>
      <c r="X168" s="1250">
        <v>210</v>
      </c>
      <c r="Y168" s="1246"/>
      <c r="Z168" s="1246"/>
      <c r="AA168" s="1525"/>
      <c r="AB168" s="1525"/>
      <c r="AC168" s="1247"/>
      <c r="AD168" s="218"/>
      <c r="AE168" s="218"/>
      <c r="AF168" s="218"/>
      <c r="AG168" s="220"/>
      <c r="AH168" s="218"/>
      <c r="AI168" s="218"/>
      <c r="AJ168" s="218"/>
      <c r="AK168" s="1507"/>
    </row>
    <row r="169" spans="1:37" ht="13.5" customHeight="1" x14ac:dyDescent="0.15">
      <c r="A169" s="1870"/>
      <c r="B169" s="247">
        <v>43338</v>
      </c>
      <c r="C169" s="245" t="str">
        <f t="shared" si="26"/>
        <v>(日)</v>
      </c>
      <c r="D169" s="217" t="s">
        <v>583</v>
      </c>
      <c r="E169" s="217" t="s">
        <v>597</v>
      </c>
      <c r="F169" s="1246">
        <v>1</v>
      </c>
      <c r="G169" s="1246">
        <v>0</v>
      </c>
      <c r="H169" s="1247">
        <v>30</v>
      </c>
      <c r="I169" s="1247">
        <v>27.5</v>
      </c>
      <c r="J169" s="1248">
        <v>0.2986111111111111</v>
      </c>
      <c r="K169" s="1624">
        <v>8.5</v>
      </c>
      <c r="L169" s="1249">
        <v>11.3</v>
      </c>
      <c r="M169" s="1247">
        <v>6.82</v>
      </c>
      <c r="N169" s="1251">
        <v>0.1</v>
      </c>
      <c r="O169" s="1247">
        <v>30.7</v>
      </c>
      <c r="P169" s="1250">
        <v>50</v>
      </c>
      <c r="Q169" s="1247">
        <v>28.4</v>
      </c>
      <c r="R169" s="1247">
        <v>10</v>
      </c>
      <c r="S169" s="1250">
        <v>100</v>
      </c>
      <c r="T169" s="1250">
        <v>54</v>
      </c>
      <c r="U169" s="1250">
        <v>46</v>
      </c>
      <c r="V169" s="1623">
        <v>0.2</v>
      </c>
      <c r="W169" s="1524"/>
      <c r="X169" s="1250">
        <v>210</v>
      </c>
      <c r="Y169" s="1246"/>
      <c r="Z169" s="1246"/>
      <c r="AA169" s="1525"/>
      <c r="AB169" s="1525"/>
      <c r="AC169" s="1247"/>
      <c r="AD169" s="218"/>
      <c r="AE169" s="218"/>
      <c r="AF169" s="218"/>
      <c r="AG169" s="220"/>
      <c r="AH169" s="218"/>
      <c r="AI169" s="218"/>
      <c r="AJ169" s="218"/>
      <c r="AK169" s="1507"/>
    </row>
    <row r="170" spans="1:37" ht="13.5" customHeight="1" x14ac:dyDescent="0.15">
      <c r="A170" s="1870"/>
      <c r="B170" s="247">
        <v>43339</v>
      </c>
      <c r="C170" s="245" t="str">
        <f t="shared" si="26"/>
        <v>(月)</v>
      </c>
      <c r="D170" s="217" t="s">
        <v>610</v>
      </c>
      <c r="E170" s="217" t="s">
        <v>588</v>
      </c>
      <c r="F170" s="1246">
        <v>1</v>
      </c>
      <c r="G170" s="1246">
        <v>0.1</v>
      </c>
      <c r="H170" s="1247">
        <v>32</v>
      </c>
      <c r="I170" s="1247">
        <v>29</v>
      </c>
      <c r="J170" s="1248">
        <v>0.29166666666666669</v>
      </c>
      <c r="K170" s="1246">
        <v>7.3</v>
      </c>
      <c r="L170" s="1249">
        <v>10.3</v>
      </c>
      <c r="M170" s="1247">
        <v>6.93</v>
      </c>
      <c r="N170" s="1251">
        <v>0.2</v>
      </c>
      <c r="O170" s="1247">
        <v>31.1</v>
      </c>
      <c r="P170" s="1250">
        <v>54</v>
      </c>
      <c r="Q170" s="1247">
        <v>28.4</v>
      </c>
      <c r="R170" s="1247">
        <v>10</v>
      </c>
      <c r="S170" s="1250">
        <v>98</v>
      </c>
      <c r="T170" s="1250">
        <v>64</v>
      </c>
      <c r="U170" s="1250">
        <v>34</v>
      </c>
      <c r="V170" s="1623">
        <v>0</v>
      </c>
      <c r="W170" s="1524"/>
      <c r="X170" s="1250">
        <v>220</v>
      </c>
      <c r="Y170" s="1246"/>
      <c r="Z170" s="1246"/>
      <c r="AA170" s="1525"/>
      <c r="AB170" s="1525"/>
      <c r="AC170" s="1247"/>
      <c r="AD170" s="218"/>
      <c r="AE170" s="218"/>
      <c r="AF170" s="218"/>
      <c r="AG170" s="220"/>
      <c r="AH170" s="218"/>
      <c r="AI170" s="218"/>
      <c r="AJ170" s="218"/>
      <c r="AK170" s="1507"/>
    </row>
    <row r="171" spans="1:37" ht="13.5" customHeight="1" x14ac:dyDescent="0.15">
      <c r="A171" s="1870"/>
      <c r="B171" s="247">
        <v>43340</v>
      </c>
      <c r="C171" s="245" t="str">
        <f t="shared" si="26"/>
        <v>(火)</v>
      </c>
      <c r="D171" s="217" t="s">
        <v>599</v>
      </c>
      <c r="E171" s="217" t="s">
        <v>602</v>
      </c>
      <c r="F171" s="1246">
        <v>2</v>
      </c>
      <c r="G171" s="1246">
        <v>0</v>
      </c>
      <c r="H171" s="1247">
        <v>23</v>
      </c>
      <c r="I171" s="1247">
        <v>28</v>
      </c>
      <c r="J171" s="1248">
        <v>0.29166666666666669</v>
      </c>
      <c r="K171" s="1246">
        <v>9.6999999999999993</v>
      </c>
      <c r="L171" s="1249">
        <v>11.7</v>
      </c>
      <c r="M171" s="1247">
        <v>7</v>
      </c>
      <c r="N171" s="1251">
        <v>0.05</v>
      </c>
      <c r="O171" s="1247">
        <v>30.6</v>
      </c>
      <c r="P171" s="1250">
        <v>57</v>
      </c>
      <c r="Q171" s="1247">
        <v>30.2</v>
      </c>
      <c r="R171" s="1247">
        <v>10</v>
      </c>
      <c r="S171" s="1250">
        <v>103</v>
      </c>
      <c r="T171" s="1250">
        <v>63</v>
      </c>
      <c r="U171" s="1250">
        <v>40</v>
      </c>
      <c r="V171" s="1623">
        <v>0</v>
      </c>
      <c r="W171" s="1524"/>
      <c r="X171" s="1250">
        <v>200</v>
      </c>
      <c r="Y171" s="1246"/>
      <c r="Z171" s="1246"/>
      <c r="AA171" s="1525"/>
      <c r="AB171" s="1525"/>
      <c r="AC171" s="1247"/>
      <c r="AD171" s="218"/>
      <c r="AE171" s="218"/>
      <c r="AF171" s="218"/>
      <c r="AG171" s="220"/>
      <c r="AH171" s="218"/>
      <c r="AI171" s="218"/>
      <c r="AJ171" s="218"/>
      <c r="AK171" s="1507"/>
    </row>
    <row r="172" spans="1:37" ht="13.5" customHeight="1" x14ac:dyDescent="0.15">
      <c r="A172" s="1870"/>
      <c r="B172" s="247">
        <v>43341</v>
      </c>
      <c r="C172" s="245" t="str">
        <f t="shared" si="26"/>
        <v>(水)</v>
      </c>
      <c r="D172" s="217" t="s">
        <v>599</v>
      </c>
      <c r="E172" s="217" t="s">
        <v>614</v>
      </c>
      <c r="F172" s="1246">
        <v>2</v>
      </c>
      <c r="G172" s="1246">
        <v>0</v>
      </c>
      <c r="H172" s="1247">
        <v>25</v>
      </c>
      <c r="I172" s="1247">
        <v>28.5</v>
      </c>
      <c r="J172" s="1248">
        <v>0.28472222222222221</v>
      </c>
      <c r="K172" s="1246">
        <v>10.4</v>
      </c>
      <c r="L172" s="1249">
        <v>13.2</v>
      </c>
      <c r="M172" s="1247">
        <v>6.97</v>
      </c>
      <c r="N172" s="1251">
        <v>0.1</v>
      </c>
      <c r="O172" s="1247">
        <v>30.6</v>
      </c>
      <c r="P172" s="1250">
        <v>56</v>
      </c>
      <c r="Q172" s="1247">
        <v>29.8</v>
      </c>
      <c r="R172" s="1247">
        <v>10</v>
      </c>
      <c r="S172" s="1250">
        <v>98</v>
      </c>
      <c r="T172" s="1250">
        <v>64</v>
      </c>
      <c r="U172" s="1250">
        <v>34</v>
      </c>
      <c r="V172" s="1623">
        <v>0.33</v>
      </c>
      <c r="W172" s="1529">
        <v>0</v>
      </c>
      <c r="X172" s="1250">
        <v>200</v>
      </c>
      <c r="Y172" s="1249">
        <v>188</v>
      </c>
      <c r="Z172" s="1246">
        <v>14</v>
      </c>
      <c r="AA172" s="1246">
        <v>1.35</v>
      </c>
      <c r="AB172" s="1525">
        <v>-1.2</v>
      </c>
      <c r="AC172" s="1247">
        <v>4.2</v>
      </c>
      <c r="AD172" s="217"/>
      <c r="AE172" s="217"/>
      <c r="AF172" s="217"/>
      <c r="AG172" s="217"/>
      <c r="AH172" s="217"/>
      <c r="AI172" s="217"/>
      <c r="AJ172" s="217"/>
      <c r="AK172" s="1507"/>
    </row>
    <row r="173" spans="1:37" ht="13.5" customHeight="1" x14ac:dyDescent="0.15">
      <c r="A173" s="1870"/>
      <c r="B173" s="247">
        <v>43342</v>
      </c>
      <c r="C173" s="245" t="str">
        <f t="shared" si="26"/>
        <v>(木)</v>
      </c>
      <c r="D173" s="217" t="s">
        <v>583</v>
      </c>
      <c r="E173" s="217" t="s">
        <v>587</v>
      </c>
      <c r="F173" s="1246">
        <v>1</v>
      </c>
      <c r="G173" s="1246">
        <v>0</v>
      </c>
      <c r="H173" s="1247">
        <v>26</v>
      </c>
      <c r="I173" s="1247">
        <v>27</v>
      </c>
      <c r="J173" s="1248">
        <v>0.27777777777777779</v>
      </c>
      <c r="K173" s="1246">
        <v>10.7</v>
      </c>
      <c r="L173" s="1249">
        <v>13.1</v>
      </c>
      <c r="M173" s="1247">
        <v>6.98</v>
      </c>
      <c r="N173" s="1251">
        <v>0.15</v>
      </c>
      <c r="O173" s="1247">
        <v>30.9</v>
      </c>
      <c r="P173" s="1250">
        <v>58</v>
      </c>
      <c r="Q173" s="1247">
        <v>32</v>
      </c>
      <c r="R173" s="1247">
        <v>10</v>
      </c>
      <c r="S173" s="1250">
        <v>101</v>
      </c>
      <c r="T173" s="1250">
        <v>63</v>
      </c>
      <c r="U173" s="1250">
        <v>38</v>
      </c>
      <c r="V173" s="1623">
        <v>0</v>
      </c>
      <c r="W173" s="1524"/>
      <c r="X173" s="1250">
        <v>220</v>
      </c>
      <c r="Y173" s="1246"/>
      <c r="Z173" s="1246"/>
      <c r="AA173" s="1525"/>
      <c r="AB173" s="1525"/>
      <c r="AC173" s="1247"/>
      <c r="AD173" s="217"/>
      <c r="AE173" s="217"/>
      <c r="AF173" s="217"/>
      <c r="AG173" s="217"/>
      <c r="AH173" s="217"/>
      <c r="AI173" s="217"/>
      <c r="AJ173" s="217"/>
      <c r="AK173" s="1507"/>
    </row>
    <row r="174" spans="1:37" ht="13.5" customHeight="1" x14ac:dyDescent="0.15">
      <c r="A174" s="1870"/>
      <c r="B174" s="248">
        <v>43343</v>
      </c>
      <c r="C174" s="249" t="str">
        <f t="shared" si="26"/>
        <v>(金)</v>
      </c>
      <c r="D174" s="221" t="s">
        <v>593</v>
      </c>
      <c r="E174" s="221" t="s">
        <v>597</v>
      </c>
      <c r="F174" s="1252">
        <v>2</v>
      </c>
      <c r="G174" s="1252">
        <v>1.1000000000000001</v>
      </c>
      <c r="H174" s="1253">
        <v>30</v>
      </c>
      <c r="I174" s="1253">
        <v>27</v>
      </c>
      <c r="J174" s="1254">
        <v>0.2986111111111111</v>
      </c>
      <c r="K174" s="1252">
        <v>10.6</v>
      </c>
      <c r="L174" s="1255">
        <v>12.1</v>
      </c>
      <c r="M174" s="1253">
        <v>7.03</v>
      </c>
      <c r="N174" s="1257">
        <v>0.15</v>
      </c>
      <c r="O174" s="1253">
        <v>31.7</v>
      </c>
      <c r="P174" s="1256">
        <v>46</v>
      </c>
      <c r="Q174" s="1253">
        <v>28.4</v>
      </c>
      <c r="R174" s="1253">
        <v>10</v>
      </c>
      <c r="S174" s="1256">
        <v>96</v>
      </c>
      <c r="T174" s="1256">
        <v>62</v>
      </c>
      <c r="U174" s="1256">
        <v>34</v>
      </c>
      <c r="V174" s="1625">
        <v>0</v>
      </c>
      <c r="W174" s="1530"/>
      <c r="X174" s="1256">
        <v>220</v>
      </c>
      <c r="Y174" s="1252"/>
      <c r="Z174" s="1252"/>
      <c r="AA174" s="1531"/>
      <c r="AB174" s="1531"/>
      <c r="AC174" s="1253"/>
      <c r="AD174" s="221"/>
      <c r="AE174" s="221"/>
      <c r="AF174" s="221"/>
      <c r="AG174" s="221"/>
      <c r="AH174" s="221"/>
      <c r="AI174" s="221"/>
      <c r="AJ174" s="221"/>
      <c r="AK174" s="1508"/>
    </row>
    <row r="175" spans="1:37" s="738" customFormat="1" ht="13.5" customHeight="1" x14ac:dyDescent="0.15">
      <c r="A175" s="1870"/>
      <c r="B175" s="1846" t="s">
        <v>410</v>
      </c>
      <c r="C175" s="1846"/>
      <c r="D175" s="625"/>
      <c r="E175" s="626"/>
      <c r="F175" s="771">
        <f>MAX(F144:F174)</f>
        <v>10</v>
      </c>
      <c r="G175" s="771">
        <f>MAX(G144:G174)</f>
        <v>20.100000000000001</v>
      </c>
      <c r="H175" s="771">
        <f>MAX(H144:H174)</f>
        <v>32</v>
      </c>
      <c r="I175" s="772">
        <f>MAX(I144:I174)</f>
        <v>30</v>
      </c>
      <c r="J175" s="773"/>
      <c r="K175" s="771">
        <f>MAX(K144:K174)</f>
        <v>13.5</v>
      </c>
      <c r="L175" s="771">
        <f>MAX(L144:L174)</f>
        <v>15</v>
      </c>
      <c r="M175" s="774">
        <f>MAX(M144:M174)</f>
        <v>7.03</v>
      </c>
      <c r="N175" s="1626">
        <f>MAX(N144:N174)</f>
        <v>0.45</v>
      </c>
      <c r="O175" s="771">
        <f t="shared" ref="O175:AK175" si="27">MAX(O144:O174)</f>
        <v>31.7</v>
      </c>
      <c r="P175" s="775">
        <f t="shared" si="27"/>
        <v>58</v>
      </c>
      <c r="Q175" s="771">
        <f t="shared" si="27"/>
        <v>33.700000000000003</v>
      </c>
      <c r="R175" s="771">
        <f t="shared" si="27"/>
        <v>10</v>
      </c>
      <c r="S175" s="775">
        <f t="shared" si="27"/>
        <v>103</v>
      </c>
      <c r="T175" s="775">
        <f t="shared" si="27"/>
        <v>67</v>
      </c>
      <c r="U175" s="775">
        <f t="shared" si="27"/>
        <v>46</v>
      </c>
      <c r="V175" s="1485">
        <f t="shared" si="27"/>
        <v>0.33</v>
      </c>
      <c r="W175" s="777">
        <f t="shared" si="27"/>
        <v>0</v>
      </c>
      <c r="X175" s="778">
        <f t="shared" si="27"/>
        <v>230</v>
      </c>
      <c r="Y175" s="778">
        <f t="shared" si="27"/>
        <v>188</v>
      </c>
      <c r="Z175" s="772">
        <f t="shared" si="27"/>
        <v>14</v>
      </c>
      <c r="AA175" s="771">
        <f t="shared" si="27"/>
        <v>1.35</v>
      </c>
      <c r="AB175" s="776">
        <f t="shared" si="27"/>
        <v>-1.2</v>
      </c>
      <c r="AC175" s="1630">
        <f t="shared" si="27"/>
        <v>4.2</v>
      </c>
      <c r="AD175" s="1627">
        <f t="shared" si="27"/>
        <v>0.72</v>
      </c>
      <c r="AE175" s="772">
        <f t="shared" si="27"/>
        <v>53</v>
      </c>
      <c r="AF175" s="772">
        <f t="shared" si="27"/>
        <v>12</v>
      </c>
      <c r="AG175" s="772">
        <f t="shared" si="27"/>
        <v>5.8</v>
      </c>
      <c r="AH175" s="1629">
        <f t="shared" si="27"/>
        <v>0</v>
      </c>
      <c r="AI175" s="772">
        <f t="shared" si="27"/>
        <v>6.9</v>
      </c>
      <c r="AJ175" s="774">
        <f t="shared" si="27"/>
        <v>1.2</v>
      </c>
      <c r="AK175" s="1513">
        <f t="shared" si="27"/>
        <v>0</v>
      </c>
    </row>
    <row r="176" spans="1:37" s="738" customFormat="1" ht="13.5" customHeight="1" x14ac:dyDescent="0.15">
      <c r="A176" s="1870"/>
      <c r="B176" s="1847" t="s">
        <v>411</v>
      </c>
      <c r="C176" s="1846"/>
      <c r="D176" s="625"/>
      <c r="E176" s="626"/>
      <c r="F176" s="771">
        <f>MIN(F144:F174)</f>
        <v>0</v>
      </c>
      <c r="G176" s="771">
        <f>MIN(G144:G174)</f>
        <v>0</v>
      </c>
      <c r="H176" s="771">
        <f>MIN(H144:H174)</f>
        <v>22</v>
      </c>
      <c r="I176" s="772">
        <f>MIN(I144:I174)</f>
        <v>24</v>
      </c>
      <c r="J176" s="773"/>
      <c r="K176" s="771">
        <f>MIN(K144:K174)</f>
        <v>5.2</v>
      </c>
      <c r="L176" s="771">
        <f>MIN(L144:L174)</f>
        <v>9.8000000000000007</v>
      </c>
      <c r="M176" s="774">
        <f>MIN(M144:M174)</f>
        <v>6.68</v>
      </c>
      <c r="N176" s="1626">
        <f>MIN(N144:N174)</f>
        <v>0.05</v>
      </c>
      <c r="O176" s="771">
        <f t="shared" ref="O176:U176" si="28">MIN(O144:O174)</f>
        <v>25.6</v>
      </c>
      <c r="P176" s="775">
        <f t="shared" si="28"/>
        <v>40</v>
      </c>
      <c r="Q176" s="771">
        <f t="shared" si="28"/>
        <v>26.6</v>
      </c>
      <c r="R176" s="771">
        <f t="shared" si="28"/>
        <v>9.1999999999999993</v>
      </c>
      <c r="S176" s="775">
        <f t="shared" si="28"/>
        <v>82</v>
      </c>
      <c r="T176" s="775">
        <f t="shared" si="28"/>
        <v>52</v>
      </c>
      <c r="U176" s="775">
        <f t="shared" si="28"/>
        <v>27</v>
      </c>
      <c r="V176" s="1485" t="s">
        <v>465</v>
      </c>
      <c r="W176" s="777">
        <f t="shared" ref="W176:AK176" si="29">MIN(W144:W174)</f>
        <v>0</v>
      </c>
      <c r="X176" s="778">
        <f t="shared" si="29"/>
        <v>170</v>
      </c>
      <c r="Y176" s="778">
        <f t="shared" si="29"/>
        <v>188</v>
      </c>
      <c r="Z176" s="772">
        <f t="shared" si="29"/>
        <v>14</v>
      </c>
      <c r="AA176" s="771">
        <f t="shared" si="29"/>
        <v>1.35</v>
      </c>
      <c r="AB176" s="776">
        <f t="shared" si="29"/>
        <v>-1.2</v>
      </c>
      <c r="AC176" s="1630">
        <f t="shared" si="29"/>
        <v>4.2</v>
      </c>
      <c r="AD176" s="1631">
        <f t="shared" si="29"/>
        <v>0.72</v>
      </c>
      <c r="AE176" s="772">
        <f t="shared" si="29"/>
        <v>53</v>
      </c>
      <c r="AF176" s="772">
        <f t="shared" si="29"/>
        <v>12</v>
      </c>
      <c r="AG176" s="772">
        <f t="shared" si="29"/>
        <v>5.8</v>
      </c>
      <c r="AH176" s="1629">
        <f t="shared" si="29"/>
        <v>0</v>
      </c>
      <c r="AI176" s="772">
        <f t="shared" si="29"/>
        <v>6.9</v>
      </c>
      <c r="AJ176" s="774">
        <f t="shared" si="29"/>
        <v>1.2</v>
      </c>
      <c r="AK176" s="1513">
        <f t="shared" si="29"/>
        <v>0</v>
      </c>
    </row>
    <row r="177" spans="1:37" s="738" customFormat="1" ht="13.5" customHeight="1" x14ac:dyDescent="0.15">
      <c r="A177" s="1870"/>
      <c r="B177" s="1846" t="s">
        <v>412</v>
      </c>
      <c r="C177" s="1846"/>
      <c r="D177" s="625"/>
      <c r="E177" s="626"/>
      <c r="F177" s="773"/>
      <c r="G177" s="771">
        <f>IF(COUNT(G144:G174)=0,0,AVERAGE(G144:G174))</f>
        <v>2.2451612903225806</v>
      </c>
      <c r="H177" s="771">
        <f>IF(COUNT(H144:H174)=0,0,AVERAGE(H144:H174))</f>
        <v>27.79032258064516</v>
      </c>
      <c r="I177" s="772">
        <f>IF(COUNT(I144:I174)=0,0,AVERAGE(I144:I174))</f>
        <v>27.241935483870968</v>
      </c>
      <c r="J177" s="773"/>
      <c r="K177" s="771">
        <f>IF(COUNT(K144:K174)=0,0,AVERAGE(K144:K174))</f>
        <v>8.4709677419354854</v>
      </c>
      <c r="L177" s="771">
        <f>IF(COUNT(L144:L174)=0,0,AVERAGE(L144:L174))</f>
        <v>12.554838709677421</v>
      </c>
      <c r="M177" s="774">
        <f>IF(COUNT(M144:M174)=0,0,AVERAGE(M144:M174))</f>
        <v>6.8758064516129025</v>
      </c>
      <c r="N177" s="1476"/>
      <c r="O177" s="771">
        <f t="shared" ref="O177:U177" si="30">IF(COUNT(O144:O174)=0,0,AVERAGE(O144:O174))</f>
        <v>29.403225806451616</v>
      </c>
      <c r="P177" s="775">
        <f t="shared" si="30"/>
        <v>50.87096774193548</v>
      </c>
      <c r="Q177" s="771">
        <f t="shared" si="30"/>
        <v>29.79999999999999</v>
      </c>
      <c r="R177" s="771">
        <f t="shared" si="30"/>
        <v>9.9741935483870972</v>
      </c>
      <c r="S177" s="775">
        <f t="shared" si="30"/>
        <v>94.774193548387103</v>
      </c>
      <c r="T177" s="775">
        <f t="shared" si="30"/>
        <v>61.645161290322584</v>
      </c>
      <c r="U177" s="775">
        <f t="shared" si="30"/>
        <v>33.12903225806452</v>
      </c>
      <c r="V177" s="1486"/>
      <c r="W177" s="782"/>
      <c r="X177" s="778">
        <f t="shared" ref="X177:AJ177" si="31">IF(COUNT(X144:X174)=0,0,AVERAGE(X144:X174))</f>
        <v>210.96774193548387</v>
      </c>
      <c r="Y177" s="778">
        <f t="shared" si="31"/>
        <v>188</v>
      </c>
      <c r="Z177" s="772">
        <f t="shared" si="31"/>
        <v>14</v>
      </c>
      <c r="AA177" s="771">
        <f t="shared" si="31"/>
        <v>1.35</v>
      </c>
      <c r="AB177" s="776">
        <f t="shared" si="31"/>
        <v>-1.2</v>
      </c>
      <c r="AC177" s="1630">
        <f t="shared" si="31"/>
        <v>4.2</v>
      </c>
      <c r="AD177" s="1632">
        <f t="shared" si="31"/>
        <v>0.72</v>
      </c>
      <c r="AE177" s="772">
        <f t="shared" si="31"/>
        <v>53</v>
      </c>
      <c r="AF177" s="772">
        <f t="shared" si="31"/>
        <v>12</v>
      </c>
      <c r="AG177" s="772">
        <f t="shared" si="31"/>
        <v>5.8</v>
      </c>
      <c r="AH177" s="1629">
        <f t="shared" si="31"/>
        <v>0</v>
      </c>
      <c r="AI177" s="772">
        <f t="shared" si="31"/>
        <v>6.9</v>
      </c>
      <c r="AJ177" s="774">
        <f t="shared" si="31"/>
        <v>1.2</v>
      </c>
      <c r="AK177" s="1514"/>
    </row>
    <row r="178" spans="1:37" s="738" customFormat="1" ht="13.5" customHeight="1" x14ac:dyDescent="0.15">
      <c r="A178" s="1870"/>
      <c r="B178" s="1848" t="s">
        <v>413</v>
      </c>
      <c r="C178" s="1848"/>
      <c r="D178" s="627"/>
      <c r="E178" s="627"/>
      <c r="F178" s="808"/>
      <c r="G178" s="771">
        <f>SUM(G144:G174)</f>
        <v>69.599999999999994</v>
      </c>
      <c r="H178" s="809"/>
      <c r="I178" s="809"/>
      <c r="J178" s="809"/>
      <c r="K178" s="809"/>
      <c r="L178" s="809"/>
      <c r="M178" s="809"/>
      <c r="N178" s="1476"/>
      <c r="O178" s="809"/>
      <c r="P178" s="809"/>
      <c r="Q178" s="809"/>
      <c r="R178" s="809"/>
      <c r="S178" s="809"/>
      <c r="T178" s="809"/>
      <c r="U178" s="809"/>
      <c r="V178" s="1486"/>
      <c r="W178" s="782"/>
      <c r="X178" s="809"/>
      <c r="Y178" s="809"/>
      <c r="Z178" s="809"/>
      <c r="AA178" s="809"/>
      <c r="AB178" s="809"/>
      <c r="AC178" s="810"/>
      <c r="AD178" s="810"/>
      <c r="AE178" s="809"/>
      <c r="AF178" s="809"/>
      <c r="AG178" s="809"/>
      <c r="AH178" s="809"/>
      <c r="AI178" s="809"/>
      <c r="AJ178" s="809"/>
      <c r="AK178" s="1514"/>
    </row>
    <row r="179" spans="1:37" ht="13.5" customHeight="1" x14ac:dyDescent="0.15">
      <c r="A179" s="1870" t="s">
        <v>322</v>
      </c>
      <c r="B179" s="246">
        <v>43344</v>
      </c>
      <c r="C179" s="244" t="str">
        <f>IF(B179="","",IF(WEEKDAY(B179)=1,"(日)",IF(WEEKDAY(B179)=2,"(月)",IF(WEEKDAY(B179)=3,"(火)",IF(WEEKDAY(B179)=4,"(水)",IF(WEEKDAY(B179)=5,"(木)",IF(WEEKDAY(B179)=6,"(金)","(土)")))))))</f>
        <v>(土)</v>
      </c>
      <c r="D179" s="222" t="s">
        <v>613</v>
      </c>
      <c r="E179" s="222" t="s">
        <v>587</v>
      </c>
      <c r="F179" s="1240">
        <v>1</v>
      </c>
      <c r="G179" s="1240">
        <v>1</v>
      </c>
      <c r="H179" s="1241">
        <v>25</v>
      </c>
      <c r="I179" s="1241">
        <v>27</v>
      </c>
      <c r="J179" s="1242">
        <v>0.29166666666666669</v>
      </c>
      <c r="K179" s="1240">
        <v>10.5</v>
      </c>
      <c r="L179" s="1243">
        <v>14.1</v>
      </c>
      <c r="M179" s="1241">
        <v>7.04</v>
      </c>
      <c r="N179" s="1245">
        <v>0.05</v>
      </c>
      <c r="O179" s="1241">
        <v>28.6</v>
      </c>
      <c r="P179" s="1244">
        <v>54</v>
      </c>
      <c r="Q179" s="1241">
        <v>31.2</v>
      </c>
      <c r="R179" s="1241">
        <v>10</v>
      </c>
      <c r="S179" s="1244">
        <v>102</v>
      </c>
      <c r="T179" s="1244">
        <v>64</v>
      </c>
      <c r="U179" s="1244">
        <v>38</v>
      </c>
      <c r="V179" s="1622">
        <v>0.21</v>
      </c>
      <c r="W179" s="1522"/>
      <c r="X179" s="1243">
        <v>240</v>
      </c>
      <c r="Y179" s="1243"/>
      <c r="Z179" s="1240"/>
      <c r="AA179" s="1240"/>
      <c r="AB179" s="1240"/>
      <c r="AC179" s="1241"/>
      <c r="AD179" s="1245"/>
      <c r="AE179" s="1241"/>
      <c r="AF179" s="1241"/>
      <c r="AG179" s="1240"/>
      <c r="AH179" s="1240"/>
      <c r="AI179" s="1241"/>
      <c r="AJ179" s="1245"/>
      <c r="AK179" s="1245"/>
    </row>
    <row r="180" spans="1:37" ht="13.5" customHeight="1" x14ac:dyDescent="0.15">
      <c r="A180" s="1870"/>
      <c r="B180" s="247">
        <v>43345</v>
      </c>
      <c r="C180" s="245" t="str">
        <f t="shared" ref="C180:C208" si="32">IF(B180="","",IF(WEEKDAY(B180)=1,"(日)",IF(WEEKDAY(B180)=2,"(月)",IF(WEEKDAY(B180)=3,"(火)",IF(WEEKDAY(B180)=4,"(水)",IF(WEEKDAY(B180)=5,"(木)",IF(WEEKDAY(B180)=6,"(金)","(土)")))))))</f>
        <v>(日)</v>
      </c>
      <c r="D180" s="217" t="s">
        <v>591</v>
      </c>
      <c r="E180" s="217" t="s">
        <v>597</v>
      </c>
      <c r="F180" s="1246">
        <v>1</v>
      </c>
      <c r="G180" s="1246">
        <v>1.6</v>
      </c>
      <c r="H180" s="1247">
        <v>23</v>
      </c>
      <c r="I180" s="1247">
        <v>25</v>
      </c>
      <c r="J180" s="1248">
        <v>0.31944444444444448</v>
      </c>
      <c r="K180" s="1246">
        <v>11.8</v>
      </c>
      <c r="L180" s="1249">
        <v>15</v>
      </c>
      <c r="M180" s="1247">
        <v>6.96</v>
      </c>
      <c r="N180" s="1251">
        <v>0.05</v>
      </c>
      <c r="O180" s="1247">
        <v>29.6</v>
      </c>
      <c r="P180" s="1250">
        <v>58</v>
      </c>
      <c r="Q180" s="1247">
        <v>33.4</v>
      </c>
      <c r="R180" s="1247">
        <v>10</v>
      </c>
      <c r="S180" s="1250">
        <v>100</v>
      </c>
      <c r="T180" s="1250">
        <v>66</v>
      </c>
      <c r="U180" s="1250">
        <v>34</v>
      </c>
      <c r="V180" s="1623">
        <v>0.22</v>
      </c>
      <c r="W180" s="1524"/>
      <c r="X180" s="1249">
        <v>260</v>
      </c>
      <c r="Y180" s="1249"/>
      <c r="Z180" s="1246"/>
      <c r="AA180" s="1246"/>
      <c r="AB180" s="1246"/>
      <c r="AC180" s="1247"/>
      <c r="AD180" s="1251"/>
      <c r="AE180" s="1247"/>
      <c r="AF180" s="1247"/>
      <c r="AG180" s="1246"/>
      <c r="AH180" s="1246"/>
      <c r="AI180" s="1247"/>
      <c r="AJ180" s="1251"/>
      <c r="AK180" s="1251"/>
    </row>
    <row r="181" spans="1:37" ht="13.5" customHeight="1" x14ac:dyDescent="0.15">
      <c r="A181" s="1870"/>
      <c r="B181" s="247">
        <v>43346</v>
      </c>
      <c r="C181" s="245" t="str">
        <f t="shared" si="32"/>
        <v>(月)</v>
      </c>
      <c r="D181" s="217" t="s">
        <v>599</v>
      </c>
      <c r="E181" s="217" t="s">
        <v>612</v>
      </c>
      <c r="F181" s="1246">
        <v>3</v>
      </c>
      <c r="G181" s="1246">
        <v>0</v>
      </c>
      <c r="H181" s="1247">
        <v>24</v>
      </c>
      <c r="I181" s="1247">
        <v>25</v>
      </c>
      <c r="J181" s="1248">
        <v>0.29166666666666669</v>
      </c>
      <c r="K181" s="1246">
        <v>8</v>
      </c>
      <c r="L181" s="1249">
        <v>10.8</v>
      </c>
      <c r="M181" s="1247">
        <v>7.02</v>
      </c>
      <c r="N181" s="1251">
        <v>0.15</v>
      </c>
      <c r="O181" s="1247">
        <v>30.1</v>
      </c>
      <c r="P181" s="1250">
        <v>56</v>
      </c>
      <c r="Q181" s="1247">
        <v>32</v>
      </c>
      <c r="R181" s="1247">
        <v>10</v>
      </c>
      <c r="S181" s="1250">
        <v>98</v>
      </c>
      <c r="T181" s="1250">
        <v>64</v>
      </c>
      <c r="U181" s="1250">
        <v>34</v>
      </c>
      <c r="V181" s="1623">
        <v>0</v>
      </c>
      <c r="W181" s="1524"/>
      <c r="X181" s="1249">
        <v>230</v>
      </c>
      <c r="Y181" s="1249"/>
      <c r="Z181" s="1246"/>
      <c r="AA181" s="1246"/>
      <c r="AB181" s="1246"/>
      <c r="AC181" s="1247"/>
      <c r="AD181" s="1251"/>
      <c r="AE181" s="1247"/>
      <c r="AF181" s="1247"/>
      <c r="AG181" s="1246"/>
      <c r="AH181" s="1246"/>
      <c r="AI181" s="1247"/>
      <c r="AJ181" s="1251"/>
      <c r="AK181" s="1251"/>
    </row>
    <row r="182" spans="1:37" ht="13.5" customHeight="1" x14ac:dyDescent="0.15">
      <c r="A182" s="1870"/>
      <c r="B182" s="247">
        <v>43347</v>
      </c>
      <c r="C182" s="245" t="str">
        <f t="shared" si="32"/>
        <v>(火)</v>
      </c>
      <c r="D182" s="217" t="s">
        <v>601</v>
      </c>
      <c r="E182" s="217" t="s">
        <v>597</v>
      </c>
      <c r="F182" s="1246">
        <v>0</v>
      </c>
      <c r="G182" s="1246">
        <v>1.4</v>
      </c>
      <c r="H182" s="1247">
        <v>25</v>
      </c>
      <c r="I182" s="1247">
        <v>25</v>
      </c>
      <c r="J182" s="1248">
        <v>0.2986111111111111</v>
      </c>
      <c r="K182" s="1246">
        <v>4.5999999999999996</v>
      </c>
      <c r="L182" s="1249">
        <v>7.6</v>
      </c>
      <c r="M182" s="1247">
        <v>6.92</v>
      </c>
      <c r="N182" s="1251">
        <v>0.2</v>
      </c>
      <c r="O182" s="1247">
        <v>30.3</v>
      </c>
      <c r="P182" s="1250">
        <v>59</v>
      </c>
      <c r="Q182" s="1247">
        <v>34.799999999999997</v>
      </c>
      <c r="R182" s="1247">
        <v>10</v>
      </c>
      <c r="S182" s="1250">
        <v>104</v>
      </c>
      <c r="T182" s="1250">
        <v>66</v>
      </c>
      <c r="U182" s="1250">
        <v>38</v>
      </c>
      <c r="V182" s="1623">
        <v>0</v>
      </c>
      <c r="W182" s="1524"/>
      <c r="X182" s="1249">
        <v>230</v>
      </c>
      <c r="Y182" s="1249"/>
      <c r="Z182" s="1246"/>
      <c r="AA182" s="1246"/>
      <c r="AB182" s="1246"/>
      <c r="AC182" s="1247"/>
      <c r="AD182" s="1251"/>
      <c r="AE182" s="1247"/>
      <c r="AF182" s="1247"/>
      <c r="AG182" s="1246"/>
      <c r="AH182" s="1246"/>
      <c r="AI182" s="1247"/>
      <c r="AJ182" s="1251"/>
      <c r="AK182" s="1251"/>
    </row>
    <row r="183" spans="1:37" ht="13.5" customHeight="1" x14ac:dyDescent="0.15">
      <c r="A183" s="1870"/>
      <c r="B183" s="247">
        <v>43348</v>
      </c>
      <c r="C183" s="245" t="str">
        <f t="shared" si="32"/>
        <v>(水)</v>
      </c>
      <c r="D183" s="217" t="s">
        <v>603</v>
      </c>
      <c r="E183" s="217" t="s">
        <v>584</v>
      </c>
      <c r="F183" s="1246">
        <v>2</v>
      </c>
      <c r="G183" s="1246">
        <v>24</v>
      </c>
      <c r="H183" s="1247">
        <v>24</v>
      </c>
      <c r="I183" s="1247">
        <v>25</v>
      </c>
      <c r="J183" s="1248">
        <v>0.29166666666666669</v>
      </c>
      <c r="K183" s="1246">
        <v>9.1</v>
      </c>
      <c r="L183" s="1249">
        <v>11.5</v>
      </c>
      <c r="M183" s="1247">
        <v>7.07</v>
      </c>
      <c r="N183" s="1251">
        <v>0.1</v>
      </c>
      <c r="O183" s="1247">
        <v>33.4</v>
      </c>
      <c r="P183" s="1250">
        <v>60</v>
      </c>
      <c r="Q183" s="1247">
        <v>36.9</v>
      </c>
      <c r="R183" s="1247">
        <v>10</v>
      </c>
      <c r="S183" s="1250">
        <v>106</v>
      </c>
      <c r="T183" s="1250">
        <v>68</v>
      </c>
      <c r="U183" s="1250">
        <v>38</v>
      </c>
      <c r="V183" s="1623">
        <v>0</v>
      </c>
      <c r="W183" s="1524"/>
      <c r="X183" s="1249">
        <v>230</v>
      </c>
      <c r="Y183" s="1249"/>
      <c r="Z183" s="1246"/>
      <c r="AA183" s="1246"/>
      <c r="AB183" s="1246"/>
      <c r="AC183" s="1247"/>
      <c r="AD183" s="1251">
        <v>0.33</v>
      </c>
      <c r="AE183" s="1247">
        <v>54</v>
      </c>
      <c r="AF183" s="1247">
        <v>1.1000000000000001</v>
      </c>
      <c r="AG183" s="1246">
        <v>7.3</v>
      </c>
      <c r="AH183" s="1526">
        <v>0</v>
      </c>
      <c r="AI183" s="1247">
        <v>7.2</v>
      </c>
      <c r="AJ183" s="1251">
        <v>0.92</v>
      </c>
      <c r="AK183" s="1251">
        <v>8.2000000000000003E-2</v>
      </c>
    </row>
    <row r="184" spans="1:37" ht="13.5" customHeight="1" x14ac:dyDescent="0.15">
      <c r="A184" s="1870"/>
      <c r="B184" s="247">
        <v>43349</v>
      </c>
      <c r="C184" s="245" t="str">
        <f t="shared" si="32"/>
        <v>(木)</v>
      </c>
      <c r="D184" s="217" t="s">
        <v>583</v>
      </c>
      <c r="E184" s="217" t="s">
        <v>612</v>
      </c>
      <c r="F184" s="1246">
        <v>4</v>
      </c>
      <c r="G184" s="1246">
        <v>0</v>
      </c>
      <c r="H184" s="1247">
        <v>29</v>
      </c>
      <c r="I184" s="1247">
        <v>25.5</v>
      </c>
      <c r="J184" s="1248">
        <v>0.2986111111111111</v>
      </c>
      <c r="K184" s="1246">
        <v>5.4</v>
      </c>
      <c r="L184" s="1249">
        <v>8.5</v>
      </c>
      <c r="M184" s="1247">
        <v>6.94</v>
      </c>
      <c r="N184" s="1251">
        <v>0.2</v>
      </c>
      <c r="O184" s="1247">
        <v>30.2</v>
      </c>
      <c r="P184" s="1250">
        <v>60</v>
      </c>
      <c r="Q184" s="1247">
        <v>32.299999999999997</v>
      </c>
      <c r="R184" s="1247">
        <v>10</v>
      </c>
      <c r="S184" s="1250">
        <v>99</v>
      </c>
      <c r="T184" s="1250">
        <v>64</v>
      </c>
      <c r="U184" s="1250">
        <v>35</v>
      </c>
      <c r="V184" s="1623">
        <v>0</v>
      </c>
      <c r="W184" s="1524"/>
      <c r="X184" s="1249">
        <v>210</v>
      </c>
      <c r="Y184" s="1249"/>
      <c r="Z184" s="1246"/>
      <c r="AA184" s="1246"/>
      <c r="AB184" s="1246"/>
      <c r="AC184" s="1247"/>
      <c r="AD184" s="1251"/>
      <c r="AE184" s="1247"/>
      <c r="AF184" s="1247"/>
      <c r="AG184" s="1246"/>
      <c r="AH184" s="1246"/>
      <c r="AI184" s="1247"/>
      <c r="AJ184" s="1251"/>
      <c r="AK184" s="1251"/>
    </row>
    <row r="185" spans="1:37" ht="13.5" customHeight="1" x14ac:dyDescent="0.15">
      <c r="A185" s="1870"/>
      <c r="B185" s="247">
        <v>43350</v>
      </c>
      <c r="C185" s="245" t="str">
        <f t="shared" si="32"/>
        <v>(金)</v>
      </c>
      <c r="D185" s="217" t="s">
        <v>591</v>
      </c>
      <c r="E185" s="217" t="s">
        <v>584</v>
      </c>
      <c r="F185" s="1246">
        <v>3</v>
      </c>
      <c r="G185" s="1246">
        <v>0.1</v>
      </c>
      <c r="H185" s="1247">
        <v>26</v>
      </c>
      <c r="I185" s="1247">
        <v>25</v>
      </c>
      <c r="J185" s="1248">
        <v>0.29166666666666669</v>
      </c>
      <c r="K185" s="1246">
        <v>8.3000000000000007</v>
      </c>
      <c r="L185" s="1249">
        <v>11.2</v>
      </c>
      <c r="M185" s="1247">
        <v>7.03</v>
      </c>
      <c r="N185" s="1251">
        <v>0.1</v>
      </c>
      <c r="O185" s="1247">
        <v>29.2</v>
      </c>
      <c r="P185" s="1250">
        <v>54</v>
      </c>
      <c r="Q185" s="1247">
        <v>36.9</v>
      </c>
      <c r="R185" s="1247">
        <v>10</v>
      </c>
      <c r="S185" s="1250">
        <v>100</v>
      </c>
      <c r="T185" s="1250">
        <v>66</v>
      </c>
      <c r="U185" s="1250">
        <v>34</v>
      </c>
      <c r="V185" s="1623">
        <v>0</v>
      </c>
      <c r="W185" s="1524"/>
      <c r="X185" s="1249">
        <v>220</v>
      </c>
      <c r="Y185" s="1249"/>
      <c r="Z185" s="1246"/>
      <c r="AA185" s="1246"/>
      <c r="AB185" s="1246"/>
      <c r="AC185" s="1247"/>
      <c r="AD185" s="1251"/>
      <c r="AE185" s="1247"/>
      <c r="AF185" s="1247"/>
      <c r="AG185" s="1246"/>
      <c r="AH185" s="1246"/>
      <c r="AI185" s="1247"/>
      <c r="AJ185" s="1251"/>
      <c r="AK185" s="1251"/>
    </row>
    <row r="186" spans="1:37" ht="13.5" customHeight="1" x14ac:dyDescent="0.15">
      <c r="A186" s="1870"/>
      <c r="B186" s="247">
        <v>43351</v>
      </c>
      <c r="C186" s="245" t="str">
        <f>IF(B186="","",IF(WEEKDAY(B186)=1,"(日)",IF(WEEKDAY(B186)=2,"(月)",IF(WEEKDAY(B186)=3,"(火)",IF(WEEKDAY(B186)=4,"(水)",IF(WEEKDAY(B186)=5,"(木)",IF(WEEKDAY(B186)=6,"(金)","(土)")))))))</f>
        <v>(土)</v>
      </c>
      <c r="D186" s="217" t="s">
        <v>583</v>
      </c>
      <c r="E186" s="217" t="s">
        <v>585</v>
      </c>
      <c r="F186" s="1246">
        <v>1</v>
      </c>
      <c r="G186" s="1246">
        <v>0</v>
      </c>
      <c r="H186" s="1247">
        <v>29</v>
      </c>
      <c r="I186" s="1247">
        <v>25.5</v>
      </c>
      <c r="J186" s="1248">
        <v>0.29166666666666669</v>
      </c>
      <c r="K186" s="1246">
        <v>8.1999999999999993</v>
      </c>
      <c r="L186" s="1249">
        <v>11.2</v>
      </c>
      <c r="M186" s="1247">
        <v>7.06</v>
      </c>
      <c r="N186" s="1251">
        <v>0.05</v>
      </c>
      <c r="O186" s="1247">
        <v>31.6</v>
      </c>
      <c r="P186" s="1250">
        <v>58</v>
      </c>
      <c r="Q186" s="1247">
        <v>35.1</v>
      </c>
      <c r="R186" s="1247">
        <v>10</v>
      </c>
      <c r="S186" s="1250">
        <v>96</v>
      </c>
      <c r="T186" s="1250">
        <v>65</v>
      </c>
      <c r="U186" s="1250">
        <v>31</v>
      </c>
      <c r="V186" s="1623">
        <v>0</v>
      </c>
      <c r="W186" s="1524"/>
      <c r="X186" s="1249">
        <v>210</v>
      </c>
      <c r="Y186" s="1249"/>
      <c r="Z186" s="1246"/>
      <c r="AA186" s="1246"/>
      <c r="AB186" s="1246"/>
      <c r="AC186" s="1247"/>
      <c r="AD186" s="1251"/>
      <c r="AE186" s="1247"/>
      <c r="AF186" s="1247"/>
      <c r="AG186" s="1246"/>
      <c r="AH186" s="1246"/>
      <c r="AI186" s="1247"/>
      <c r="AJ186" s="1251"/>
      <c r="AK186" s="1251"/>
    </row>
    <row r="187" spans="1:37" ht="13.5" customHeight="1" x14ac:dyDescent="0.15">
      <c r="A187" s="1870"/>
      <c r="B187" s="247">
        <v>43352</v>
      </c>
      <c r="C187" s="245" t="str">
        <f t="shared" si="32"/>
        <v>(日)</v>
      </c>
      <c r="D187" s="217" t="s">
        <v>583</v>
      </c>
      <c r="E187" s="217" t="s">
        <v>584</v>
      </c>
      <c r="F187" s="1246">
        <v>3</v>
      </c>
      <c r="G187" s="1246">
        <v>0</v>
      </c>
      <c r="H187" s="1247">
        <v>30</v>
      </c>
      <c r="I187" s="1247">
        <v>26</v>
      </c>
      <c r="J187" s="1248">
        <v>0.29166666666666702</v>
      </c>
      <c r="K187" s="1246">
        <v>9.3000000000000007</v>
      </c>
      <c r="L187" s="1249">
        <v>12.8</v>
      </c>
      <c r="M187" s="1247">
        <v>7.09</v>
      </c>
      <c r="N187" s="1251">
        <v>0.1</v>
      </c>
      <c r="O187" s="1247">
        <v>27.9</v>
      </c>
      <c r="P187" s="1250">
        <v>60</v>
      </c>
      <c r="Q187" s="1247">
        <v>34.1</v>
      </c>
      <c r="R187" s="1247">
        <v>10</v>
      </c>
      <c r="S187" s="1250">
        <v>102</v>
      </c>
      <c r="T187" s="1250">
        <v>66</v>
      </c>
      <c r="U187" s="1250">
        <v>36</v>
      </c>
      <c r="V187" s="1623">
        <v>0</v>
      </c>
      <c r="W187" s="1524"/>
      <c r="X187" s="1249">
        <v>210</v>
      </c>
      <c r="Y187" s="1249"/>
      <c r="Z187" s="1246"/>
      <c r="AA187" s="1246"/>
      <c r="AB187" s="1246"/>
      <c r="AC187" s="1247"/>
      <c r="AD187" s="1251"/>
      <c r="AE187" s="1247"/>
      <c r="AF187" s="1247"/>
      <c r="AG187" s="1246"/>
      <c r="AH187" s="1246"/>
      <c r="AI187" s="1247"/>
      <c r="AJ187" s="1251"/>
      <c r="AK187" s="1251"/>
    </row>
    <row r="188" spans="1:37" ht="13.5" customHeight="1" x14ac:dyDescent="0.15">
      <c r="A188" s="1870"/>
      <c r="B188" s="247">
        <v>43353</v>
      </c>
      <c r="C188" s="245" t="str">
        <f t="shared" si="32"/>
        <v>(月)</v>
      </c>
      <c r="D188" s="217" t="s">
        <v>589</v>
      </c>
      <c r="E188" s="217" t="s">
        <v>600</v>
      </c>
      <c r="F188" s="1246">
        <v>2</v>
      </c>
      <c r="G188" s="1246">
        <v>14.5</v>
      </c>
      <c r="H188" s="1247">
        <v>27</v>
      </c>
      <c r="I188" s="1247">
        <v>26</v>
      </c>
      <c r="J188" s="1248">
        <v>0.28819444444444448</v>
      </c>
      <c r="K188" s="1246">
        <v>8.4</v>
      </c>
      <c r="L188" s="1249">
        <v>12.8</v>
      </c>
      <c r="M188" s="1247">
        <v>7.18</v>
      </c>
      <c r="N188" s="1251">
        <v>0.05</v>
      </c>
      <c r="O188" s="1247">
        <v>31.4</v>
      </c>
      <c r="P188" s="1250">
        <v>58</v>
      </c>
      <c r="Q188" s="1247">
        <v>33.700000000000003</v>
      </c>
      <c r="R188" s="1247">
        <v>10</v>
      </c>
      <c r="S188" s="1250">
        <v>98</v>
      </c>
      <c r="T188" s="1250">
        <v>64</v>
      </c>
      <c r="U188" s="1250">
        <v>34</v>
      </c>
      <c r="V188" s="1623">
        <v>0</v>
      </c>
      <c r="W188" s="1640"/>
      <c r="X188" s="1249">
        <v>200</v>
      </c>
      <c r="Y188" s="1249"/>
      <c r="Z188" s="1246"/>
      <c r="AA188" s="1246"/>
      <c r="AB188" s="1246"/>
      <c r="AC188" s="1247"/>
      <c r="AD188" s="1251"/>
      <c r="AE188" s="1247"/>
      <c r="AF188" s="1247"/>
      <c r="AG188" s="1246"/>
      <c r="AH188" s="1246"/>
      <c r="AI188" s="1247"/>
      <c r="AJ188" s="1251"/>
      <c r="AK188" s="1251"/>
    </row>
    <row r="189" spans="1:37" ht="13.5" customHeight="1" x14ac:dyDescent="0.15">
      <c r="A189" s="1870"/>
      <c r="B189" s="247">
        <v>43354</v>
      </c>
      <c r="C189" s="245" t="str">
        <f t="shared" si="32"/>
        <v>(火)</v>
      </c>
      <c r="D189" s="217" t="s">
        <v>601</v>
      </c>
      <c r="E189" s="217" t="s">
        <v>587</v>
      </c>
      <c r="F189" s="1246">
        <v>6</v>
      </c>
      <c r="G189" s="1246">
        <v>23.1</v>
      </c>
      <c r="H189" s="1247">
        <v>21</v>
      </c>
      <c r="I189" s="1247">
        <v>25</v>
      </c>
      <c r="J189" s="1248">
        <v>0.29166666666666669</v>
      </c>
      <c r="K189" s="1246">
        <v>7.7</v>
      </c>
      <c r="L189" s="1249">
        <v>12.5</v>
      </c>
      <c r="M189" s="1247">
        <v>7.07</v>
      </c>
      <c r="N189" s="1251">
        <v>0.25</v>
      </c>
      <c r="O189" s="1247">
        <v>27.4</v>
      </c>
      <c r="P189" s="1250">
        <v>50</v>
      </c>
      <c r="Q189" s="1247">
        <v>30.2</v>
      </c>
      <c r="R189" s="1247">
        <v>10</v>
      </c>
      <c r="S189" s="1250">
        <v>89</v>
      </c>
      <c r="T189" s="1250">
        <v>56</v>
      </c>
      <c r="U189" s="1250">
        <v>33</v>
      </c>
      <c r="V189" s="1623">
        <v>0</v>
      </c>
      <c r="W189" s="1524"/>
      <c r="X189" s="1249">
        <v>200</v>
      </c>
      <c r="Y189" s="1249"/>
      <c r="Z189" s="1246"/>
      <c r="AA189" s="1246"/>
      <c r="AB189" s="1246"/>
      <c r="AC189" s="1247"/>
      <c r="AD189" s="1251"/>
      <c r="AE189" s="1247"/>
      <c r="AF189" s="1247"/>
      <c r="AG189" s="1246"/>
      <c r="AH189" s="1246"/>
      <c r="AI189" s="1247"/>
      <c r="AJ189" s="1251"/>
      <c r="AK189" s="1251"/>
    </row>
    <row r="190" spans="1:37" ht="13.5" customHeight="1" x14ac:dyDescent="0.15">
      <c r="A190" s="1870"/>
      <c r="B190" s="247">
        <v>43355</v>
      </c>
      <c r="C190" s="245" t="str">
        <f t="shared" si="32"/>
        <v>(水)</v>
      </c>
      <c r="D190" s="217" t="s">
        <v>593</v>
      </c>
      <c r="E190" s="217" t="s">
        <v>588</v>
      </c>
      <c r="F190" s="1246">
        <v>5</v>
      </c>
      <c r="G190" s="1246">
        <v>0.1</v>
      </c>
      <c r="H190" s="1247">
        <v>20</v>
      </c>
      <c r="I190" s="1247">
        <v>23</v>
      </c>
      <c r="J190" s="1248">
        <v>0.28819444444444448</v>
      </c>
      <c r="K190" s="1246">
        <v>4.5</v>
      </c>
      <c r="L190" s="1249">
        <v>8.5</v>
      </c>
      <c r="M190" s="1247">
        <v>6.97</v>
      </c>
      <c r="N190" s="1251">
        <v>0.1</v>
      </c>
      <c r="O190" s="1247">
        <v>28.4</v>
      </c>
      <c r="P190" s="1250">
        <v>43</v>
      </c>
      <c r="Q190" s="1247">
        <v>32.299999999999997</v>
      </c>
      <c r="R190" s="1247">
        <v>10</v>
      </c>
      <c r="S190" s="1250">
        <v>89</v>
      </c>
      <c r="T190" s="1250">
        <v>57</v>
      </c>
      <c r="U190" s="1250">
        <v>32</v>
      </c>
      <c r="V190" s="1623">
        <v>0</v>
      </c>
      <c r="W190" s="1524"/>
      <c r="X190" s="1249">
        <v>190</v>
      </c>
      <c r="Y190" s="1249"/>
      <c r="Z190" s="1246"/>
      <c r="AA190" s="1246"/>
      <c r="AB190" s="1246"/>
      <c r="AC190" s="1247"/>
      <c r="AD190" s="1251"/>
      <c r="AE190" s="1247"/>
      <c r="AF190" s="1247"/>
      <c r="AG190" s="1246"/>
      <c r="AH190" s="1246"/>
      <c r="AI190" s="1247"/>
      <c r="AJ190" s="1251"/>
      <c r="AK190" s="1251"/>
    </row>
    <row r="191" spans="1:37" ht="13.5" customHeight="1" x14ac:dyDescent="0.15">
      <c r="A191" s="1870"/>
      <c r="B191" s="247">
        <v>43356</v>
      </c>
      <c r="C191" s="245" t="str">
        <f t="shared" si="32"/>
        <v>(木)</v>
      </c>
      <c r="D191" s="217" t="s">
        <v>591</v>
      </c>
      <c r="E191" s="217" t="s">
        <v>588</v>
      </c>
      <c r="F191" s="1246">
        <v>2</v>
      </c>
      <c r="G191" s="1246">
        <v>0.1</v>
      </c>
      <c r="H191" s="1247">
        <v>21</v>
      </c>
      <c r="I191" s="1247">
        <v>22.5</v>
      </c>
      <c r="J191" s="1248">
        <v>0.29166666666666669</v>
      </c>
      <c r="K191" s="1246">
        <v>9.8000000000000007</v>
      </c>
      <c r="L191" s="1249">
        <v>11.1</v>
      </c>
      <c r="M191" s="1247">
        <v>7.18</v>
      </c>
      <c r="N191" s="1251">
        <v>0.1</v>
      </c>
      <c r="O191" s="1247">
        <v>29.7</v>
      </c>
      <c r="P191" s="1250">
        <v>51</v>
      </c>
      <c r="Q191" s="1247">
        <v>33.4</v>
      </c>
      <c r="R191" s="1247">
        <v>10</v>
      </c>
      <c r="S191" s="1250">
        <v>94</v>
      </c>
      <c r="T191" s="1250">
        <v>58</v>
      </c>
      <c r="U191" s="1250">
        <v>36</v>
      </c>
      <c r="V191" s="1623">
        <v>0</v>
      </c>
      <c r="W191" s="1524"/>
      <c r="X191" s="1249">
        <v>190</v>
      </c>
      <c r="Y191" s="1249"/>
      <c r="Z191" s="1246"/>
      <c r="AA191" s="1246"/>
      <c r="AB191" s="1246"/>
      <c r="AC191" s="1247"/>
      <c r="AD191" s="1251"/>
      <c r="AE191" s="1247"/>
      <c r="AF191" s="1247"/>
      <c r="AG191" s="1246"/>
      <c r="AH191" s="1246"/>
      <c r="AI191" s="1247"/>
      <c r="AJ191" s="1251"/>
      <c r="AK191" s="1251"/>
    </row>
    <row r="192" spans="1:37" ht="13.5" customHeight="1" x14ac:dyDescent="0.15">
      <c r="A192" s="1870"/>
      <c r="B192" s="247">
        <v>43357</v>
      </c>
      <c r="C192" s="245" t="str">
        <f t="shared" si="32"/>
        <v>(金)</v>
      </c>
      <c r="D192" s="217" t="s">
        <v>601</v>
      </c>
      <c r="E192" s="217" t="s">
        <v>590</v>
      </c>
      <c r="F192" s="1246">
        <v>1</v>
      </c>
      <c r="G192" s="1246">
        <v>6.8</v>
      </c>
      <c r="H192" s="1247">
        <v>21</v>
      </c>
      <c r="I192" s="1247">
        <v>23</v>
      </c>
      <c r="J192" s="1248">
        <v>0.2986111111111111</v>
      </c>
      <c r="K192" s="1246">
        <v>6.6</v>
      </c>
      <c r="L192" s="1249">
        <v>11.2</v>
      </c>
      <c r="M192" s="1247">
        <v>7.18</v>
      </c>
      <c r="N192" s="1251">
        <v>0.1</v>
      </c>
      <c r="O192" s="1247">
        <v>29.1</v>
      </c>
      <c r="P192" s="1250">
        <v>42</v>
      </c>
      <c r="Q192" s="1247">
        <v>30.5</v>
      </c>
      <c r="R192" s="1247">
        <v>10</v>
      </c>
      <c r="S192" s="1250">
        <v>90</v>
      </c>
      <c r="T192" s="1250">
        <v>60</v>
      </c>
      <c r="U192" s="1250">
        <v>30</v>
      </c>
      <c r="V192" s="1623">
        <v>0</v>
      </c>
      <c r="W192" s="1524"/>
      <c r="X192" s="1249">
        <v>200</v>
      </c>
      <c r="Y192" s="1249"/>
      <c r="Z192" s="1246"/>
      <c r="AA192" s="1246"/>
      <c r="AB192" s="1246"/>
      <c r="AC192" s="1247"/>
      <c r="AD192" s="1251"/>
      <c r="AE192" s="1247"/>
      <c r="AF192" s="1247"/>
      <c r="AG192" s="1246"/>
      <c r="AH192" s="1246"/>
      <c r="AI192" s="1247"/>
      <c r="AJ192" s="1251"/>
      <c r="AK192" s="1251"/>
    </row>
    <row r="193" spans="1:37" ht="13.5" customHeight="1" x14ac:dyDescent="0.15">
      <c r="A193" s="1870"/>
      <c r="B193" s="247">
        <v>43358</v>
      </c>
      <c r="C193" s="245" t="str">
        <f t="shared" si="32"/>
        <v>(土)</v>
      </c>
      <c r="D193" s="217" t="s">
        <v>601</v>
      </c>
      <c r="E193" s="217" t="s">
        <v>587</v>
      </c>
      <c r="F193" s="1246">
        <v>2</v>
      </c>
      <c r="G193" s="1246">
        <v>9.4</v>
      </c>
      <c r="H193" s="1247">
        <v>21</v>
      </c>
      <c r="I193" s="1247">
        <v>23.5</v>
      </c>
      <c r="J193" s="1248">
        <v>0.29166666666666669</v>
      </c>
      <c r="K193" s="1246">
        <v>6.6</v>
      </c>
      <c r="L193" s="1249">
        <v>9.6300000000000008</v>
      </c>
      <c r="M193" s="1247">
        <v>7.05</v>
      </c>
      <c r="N193" s="1251">
        <v>0.1</v>
      </c>
      <c r="O193" s="1247">
        <v>28.8</v>
      </c>
      <c r="P193" s="1250">
        <v>42</v>
      </c>
      <c r="Q193" s="1247">
        <v>29.8</v>
      </c>
      <c r="R193" s="1247">
        <v>10</v>
      </c>
      <c r="S193" s="1250">
        <v>88</v>
      </c>
      <c r="T193" s="1250">
        <v>58</v>
      </c>
      <c r="U193" s="1250">
        <v>30</v>
      </c>
      <c r="V193" s="1623">
        <v>0</v>
      </c>
      <c r="W193" s="1524"/>
      <c r="X193" s="1249">
        <v>210</v>
      </c>
      <c r="Y193" s="1249"/>
      <c r="Z193" s="1246"/>
      <c r="AA193" s="1246"/>
      <c r="AB193" s="1246"/>
      <c r="AC193" s="1247"/>
      <c r="AD193" s="1251"/>
      <c r="AE193" s="1247"/>
      <c r="AF193" s="1247"/>
      <c r="AG193" s="1246"/>
      <c r="AH193" s="1246"/>
      <c r="AI193" s="1247"/>
      <c r="AJ193" s="1251"/>
      <c r="AK193" s="1251"/>
    </row>
    <row r="194" spans="1:37" ht="13.5" customHeight="1" x14ac:dyDescent="0.15">
      <c r="A194" s="1870"/>
      <c r="B194" s="247">
        <v>43359</v>
      </c>
      <c r="C194" s="245" t="str">
        <f t="shared" si="32"/>
        <v>(日)</v>
      </c>
      <c r="D194" s="217" t="s">
        <v>583</v>
      </c>
      <c r="E194" s="217" t="s">
        <v>588</v>
      </c>
      <c r="F194" s="1246">
        <v>0</v>
      </c>
      <c r="G194" s="1246">
        <v>0</v>
      </c>
      <c r="H194" s="1247">
        <v>19</v>
      </c>
      <c r="I194" s="1247">
        <v>23</v>
      </c>
      <c r="J194" s="1248">
        <v>0.29166666666666669</v>
      </c>
      <c r="K194" s="1246">
        <v>7.4</v>
      </c>
      <c r="L194" s="1249">
        <v>9.5</v>
      </c>
      <c r="M194" s="1247">
        <v>7.08</v>
      </c>
      <c r="N194" s="1251">
        <v>0.15</v>
      </c>
      <c r="O194" s="1247">
        <v>28.4</v>
      </c>
      <c r="P194" s="1250">
        <v>49</v>
      </c>
      <c r="Q194" s="1247">
        <v>32</v>
      </c>
      <c r="R194" s="1247">
        <v>10</v>
      </c>
      <c r="S194" s="1250">
        <v>90</v>
      </c>
      <c r="T194" s="1250">
        <v>57</v>
      </c>
      <c r="U194" s="1250">
        <v>33</v>
      </c>
      <c r="V194" s="1623">
        <v>0</v>
      </c>
      <c r="W194" s="1524"/>
      <c r="X194" s="1249">
        <v>210</v>
      </c>
      <c r="Y194" s="1249"/>
      <c r="Z194" s="1246"/>
      <c r="AA194" s="1246"/>
      <c r="AB194" s="1246"/>
      <c r="AC194" s="1247"/>
      <c r="AD194" s="1251"/>
      <c r="AE194" s="1247"/>
      <c r="AF194" s="1247"/>
      <c r="AG194" s="1246"/>
      <c r="AH194" s="1246"/>
      <c r="AI194" s="1247"/>
      <c r="AJ194" s="1251"/>
      <c r="AK194" s="1251"/>
    </row>
    <row r="195" spans="1:37" ht="13.5" customHeight="1" x14ac:dyDescent="0.15">
      <c r="A195" s="1870"/>
      <c r="B195" s="247">
        <v>43360</v>
      </c>
      <c r="C195" s="245" t="str">
        <f t="shared" si="32"/>
        <v>(月)</v>
      </c>
      <c r="D195" s="217" t="s">
        <v>610</v>
      </c>
      <c r="E195" s="217" t="s">
        <v>587</v>
      </c>
      <c r="F195" s="1246">
        <v>0</v>
      </c>
      <c r="G195" s="1246">
        <v>23.7</v>
      </c>
      <c r="H195" s="1247">
        <v>26</v>
      </c>
      <c r="I195" s="1247">
        <v>24</v>
      </c>
      <c r="J195" s="1248">
        <v>0.2986111111111111</v>
      </c>
      <c r="K195" s="1246">
        <v>6.9</v>
      </c>
      <c r="L195" s="1249">
        <v>9.5</v>
      </c>
      <c r="M195" s="1247">
        <v>7.1</v>
      </c>
      <c r="N195" s="1251">
        <v>0.2</v>
      </c>
      <c r="O195" s="1247">
        <v>30</v>
      </c>
      <c r="P195" s="1250">
        <v>52</v>
      </c>
      <c r="Q195" s="1247">
        <v>33.700000000000003</v>
      </c>
      <c r="R195" s="1247">
        <v>10</v>
      </c>
      <c r="S195" s="1250">
        <v>93</v>
      </c>
      <c r="T195" s="1250">
        <v>60</v>
      </c>
      <c r="U195" s="1250">
        <v>33</v>
      </c>
      <c r="V195" s="1623">
        <v>0</v>
      </c>
      <c r="W195" s="1524"/>
      <c r="X195" s="1249">
        <v>190</v>
      </c>
      <c r="Y195" s="1249"/>
      <c r="Z195" s="1246"/>
      <c r="AA195" s="1246"/>
      <c r="AB195" s="1246"/>
      <c r="AC195" s="1247"/>
      <c r="AD195" s="1251"/>
      <c r="AE195" s="1247"/>
      <c r="AF195" s="1247"/>
      <c r="AG195" s="1246"/>
      <c r="AH195" s="1246"/>
      <c r="AI195" s="1247"/>
      <c r="AJ195" s="1251"/>
      <c r="AK195" s="1251"/>
    </row>
    <row r="196" spans="1:37" ht="13.5" customHeight="1" x14ac:dyDescent="0.15">
      <c r="A196" s="1870"/>
      <c r="B196" s="247">
        <v>43361</v>
      </c>
      <c r="C196" s="245" t="str">
        <f t="shared" si="32"/>
        <v>(火)</v>
      </c>
      <c r="D196" s="217" t="s">
        <v>610</v>
      </c>
      <c r="E196" s="217" t="s">
        <v>584</v>
      </c>
      <c r="F196" s="1246">
        <v>1</v>
      </c>
      <c r="G196" s="1246">
        <v>1.1000000000000001</v>
      </c>
      <c r="H196" s="1247">
        <v>21</v>
      </c>
      <c r="I196" s="1247">
        <v>24.5</v>
      </c>
      <c r="J196" s="1248">
        <v>0.27083333333333331</v>
      </c>
      <c r="K196" s="1246">
        <v>4.8</v>
      </c>
      <c r="L196" s="1249">
        <v>6.5</v>
      </c>
      <c r="M196" s="1247">
        <v>7.28</v>
      </c>
      <c r="N196" s="1251">
        <v>0.1</v>
      </c>
      <c r="O196" s="1247">
        <v>28.5</v>
      </c>
      <c r="P196" s="1250">
        <v>36</v>
      </c>
      <c r="Q196" s="1247">
        <v>32</v>
      </c>
      <c r="R196" s="1247">
        <v>9.9</v>
      </c>
      <c r="S196" s="1250">
        <v>86</v>
      </c>
      <c r="T196" s="1250">
        <v>50</v>
      </c>
      <c r="U196" s="1250">
        <v>36</v>
      </c>
      <c r="V196" s="1623">
        <v>0</v>
      </c>
      <c r="W196" s="1524"/>
      <c r="X196" s="1249">
        <v>190</v>
      </c>
      <c r="Y196" s="1249"/>
      <c r="Z196" s="1246"/>
      <c r="AA196" s="1246"/>
      <c r="AB196" s="1246"/>
      <c r="AC196" s="1247"/>
      <c r="AD196" s="1251"/>
      <c r="AE196" s="1247"/>
      <c r="AF196" s="1247"/>
      <c r="AG196" s="1246"/>
      <c r="AH196" s="1246"/>
      <c r="AI196" s="1247"/>
      <c r="AJ196" s="1251"/>
      <c r="AK196" s="1251"/>
    </row>
    <row r="197" spans="1:37" ht="13.5" customHeight="1" x14ac:dyDescent="0.15">
      <c r="A197" s="1870"/>
      <c r="B197" s="247">
        <v>43362</v>
      </c>
      <c r="C197" s="245" t="str">
        <f t="shared" si="32"/>
        <v>(水)</v>
      </c>
      <c r="D197" s="217" t="s">
        <v>583</v>
      </c>
      <c r="E197" s="217" t="s">
        <v>614</v>
      </c>
      <c r="F197" s="1246">
        <v>4</v>
      </c>
      <c r="G197" s="1246">
        <v>0</v>
      </c>
      <c r="H197" s="1247">
        <v>19</v>
      </c>
      <c r="I197" s="1247">
        <v>24</v>
      </c>
      <c r="J197" s="1248">
        <v>0.28472222222222221</v>
      </c>
      <c r="K197" s="1246">
        <v>4.7</v>
      </c>
      <c r="L197" s="1249">
        <v>7.6</v>
      </c>
      <c r="M197" s="1247">
        <v>7.03</v>
      </c>
      <c r="N197" s="1251">
        <v>0.1</v>
      </c>
      <c r="O197" s="1247">
        <v>24.6</v>
      </c>
      <c r="P197" s="1250">
        <v>40</v>
      </c>
      <c r="Q197" s="1247">
        <v>28.4</v>
      </c>
      <c r="R197" s="1247">
        <v>9.8000000000000007</v>
      </c>
      <c r="S197" s="1250">
        <v>90</v>
      </c>
      <c r="T197" s="1250">
        <v>52</v>
      </c>
      <c r="U197" s="1250">
        <v>38</v>
      </c>
      <c r="V197" s="1623">
        <v>0</v>
      </c>
      <c r="W197" s="1524"/>
      <c r="X197" s="1249">
        <v>160</v>
      </c>
      <c r="Y197" s="1249"/>
      <c r="Z197" s="1246"/>
      <c r="AA197" s="1246"/>
      <c r="AB197" s="1246"/>
      <c r="AC197" s="1247"/>
      <c r="AD197" s="1251"/>
      <c r="AE197" s="1247"/>
      <c r="AF197" s="1247"/>
      <c r="AG197" s="1246"/>
      <c r="AH197" s="1246"/>
      <c r="AI197" s="1247"/>
      <c r="AJ197" s="1251"/>
      <c r="AK197" s="1251"/>
    </row>
    <row r="198" spans="1:37" ht="13.5" customHeight="1" x14ac:dyDescent="0.15">
      <c r="A198" s="1870"/>
      <c r="B198" s="247">
        <v>43363</v>
      </c>
      <c r="C198" s="245" t="str">
        <f t="shared" si="32"/>
        <v>(木)</v>
      </c>
      <c r="D198" s="217" t="s">
        <v>589</v>
      </c>
      <c r="E198" s="217" t="s">
        <v>588</v>
      </c>
      <c r="F198" s="1246">
        <v>1</v>
      </c>
      <c r="G198" s="1246">
        <v>9.5</v>
      </c>
      <c r="H198" s="1247">
        <v>20</v>
      </c>
      <c r="I198" s="1247">
        <v>23.5</v>
      </c>
      <c r="J198" s="1248">
        <v>0.29166666666666669</v>
      </c>
      <c r="K198" s="1246">
        <v>6.5</v>
      </c>
      <c r="L198" s="1249">
        <v>10.3</v>
      </c>
      <c r="M198" s="1247">
        <v>6.98</v>
      </c>
      <c r="N198" s="1251">
        <v>0.05</v>
      </c>
      <c r="O198" s="1247">
        <v>26.2</v>
      </c>
      <c r="P198" s="1250">
        <v>46</v>
      </c>
      <c r="Q198" s="1247">
        <v>32.700000000000003</v>
      </c>
      <c r="R198" s="1247">
        <v>10</v>
      </c>
      <c r="S198" s="1250">
        <v>76</v>
      </c>
      <c r="T198" s="1250">
        <v>52</v>
      </c>
      <c r="U198" s="1250">
        <v>24</v>
      </c>
      <c r="V198" s="1623">
        <v>0</v>
      </c>
      <c r="W198" s="1524"/>
      <c r="X198" s="1249">
        <v>150</v>
      </c>
      <c r="Y198" s="1249"/>
      <c r="Z198" s="1246"/>
      <c r="AA198" s="1246"/>
      <c r="AB198" s="1246"/>
      <c r="AC198" s="1247"/>
      <c r="AD198" s="1251"/>
      <c r="AE198" s="1247"/>
      <c r="AF198" s="1247"/>
      <c r="AG198" s="1246"/>
      <c r="AH198" s="1246"/>
      <c r="AI198" s="1247"/>
      <c r="AJ198" s="1251"/>
      <c r="AK198" s="1251"/>
    </row>
    <row r="199" spans="1:37" ht="13.5" customHeight="1" x14ac:dyDescent="0.15">
      <c r="A199" s="1870"/>
      <c r="B199" s="247">
        <v>43364</v>
      </c>
      <c r="C199" s="245" t="str">
        <f t="shared" si="32"/>
        <v>(金)</v>
      </c>
      <c r="D199" s="217" t="s">
        <v>606</v>
      </c>
      <c r="E199" s="217" t="s">
        <v>588</v>
      </c>
      <c r="F199" s="1246">
        <v>1</v>
      </c>
      <c r="G199" s="1246">
        <v>30</v>
      </c>
      <c r="H199" s="1247">
        <v>19</v>
      </c>
      <c r="I199" s="1247">
        <v>22</v>
      </c>
      <c r="J199" s="1248">
        <v>0.29166666666666669</v>
      </c>
      <c r="K199" s="1246">
        <v>4.3</v>
      </c>
      <c r="L199" s="1249">
        <v>7.2</v>
      </c>
      <c r="M199" s="1247">
        <v>7</v>
      </c>
      <c r="N199" s="1251">
        <v>0.05</v>
      </c>
      <c r="O199" s="1247">
        <v>27</v>
      </c>
      <c r="P199" s="1250">
        <v>38</v>
      </c>
      <c r="Q199" s="1247">
        <v>27</v>
      </c>
      <c r="R199" s="1247">
        <v>9.8000000000000007</v>
      </c>
      <c r="S199" s="1250">
        <v>84</v>
      </c>
      <c r="T199" s="1250">
        <v>50</v>
      </c>
      <c r="U199" s="1250">
        <v>34</v>
      </c>
      <c r="V199" s="1623">
        <v>0</v>
      </c>
      <c r="W199" s="1524"/>
      <c r="X199" s="1249">
        <v>180</v>
      </c>
      <c r="Y199" s="1249"/>
      <c r="Z199" s="1246"/>
      <c r="AA199" s="1246"/>
      <c r="AB199" s="1246"/>
      <c r="AC199" s="1247"/>
      <c r="AD199" s="1251"/>
      <c r="AE199" s="1247"/>
      <c r="AF199" s="1247"/>
      <c r="AG199" s="1246"/>
      <c r="AH199" s="1246"/>
      <c r="AI199" s="1247"/>
      <c r="AJ199" s="1251"/>
      <c r="AK199" s="1251"/>
    </row>
    <row r="200" spans="1:37" ht="13.5" customHeight="1" x14ac:dyDescent="0.15">
      <c r="A200" s="1870"/>
      <c r="B200" s="247">
        <v>43365</v>
      </c>
      <c r="C200" s="245" t="str">
        <f t="shared" si="32"/>
        <v>(土)</v>
      </c>
      <c r="D200" s="217" t="s">
        <v>599</v>
      </c>
      <c r="E200" s="217" t="s">
        <v>584</v>
      </c>
      <c r="F200" s="1246">
        <v>1</v>
      </c>
      <c r="G200" s="1246">
        <v>0</v>
      </c>
      <c r="H200" s="1247">
        <v>19</v>
      </c>
      <c r="I200" s="1247">
        <v>21</v>
      </c>
      <c r="J200" s="1248">
        <v>0.29166666666666669</v>
      </c>
      <c r="K200" s="1246">
        <v>5</v>
      </c>
      <c r="L200" s="1249">
        <v>5.9</v>
      </c>
      <c r="M200" s="1247">
        <v>7.1</v>
      </c>
      <c r="N200" s="1251">
        <v>0.05</v>
      </c>
      <c r="O200" s="1247">
        <v>31.3</v>
      </c>
      <c r="P200" s="1250">
        <v>56</v>
      </c>
      <c r="Q200" s="1247">
        <v>34.1</v>
      </c>
      <c r="R200" s="1247">
        <v>9.1999999999999993</v>
      </c>
      <c r="S200" s="1250">
        <v>96</v>
      </c>
      <c r="T200" s="1250">
        <v>62</v>
      </c>
      <c r="U200" s="1250">
        <v>34</v>
      </c>
      <c r="V200" s="1623">
        <v>0</v>
      </c>
      <c r="W200" s="1524"/>
      <c r="X200" s="1249">
        <v>200</v>
      </c>
      <c r="Y200" s="1249"/>
      <c r="Z200" s="1246"/>
      <c r="AA200" s="1246"/>
      <c r="AB200" s="1246"/>
      <c r="AC200" s="1247"/>
      <c r="AD200" s="1251"/>
      <c r="AE200" s="1247"/>
      <c r="AF200" s="1247"/>
      <c r="AG200" s="1246"/>
      <c r="AH200" s="1246"/>
      <c r="AI200" s="1247"/>
      <c r="AJ200" s="1251"/>
      <c r="AK200" s="1251"/>
    </row>
    <row r="201" spans="1:37" ht="13.5" customHeight="1" x14ac:dyDescent="0.15">
      <c r="A201" s="1870"/>
      <c r="B201" s="247">
        <v>43366</v>
      </c>
      <c r="C201" s="245" t="str">
        <f t="shared" si="32"/>
        <v>(日)</v>
      </c>
      <c r="D201" s="217" t="s">
        <v>583</v>
      </c>
      <c r="E201" s="217" t="s">
        <v>590</v>
      </c>
      <c r="F201" s="1246">
        <v>3</v>
      </c>
      <c r="G201" s="1246">
        <v>0</v>
      </c>
      <c r="H201" s="1247">
        <v>23</v>
      </c>
      <c r="I201" s="1247">
        <v>22.5</v>
      </c>
      <c r="J201" s="1248">
        <v>0.29166666666666669</v>
      </c>
      <c r="K201" s="1246">
        <v>3.2</v>
      </c>
      <c r="L201" s="1249">
        <v>5.7</v>
      </c>
      <c r="M201" s="1247">
        <v>7.25</v>
      </c>
      <c r="N201" s="1251">
        <v>0.15</v>
      </c>
      <c r="O201" s="1247">
        <v>24.7</v>
      </c>
      <c r="P201" s="1250">
        <v>48</v>
      </c>
      <c r="Q201" s="1247">
        <v>26.3</v>
      </c>
      <c r="R201" s="1247">
        <v>8.8000000000000007</v>
      </c>
      <c r="S201" s="1250">
        <v>90</v>
      </c>
      <c r="T201" s="1250">
        <v>62</v>
      </c>
      <c r="U201" s="1250">
        <v>28</v>
      </c>
      <c r="V201" s="1623">
        <v>0</v>
      </c>
      <c r="W201" s="1524"/>
      <c r="X201" s="1249">
        <v>200</v>
      </c>
      <c r="Y201" s="1249"/>
      <c r="Z201" s="1246"/>
      <c r="AA201" s="1246"/>
      <c r="AB201" s="1246"/>
      <c r="AC201" s="1247"/>
      <c r="AD201" s="1251"/>
      <c r="AE201" s="1247"/>
      <c r="AF201" s="1247"/>
      <c r="AG201" s="1246"/>
      <c r="AH201" s="1246"/>
      <c r="AI201" s="1247"/>
      <c r="AJ201" s="1251"/>
      <c r="AK201" s="1251"/>
    </row>
    <row r="202" spans="1:37" ht="13.5" customHeight="1" x14ac:dyDescent="0.15">
      <c r="A202" s="1870"/>
      <c r="B202" s="247">
        <v>43367</v>
      </c>
      <c r="C202" s="245" t="str">
        <f t="shared" si="32"/>
        <v>(月)</v>
      </c>
      <c r="D202" s="217" t="s">
        <v>603</v>
      </c>
      <c r="E202" s="217" t="s">
        <v>588</v>
      </c>
      <c r="F202" s="1246">
        <v>2</v>
      </c>
      <c r="G202" s="1246">
        <v>0.1</v>
      </c>
      <c r="H202" s="1247">
        <v>21</v>
      </c>
      <c r="I202" s="1247">
        <v>23.5</v>
      </c>
      <c r="J202" s="1248">
        <v>0.29166666666666669</v>
      </c>
      <c r="K202" s="1246">
        <v>6.1</v>
      </c>
      <c r="L202" s="1249">
        <v>8.6</v>
      </c>
      <c r="M202" s="1247">
        <v>7.26</v>
      </c>
      <c r="N202" s="1251">
        <v>0.05</v>
      </c>
      <c r="O202" s="1247">
        <v>25.4</v>
      </c>
      <c r="P202" s="1250">
        <v>52</v>
      </c>
      <c r="Q202" s="1247">
        <v>24.9</v>
      </c>
      <c r="R202" s="1247">
        <v>10</v>
      </c>
      <c r="S202" s="1250">
        <v>92</v>
      </c>
      <c r="T202" s="1250">
        <v>60</v>
      </c>
      <c r="U202" s="1250">
        <v>32</v>
      </c>
      <c r="V202" s="1623">
        <v>0</v>
      </c>
      <c r="W202" s="1524"/>
      <c r="X202" s="1249">
        <v>210</v>
      </c>
      <c r="Y202" s="1249"/>
      <c r="Z202" s="1246"/>
      <c r="AA202" s="1246"/>
      <c r="AB202" s="1246"/>
      <c r="AC202" s="1247"/>
      <c r="AD202" s="1251"/>
      <c r="AE202" s="1247"/>
      <c r="AF202" s="1247"/>
      <c r="AG202" s="1246"/>
      <c r="AH202" s="1246"/>
      <c r="AI202" s="1247"/>
      <c r="AJ202" s="1251"/>
      <c r="AK202" s="1251"/>
    </row>
    <row r="203" spans="1:37" ht="13.5" customHeight="1" x14ac:dyDescent="0.15">
      <c r="A203" s="1870"/>
      <c r="B203" s="247">
        <v>43368</v>
      </c>
      <c r="C203" s="245" t="str">
        <f t="shared" si="32"/>
        <v>(火)</v>
      </c>
      <c r="D203" s="217" t="s">
        <v>589</v>
      </c>
      <c r="E203" s="217" t="s">
        <v>587</v>
      </c>
      <c r="F203" s="1246">
        <v>2</v>
      </c>
      <c r="G203" s="1246">
        <v>35.4</v>
      </c>
      <c r="H203" s="1247">
        <v>23</v>
      </c>
      <c r="I203" s="1247">
        <v>24</v>
      </c>
      <c r="J203" s="1248">
        <v>0.29166666666666702</v>
      </c>
      <c r="K203" s="1246">
        <v>3.9</v>
      </c>
      <c r="L203" s="1249">
        <v>7.5</v>
      </c>
      <c r="M203" s="1247">
        <v>7.01</v>
      </c>
      <c r="N203" s="1251">
        <v>0.05</v>
      </c>
      <c r="O203" s="1247">
        <v>26</v>
      </c>
      <c r="P203" s="1250">
        <v>44</v>
      </c>
      <c r="Q203" s="1247">
        <v>27</v>
      </c>
      <c r="R203" s="1247">
        <v>8.8000000000000007</v>
      </c>
      <c r="S203" s="1250">
        <v>96</v>
      </c>
      <c r="T203" s="1250">
        <v>64</v>
      </c>
      <c r="U203" s="1250">
        <v>32</v>
      </c>
      <c r="V203" s="1623">
        <v>0</v>
      </c>
      <c r="W203" s="1524"/>
      <c r="X203" s="1249">
        <v>210</v>
      </c>
      <c r="Y203" s="1249"/>
      <c r="Z203" s="1246"/>
      <c r="AA203" s="1246"/>
      <c r="AB203" s="1246"/>
      <c r="AC203" s="1247"/>
      <c r="AD203" s="1251"/>
      <c r="AE203" s="1247"/>
      <c r="AF203" s="1247"/>
      <c r="AG203" s="1246"/>
      <c r="AH203" s="1246"/>
      <c r="AI203" s="1247"/>
      <c r="AJ203" s="1251"/>
      <c r="AK203" s="1251"/>
    </row>
    <row r="204" spans="1:37" ht="13.5" customHeight="1" x14ac:dyDescent="0.15">
      <c r="A204" s="1870"/>
      <c r="B204" s="247">
        <v>43369</v>
      </c>
      <c r="C204" s="245" t="str">
        <f t="shared" si="32"/>
        <v>(水)</v>
      </c>
      <c r="D204" s="217" t="s">
        <v>589</v>
      </c>
      <c r="E204" s="217" t="s">
        <v>588</v>
      </c>
      <c r="F204" s="1246">
        <v>5</v>
      </c>
      <c r="G204" s="1246">
        <v>8.6</v>
      </c>
      <c r="H204" s="1247">
        <v>18</v>
      </c>
      <c r="I204" s="1247">
        <v>22</v>
      </c>
      <c r="J204" s="1248">
        <v>0.29166666666666669</v>
      </c>
      <c r="K204" s="1246">
        <v>6.7</v>
      </c>
      <c r="L204" s="1249">
        <v>8.6</v>
      </c>
      <c r="M204" s="1247">
        <v>6.95</v>
      </c>
      <c r="N204" s="1251">
        <v>0.05</v>
      </c>
      <c r="O204" s="1247">
        <v>27.8</v>
      </c>
      <c r="P204" s="1250">
        <v>46</v>
      </c>
      <c r="Q204" s="1247">
        <v>29.1</v>
      </c>
      <c r="R204" s="1247">
        <v>7.9</v>
      </c>
      <c r="S204" s="1250">
        <v>96</v>
      </c>
      <c r="T204" s="1250">
        <v>60</v>
      </c>
      <c r="U204" s="1250">
        <v>36</v>
      </c>
      <c r="V204" s="1623">
        <v>0</v>
      </c>
      <c r="W204" s="1524"/>
      <c r="X204" s="1249">
        <v>200</v>
      </c>
      <c r="Y204" s="1249"/>
      <c r="Z204" s="1246"/>
      <c r="AA204" s="1246"/>
      <c r="AB204" s="1246"/>
      <c r="AC204" s="1247"/>
      <c r="AD204" s="1251"/>
      <c r="AE204" s="1247"/>
      <c r="AF204" s="1247"/>
      <c r="AG204" s="1246"/>
      <c r="AH204" s="1246"/>
      <c r="AI204" s="1247"/>
      <c r="AJ204" s="1251"/>
      <c r="AK204" s="1251"/>
    </row>
    <row r="205" spans="1:37" ht="13.5" customHeight="1" x14ac:dyDescent="0.15">
      <c r="A205" s="1870"/>
      <c r="B205" s="247">
        <v>43370</v>
      </c>
      <c r="C205" s="245" t="str">
        <f t="shared" si="32"/>
        <v>(木)</v>
      </c>
      <c r="D205" s="217" t="s">
        <v>606</v>
      </c>
      <c r="E205" s="217" t="s">
        <v>588</v>
      </c>
      <c r="F205" s="1246">
        <v>4</v>
      </c>
      <c r="G205" s="1246">
        <v>20.3</v>
      </c>
      <c r="H205" s="1247">
        <v>15</v>
      </c>
      <c r="I205" s="1247">
        <v>20</v>
      </c>
      <c r="J205" s="1248">
        <v>0.29166666666666669</v>
      </c>
      <c r="K205" s="1246">
        <v>4.0999999999999996</v>
      </c>
      <c r="L205" s="1249">
        <v>8.9</v>
      </c>
      <c r="M205" s="1247">
        <v>7.02</v>
      </c>
      <c r="N205" s="1251">
        <v>0.1</v>
      </c>
      <c r="O205" s="1247">
        <v>27.9</v>
      </c>
      <c r="P205" s="1250">
        <v>46</v>
      </c>
      <c r="Q205" s="1247">
        <v>26.9</v>
      </c>
      <c r="R205" s="1247">
        <v>9.8000000000000007</v>
      </c>
      <c r="S205" s="1250">
        <v>90</v>
      </c>
      <c r="T205" s="1250">
        <v>60</v>
      </c>
      <c r="U205" s="1250">
        <v>30</v>
      </c>
      <c r="V205" s="1623">
        <v>0.2</v>
      </c>
      <c r="W205" s="1524"/>
      <c r="X205" s="1249">
        <v>200</v>
      </c>
      <c r="Y205" s="1249"/>
      <c r="Z205" s="1246"/>
      <c r="AA205" s="1246"/>
      <c r="AB205" s="1246"/>
      <c r="AC205" s="1247"/>
      <c r="AD205" s="1251"/>
      <c r="AE205" s="1247"/>
      <c r="AF205" s="1247"/>
      <c r="AG205" s="1246"/>
      <c r="AH205" s="1246"/>
      <c r="AI205" s="1247"/>
      <c r="AJ205" s="1251"/>
      <c r="AK205" s="1251"/>
    </row>
    <row r="206" spans="1:37" ht="13.5" customHeight="1" x14ac:dyDescent="0.15">
      <c r="A206" s="1870"/>
      <c r="B206" s="247">
        <v>43371</v>
      </c>
      <c r="C206" s="245" t="str">
        <f t="shared" si="32"/>
        <v>(金)</v>
      </c>
      <c r="D206" s="217" t="s">
        <v>583</v>
      </c>
      <c r="E206" s="217" t="s">
        <v>588</v>
      </c>
      <c r="F206" s="1246">
        <v>2</v>
      </c>
      <c r="G206" s="1246">
        <v>0</v>
      </c>
      <c r="H206" s="1247">
        <v>16</v>
      </c>
      <c r="I206" s="1247">
        <v>19</v>
      </c>
      <c r="J206" s="1248">
        <v>0.29166666666666669</v>
      </c>
      <c r="K206" s="1246">
        <v>8.1999999999999993</v>
      </c>
      <c r="L206" s="1249">
        <v>9</v>
      </c>
      <c r="M206" s="1247">
        <v>7.02</v>
      </c>
      <c r="N206" s="1251">
        <v>0.1</v>
      </c>
      <c r="O206" s="1247">
        <v>24.3</v>
      </c>
      <c r="P206" s="1250">
        <v>50</v>
      </c>
      <c r="Q206" s="1247">
        <v>28.4</v>
      </c>
      <c r="R206" s="1247">
        <v>8.8000000000000007</v>
      </c>
      <c r="S206" s="1250">
        <v>90</v>
      </c>
      <c r="T206" s="1250">
        <v>60</v>
      </c>
      <c r="U206" s="1250">
        <v>30</v>
      </c>
      <c r="V206" s="1623">
        <v>0.21</v>
      </c>
      <c r="W206" s="1529">
        <v>0</v>
      </c>
      <c r="X206" s="1249">
        <v>210</v>
      </c>
      <c r="Y206" s="1249">
        <v>197.8</v>
      </c>
      <c r="Z206" s="1246">
        <v>10.199999999999999</v>
      </c>
      <c r="AA206" s="1246">
        <v>1.24</v>
      </c>
      <c r="AB206" s="1525">
        <v>-1.44</v>
      </c>
      <c r="AC206" s="1247">
        <v>3.6</v>
      </c>
      <c r="AD206" s="1251"/>
      <c r="AE206" s="1247"/>
      <c r="AF206" s="1247"/>
      <c r="AG206" s="1246"/>
      <c r="AH206" s="1246"/>
      <c r="AI206" s="1247"/>
      <c r="AJ206" s="1251"/>
      <c r="AK206" s="1251"/>
    </row>
    <row r="207" spans="1:37" ht="13.5" customHeight="1" x14ac:dyDescent="0.15">
      <c r="A207" s="1870"/>
      <c r="B207" s="247">
        <v>43372</v>
      </c>
      <c r="C207" s="245" t="str">
        <f t="shared" si="32"/>
        <v>(土)</v>
      </c>
      <c r="D207" s="217" t="s">
        <v>589</v>
      </c>
      <c r="E207" s="217" t="s">
        <v>588</v>
      </c>
      <c r="F207" s="1246">
        <v>1</v>
      </c>
      <c r="G207" s="1246">
        <v>7.3</v>
      </c>
      <c r="H207" s="1247">
        <v>18</v>
      </c>
      <c r="I207" s="1247">
        <v>21</v>
      </c>
      <c r="J207" s="1248">
        <v>0.29166666666666669</v>
      </c>
      <c r="K207" s="1246">
        <v>7.5</v>
      </c>
      <c r="L207" s="1249">
        <v>12.1</v>
      </c>
      <c r="M207" s="1247">
        <v>7.08</v>
      </c>
      <c r="N207" s="1251">
        <v>0.1</v>
      </c>
      <c r="O207" s="1247">
        <v>24.3</v>
      </c>
      <c r="P207" s="1250">
        <v>52</v>
      </c>
      <c r="Q207" s="1247">
        <v>28.4</v>
      </c>
      <c r="R207" s="1247">
        <v>9.8000000000000007</v>
      </c>
      <c r="S207" s="1250">
        <v>94</v>
      </c>
      <c r="T207" s="1250">
        <v>60</v>
      </c>
      <c r="U207" s="1250">
        <v>34</v>
      </c>
      <c r="V207" s="1623">
        <v>0</v>
      </c>
      <c r="W207" s="1524"/>
      <c r="X207" s="1249">
        <v>210</v>
      </c>
      <c r="Y207" s="1249"/>
      <c r="Z207" s="1246"/>
      <c r="AA207" s="1246"/>
      <c r="AB207" s="1246"/>
      <c r="AC207" s="1247"/>
      <c r="AD207" s="1251"/>
      <c r="AE207" s="1247"/>
      <c r="AF207" s="1247"/>
      <c r="AG207" s="1246"/>
      <c r="AH207" s="1246"/>
      <c r="AI207" s="1247"/>
      <c r="AJ207" s="1251"/>
      <c r="AK207" s="1251"/>
    </row>
    <row r="208" spans="1:37" ht="13.5" customHeight="1" x14ac:dyDescent="0.15">
      <c r="A208" s="1870"/>
      <c r="B208" s="247">
        <v>43373</v>
      </c>
      <c r="C208" s="245" t="str">
        <f t="shared" si="32"/>
        <v>(日)</v>
      </c>
      <c r="D208" s="217" t="s">
        <v>601</v>
      </c>
      <c r="E208" s="217" t="s">
        <v>590</v>
      </c>
      <c r="F208" s="1246">
        <v>4</v>
      </c>
      <c r="G208" s="1246">
        <v>41.8</v>
      </c>
      <c r="H208" s="1247">
        <v>19</v>
      </c>
      <c r="I208" s="1247">
        <v>19</v>
      </c>
      <c r="J208" s="1248">
        <v>0.2986111111111111</v>
      </c>
      <c r="K208" s="1246">
        <v>5.7</v>
      </c>
      <c r="L208" s="1249">
        <v>8.8000000000000007</v>
      </c>
      <c r="M208" s="1247">
        <v>7.36</v>
      </c>
      <c r="N208" s="1251">
        <v>0.15</v>
      </c>
      <c r="O208" s="1247">
        <v>25.3</v>
      </c>
      <c r="P208" s="1250">
        <v>58</v>
      </c>
      <c r="Q208" s="1247">
        <v>22.7</v>
      </c>
      <c r="R208" s="1247">
        <v>10</v>
      </c>
      <c r="S208" s="1250">
        <v>92</v>
      </c>
      <c r="T208" s="1250">
        <v>62</v>
      </c>
      <c r="U208" s="1250">
        <v>30</v>
      </c>
      <c r="V208" s="1623">
        <v>0</v>
      </c>
      <c r="W208" s="1524"/>
      <c r="X208" s="1249">
        <v>210</v>
      </c>
      <c r="Y208" s="1249"/>
      <c r="Z208" s="1246"/>
      <c r="AA208" s="1246"/>
      <c r="AB208" s="1246"/>
      <c r="AC208" s="1247"/>
      <c r="AD208" s="1251"/>
      <c r="AE208" s="1247"/>
      <c r="AF208" s="1247"/>
      <c r="AG208" s="1246"/>
      <c r="AH208" s="1246"/>
      <c r="AI208" s="1247"/>
      <c r="AJ208" s="1251"/>
      <c r="AK208" s="1251"/>
    </row>
    <row r="209" spans="1:37" s="738" customFormat="1" ht="13.5" customHeight="1" x14ac:dyDescent="0.15">
      <c r="A209" s="1870"/>
      <c r="B209" s="1846" t="s">
        <v>410</v>
      </c>
      <c r="C209" s="1846"/>
      <c r="D209" s="625"/>
      <c r="E209" s="626"/>
      <c r="F209" s="771">
        <f>MAX(F179:F208)</f>
        <v>6</v>
      </c>
      <c r="G209" s="771">
        <f>MAX(G179:G208)</f>
        <v>41.8</v>
      </c>
      <c r="H209" s="771">
        <f>MAX(H179:H208)</f>
        <v>30</v>
      </c>
      <c r="I209" s="772">
        <f>MAX(I179:I208)</f>
        <v>27</v>
      </c>
      <c r="J209" s="773"/>
      <c r="K209" s="771">
        <f>MAX(K179:K208)</f>
        <v>11.8</v>
      </c>
      <c r="L209" s="771">
        <f>MAX(L179:L208)</f>
        <v>15</v>
      </c>
      <c r="M209" s="774">
        <f>MAX(M179:M208)</f>
        <v>7.36</v>
      </c>
      <c r="N209" s="1626">
        <f>MAX(N179:N208)</f>
        <v>0.25</v>
      </c>
      <c r="O209" s="771">
        <f t="shared" ref="O209:AK209" si="33">MAX(O179:O208)</f>
        <v>33.4</v>
      </c>
      <c r="P209" s="775">
        <f t="shared" si="33"/>
        <v>60</v>
      </c>
      <c r="Q209" s="771">
        <f t="shared" si="33"/>
        <v>36.9</v>
      </c>
      <c r="R209" s="771">
        <f t="shared" si="33"/>
        <v>10</v>
      </c>
      <c r="S209" s="775">
        <f t="shared" si="33"/>
        <v>106</v>
      </c>
      <c r="T209" s="775">
        <f t="shared" si="33"/>
        <v>68</v>
      </c>
      <c r="U209" s="775">
        <f t="shared" si="33"/>
        <v>38</v>
      </c>
      <c r="V209" s="1485">
        <f t="shared" si="33"/>
        <v>0.22</v>
      </c>
      <c r="W209" s="777">
        <f t="shared" si="33"/>
        <v>0</v>
      </c>
      <c r="X209" s="778">
        <f t="shared" si="33"/>
        <v>260</v>
      </c>
      <c r="Y209" s="778">
        <f t="shared" si="33"/>
        <v>197.8</v>
      </c>
      <c r="Z209" s="772">
        <f t="shared" si="33"/>
        <v>10.199999999999999</v>
      </c>
      <c r="AA209" s="771">
        <f t="shared" si="33"/>
        <v>1.24</v>
      </c>
      <c r="AB209" s="776">
        <f t="shared" si="33"/>
        <v>-1.44</v>
      </c>
      <c r="AC209" s="1630">
        <f t="shared" si="33"/>
        <v>3.6</v>
      </c>
      <c r="AD209" s="1627">
        <f t="shared" si="33"/>
        <v>0.33</v>
      </c>
      <c r="AE209" s="772">
        <f t="shared" si="33"/>
        <v>54</v>
      </c>
      <c r="AF209" s="772">
        <f t="shared" si="33"/>
        <v>1.1000000000000001</v>
      </c>
      <c r="AG209" s="772">
        <f t="shared" si="33"/>
        <v>7.3</v>
      </c>
      <c r="AH209" s="1629">
        <f t="shared" si="33"/>
        <v>0</v>
      </c>
      <c r="AI209" s="772">
        <f t="shared" si="33"/>
        <v>7.2</v>
      </c>
      <c r="AJ209" s="774">
        <f t="shared" si="33"/>
        <v>0.92</v>
      </c>
      <c r="AK209" s="1641">
        <f t="shared" si="33"/>
        <v>8.2000000000000003E-2</v>
      </c>
    </row>
    <row r="210" spans="1:37" s="738" customFormat="1" ht="13.5" customHeight="1" x14ac:dyDescent="0.15">
      <c r="A210" s="1870"/>
      <c r="B210" s="1847" t="s">
        <v>411</v>
      </c>
      <c r="C210" s="1846"/>
      <c r="D210" s="625"/>
      <c r="E210" s="626"/>
      <c r="F210" s="771">
        <f>MIN(F179:F208)</f>
        <v>0</v>
      </c>
      <c r="G210" s="771">
        <f>MIN(G179:G208)</f>
        <v>0</v>
      </c>
      <c r="H210" s="771">
        <f>MIN(H179:H208)</f>
        <v>15</v>
      </c>
      <c r="I210" s="772">
        <f>MIN(I179:I208)</f>
        <v>19</v>
      </c>
      <c r="J210" s="773"/>
      <c r="K210" s="771">
        <f>MIN(K179:K208)</f>
        <v>3.2</v>
      </c>
      <c r="L210" s="771">
        <f>MIN(L179:L208)</f>
        <v>5.7</v>
      </c>
      <c r="M210" s="774">
        <f>MIN(M179:M208)</f>
        <v>6.92</v>
      </c>
      <c r="N210" s="1626">
        <f>MIN(N179:N208)</f>
        <v>0.05</v>
      </c>
      <c r="O210" s="771">
        <f t="shared" ref="O210:U210" si="34">MIN(O179:O208)</f>
        <v>24.3</v>
      </c>
      <c r="P210" s="775">
        <f t="shared" si="34"/>
        <v>36</v>
      </c>
      <c r="Q210" s="771">
        <f t="shared" si="34"/>
        <v>22.7</v>
      </c>
      <c r="R210" s="771">
        <f t="shared" si="34"/>
        <v>7.9</v>
      </c>
      <c r="S210" s="775">
        <f t="shared" si="34"/>
        <v>76</v>
      </c>
      <c r="T210" s="775">
        <f t="shared" si="34"/>
        <v>50</v>
      </c>
      <c r="U210" s="775">
        <f t="shared" si="34"/>
        <v>24</v>
      </c>
      <c r="V210" s="1485" t="s">
        <v>657</v>
      </c>
      <c r="W210" s="777">
        <f t="shared" ref="W210:AK210" si="35">MIN(W179:W208)</f>
        <v>0</v>
      </c>
      <c r="X210" s="778">
        <f t="shared" si="35"/>
        <v>150</v>
      </c>
      <c r="Y210" s="778">
        <f t="shared" si="35"/>
        <v>197.8</v>
      </c>
      <c r="Z210" s="772">
        <f t="shared" si="35"/>
        <v>10.199999999999999</v>
      </c>
      <c r="AA210" s="771">
        <f t="shared" si="35"/>
        <v>1.24</v>
      </c>
      <c r="AB210" s="776">
        <f t="shared" si="35"/>
        <v>-1.44</v>
      </c>
      <c r="AC210" s="1630">
        <f t="shared" si="35"/>
        <v>3.6</v>
      </c>
      <c r="AD210" s="1631">
        <f t="shared" si="35"/>
        <v>0.33</v>
      </c>
      <c r="AE210" s="772">
        <f t="shared" si="35"/>
        <v>54</v>
      </c>
      <c r="AF210" s="772">
        <f t="shared" si="35"/>
        <v>1.1000000000000001</v>
      </c>
      <c r="AG210" s="772">
        <f t="shared" si="35"/>
        <v>7.3</v>
      </c>
      <c r="AH210" s="1629">
        <f t="shared" si="35"/>
        <v>0</v>
      </c>
      <c r="AI210" s="772">
        <f t="shared" si="35"/>
        <v>7.2</v>
      </c>
      <c r="AJ210" s="774">
        <f t="shared" si="35"/>
        <v>0.92</v>
      </c>
      <c r="AK210" s="1641">
        <f t="shared" si="35"/>
        <v>8.2000000000000003E-2</v>
      </c>
    </row>
    <row r="211" spans="1:37" s="738" customFormat="1" ht="13.5" customHeight="1" x14ac:dyDescent="0.15">
      <c r="A211" s="1870"/>
      <c r="B211" s="1846" t="s">
        <v>412</v>
      </c>
      <c r="C211" s="1846"/>
      <c r="D211" s="625"/>
      <c r="E211" s="626"/>
      <c r="F211" s="773"/>
      <c r="G211" s="771">
        <f>IF(COUNT(G179:G208)=0,0,AVERAGE(G179:G208))</f>
        <v>8.6633333333333322</v>
      </c>
      <c r="H211" s="771">
        <f>IF(COUNT(H179:H208)=0,0,AVERAGE(H179:H208))</f>
        <v>22.066666666666666</v>
      </c>
      <c r="I211" s="772">
        <f>IF(COUNT(I179:I208)=0,0,AVERAGE(I179:I208))</f>
        <v>23.5</v>
      </c>
      <c r="J211" s="773"/>
      <c r="K211" s="771">
        <f>IF(COUNT(K179:K208)=0,0,AVERAGE(K179:K208))</f>
        <v>6.7933333333333321</v>
      </c>
      <c r="L211" s="771">
        <f>IF(COUNT(L179:L208)=0,0,AVERAGE(L179:L208))</f>
        <v>9.804333333333334</v>
      </c>
      <c r="M211" s="774">
        <f>IF(COUNT(M179:M208)=0,0,AVERAGE(M179:M208))</f>
        <v>7.0759999999999996</v>
      </c>
      <c r="N211" s="1476"/>
      <c r="O211" s="771">
        <f t="shared" ref="O211:U211" si="36">IF(COUNT(O179:O208)=0,0,AVERAGE(O179:O208))</f>
        <v>28.246666666666659</v>
      </c>
      <c r="P211" s="775">
        <f t="shared" si="36"/>
        <v>50.6</v>
      </c>
      <c r="Q211" s="771">
        <f t="shared" si="36"/>
        <v>31.006666666666664</v>
      </c>
      <c r="R211" s="771">
        <f t="shared" si="36"/>
        <v>9.7533333333333356</v>
      </c>
      <c r="S211" s="775">
        <f t="shared" si="36"/>
        <v>93.666666666666671</v>
      </c>
      <c r="T211" s="775">
        <f t="shared" si="36"/>
        <v>60.43333333333333</v>
      </c>
      <c r="U211" s="775">
        <f t="shared" si="36"/>
        <v>33.233333333333334</v>
      </c>
      <c r="V211" s="1486"/>
      <c r="W211" s="782"/>
      <c r="X211" s="778">
        <f t="shared" ref="X211:AJ211" si="37">IF(COUNT(X179:X208)=0,0,AVERAGE(X179:X208))</f>
        <v>205.33333333333334</v>
      </c>
      <c r="Y211" s="778">
        <f t="shared" si="37"/>
        <v>197.8</v>
      </c>
      <c r="Z211" s="772">
        <f t="shared" si="37"/>
        <v>10.199999999999999</v>
      </c>
      <c r="AA211" s="771">
        <f t="shared" si="37"/>
        <v>1.24</v>
      </c>
      <c r="AB211" s="776">
        <f t="shared" si="37"/>
        <v>-1.44</v>
      </c>
      <c r="AC211" s="1630">
        <f t="shared" si="37"/>
        <v>3.6</v>
      </c>
      <c r="AD211" s="1632">
        <f t="shared" si="37"/>
        <v>0.33</v>
      </c>
      <c r="AE211" s="772">
        <f t="shared" si="37"/>
        <v>54</v>
      </c>
      <c r="AF211" s="772">
        <f t="shared" si="37"/>
        <v>1.1000000000000001</v>
      </c>
      <c r="AG211" s="772">
        <f t="shared" si="37"/>
        <v>7.3</v>
      </c>
      <c r="AH211" s="1629">
        <f t="shared" si="37"/>
        <v>0</v>
      </c>
      <c r="AI211" s="772">
        <f t="shared" si="37"/>
        <v>7.2</v>
      </c>
      <c r="AJ211" s="774">
        <f t="shared" si="37"/>
        <v>0.92</v>
      </c>
      <c r="AK211" s="1514"/>
    </row>
    <row r="212" spans="1:37" s="738" customFormat="1" ht="13.5" customHeight="1" x14ac:dyDescent="0.15">
      <c r="A212" s="1870"/>
      <c r="B212" s="1848" t="s">
        <v>413</v>
      </c>
      <c r="C212" s="1848"/>
      <c r="D212" s="627"/>
      <c r="E212" s="627"/>
      <c r="F212" s="808"/>
      <c r="G212" s="771">
        <f>SUM(G179:G208)</f>
        <v>259.89999999999998</v>
      </c>
      <c r="H212" s="809"/>
      <c r="I212" s="809"/>
      <c r="J212" s="809"/>
      <c r="K212" s="809"/>
      <c r="L212" s="809"/>
      <c r="M212" s="809"/>
      <c r="N212" s="1476"/>
      <c r="O212" s="809"/>
      <c r="P212" s="809"/>
      <c r="Q212" s="809"/>
      <c r="R212" s="809"/>
      <c r="S212" s="809"/>
      <c r="T212" s="809"/>
      <c r="U212" s="809"/>
      <c r="V212" s="1486"/>
      <c r="W212" s="782"/>
      <c r="X212" s="809"/>
      <c r="Y212" s="809"/>
      <c r="Z212" s="809"/>
      <c r="AA212" s="809"/>
      <c r="AB212" s="809"/>
      <c r="AC212" s="810"/>
      <c r="AD212" s="810"/>
      <c r="AE212" s="809"/>
      <c r="AF212" s="809"/>
      <c r="AG212" s="809"/>
      <c r="AH212" s="809"/>
      <c r="AI212" s="809"/>
      <c r="AJ212" s="809"/>
      <c r="AK212" s="1514"/>
    </row>
    <row r="213" spans="1:37" ht="13.5" customHeight="1" x14ac:dyDescent="0.15">
      <c r="A213" s="1855" t="s">
        <v>355</v>
      </c>
      <c r="B213" s="246">
        <v>43374</v>
      </c>
      <c r="C213" s="244" t="str">
        <f>IF(B213="","",IF(WEEKDAY(B213)=1,"(日)",IF(WEEKDAY(B213)=2,"(月)",IF(WEEKDAY(B213)=3,"(火)",IF(WEEKDAY(B213)=4,"(水)",IF(WEEKDAY(B213)=5,"(木)",IF(WEEKDAY(B213)=6,"(金)","(土)")))))))</f>
        <v>(月)</v>
      </c>
      <c r="D213" s="222" t="s">
        <v>603</v>
      </c>
      <c r="E213" s="222" t="s">
        <v>584</v>
      </c>
      <c r="F213" s="1240">
        <v>4</v>
      </c>
      <c r="G213" s="1240">
        <v>18.8</v>
      </c>
      <c r="H213" s="1241">
        <v>28</v>
      </c>
      <c r="I213" s="1241">
        <v>22</v>
      </c>
      <c r="J213" s="1242">
        <v>0.29166666666666669</v>
      </c>
      <c r="K213" s="1240">
        <v>7.8</v>
      </c>
      <c r="L213" s="1243">
        <v>7</v>
      </c>
      <c r="M213" s="1241">
        <v>7.17</v>
      </c>
      <c r="N213" s="1653">
        <v>0.05</v>
      </c>
      <c r="O213" s="1241">
        <v>24.9</v>
      </c>
      <c r="P213" s="1654">
        <v>48</v>
      </c>
      <c r="Q213" s="1655">
        <v>22.7</v>
      </c>
      <c r="R213" s="1655">
        <v>8.5</v>
      </c>
      <c r="S213" s="1654">
        <v>88</v>
      </c>
      <c r="T213" s="1654">
        <v>60</v>
      </c>
      <c r="U213" s="1654">
        <v>28</v>
      </c>
      <c r="V213" s="1622">
        <v>0</v>
      </c>
      <c r="W213" s="1522"/>
      <c r="X213" s="1243">
        <v>180</v>
      </c>
      <c r="Y213" s="1243"/>
      <c r="Z213" s="1240"/>
      <c r="AA213" s="1240"/>
      <c r="AB213" s="1240"/>
      <c r="AC213" s="1241"/>
      <c r="AD213" s="1245"/>
      <c r="AE213" s="1241"/>
      <c r="AF213" s="1241"/>
      <c r="AG213" s="1240"/>
      <c r="AH213" s="1240"/>
      <c r="AI213" s="1241"/>
      <c r="AJ213" s="1245"/>
      <c r="AK213" s="1245"/>
    </row>
    <row r="214" spans="1:37" ht="13.5" customHeight="1" x14ac:dyDescent="0.15">
      <c r="A214" s="1855"/>
      <c r="B214" s="247">
        <v>43375</v>
      </c>
      <c r="C214" s="245" t="str">
        <f t="shared" ref="C214:C243" si="38">IF(B214="","",IF(WEEKDAY(B214)=1,"(日)",IF(WEEKDAY(B214)=2,"(月)",IF(WEEKDAY(B214)=3,"(火)",IF(WEEKDAY(B214)=4,"(水)",IF(WEEKDAY(B214)=5,"(木)",IF(WEEKDAY(B214)=6,"(金)","(土)")))))))</f>
        <v>(火)</v>
      </c>
      <c r="D214" s="217" t="s">
        <v>583</v>
      </c>
      <c r="E214" s="217" t="s">
        <v>585</v>
      </c>
      <c r="F214" s="1246">
        <v>0</v>
      </c>
      <c r="G214" s="1246">
        <v>0</v>
      </c>
      <c r="H214" s="1247">
        <v>23</v>
      </c>
      <c r="I214" s="1247">
        <v>22</v>
      </c>
      <c r="J214" s="1248">
        <v>0.2986111111111111</v>
      </c>
      <c r="K214" s="1246">
        <v>4.5999999999999996</v>
      </c>
      <c r="L214" s="1249">
        <v>9.6</v>
      </c>
      <c r="M214" s="1247">
        <v>6.99</v>
      </c>
      <c r="N214" s="1528">
        <v>0.1</v>
      </c>
      <c r="O214" s="1247">
        <v>18.2</v>
      </c>
      <c r="P214" s="1656">
        <v>40</v>
      </c>
      <c r="Q214" s="1657">
        <v>20.2</v>
      </c>
      <c r="R214" s="1657">
        <v>9.8000000000000007</v>
      </c>
      <c r="S214" s="1656">
        <v>70</v>
      </c>
      <c r="T214" s="1656">
        <v>46</v>
      </c>
      <c r="U214" s="1656">
        <v>24</v>
      </c>
      <c r="V214" s="1623">
        <v>0</v>
      </c>
      <c r="W214" s="1524"/>
      <c r="X214" s="1249">
        <v>170</v>
      </c>
      <c r="Y214" s="1249"/>
      <c r="Z214" s="1246"/>
      <c r="AA214" s="1246"/>
      <c r="AB214" s="1246"/>
      <c r="AC214" s="1247"/>
      <c r="AD214" s="1251"/>
      <c r="AE214" s="1247"/>
      <c r="AF214" s="1247"/>
      <c r="AG214" s="1246"/>
      <c r="AH214" s="1246"/>
      <c r="AI214" s="1247"/>
      <c r="AJ214" s="1251"/>
      <c r="AK214" s="1251"/>
    </row>
    <row r="215" spans="1:37" ht="13.5" customHeight="1" x14ac:dyDescent="0.15">
      <c r="A215" s="1855"/>
      <c r="B215" s="247">
        <v>43376</v>
      </c>
      <c r="C215" s="245" t="str">
        <f t="shared" si="38"/>
        <v>(水)</v>
      </c>
      <c r="D215" s="217" t="s">
        <v>599</v>
      </c>
      <c r="E215" s="217" t="s">
        <v>597</v>
      </c>
      <c r="F215" s="1246">
        <v>2</v>
      </c>
      <c r="G215" s="1246">
        <v>0</v>
      </c>
      <c r="H215" s="1247">
        <v>17</v>
      </c>
      <c r="I215" s="1247">
        <v>22</v>
      </c>
      <c r="J215" s="1248">
        <v>0.2986111111111111</v>
      </c>
      <c r="K215" s="1246">
        <v>9</v>
      </c>
      <c r="L215" s="1249">
        <v>12.9</v>
      </c>
      <c r="M215" s="1247">
        <v>7.2</v>
      </c>
      <c r="N215" s="1528">
        <v>0</v>
      </c>
      <c r="O215" s="1247">
        <v>23.2</v>
      </c>
      <c r="P215" s="1656">
        <v>46</v>
      </c>
      <c r="Q215" s="1657">
        <v>18.5</v>
      </c>
      <c r="R215" s="1657">
        <v>10</v>
      </c>
      <c r="S215" s="1656">
        <v>84</v>
      </c>
      <c r="T215" s="1656">
        <v>57</v>
      </c>
      <c r="U215" s="1656">
        <v>27</v>
      </c>
      <c r="V215" s="1623">
        <v>0</v>
      </c>
      <c r="W215" s="1524"/>
      <c r="X215" s="1249">
        <v>170</v>
      </c>
      <c r="Y215" s="1249"/>
      <c r="Z215" s="1246"/>
      <c r="AA215" s="1246"/>
      <c r="AB215" s="1246"/>
      <c r="AC215" s="1247"/>
      <c r="AD215" s="1251"/>
      <c r="AE215" s="1247"/>
      <c r="AF215" s="1247"/>
      <c r="AG215" s="1246"/>
      <c r="AH215" s="1246"/>
      <c r="AI215" s="1247"/>
      <c r="AJ215" s="1251"/>
      <c r="AK215" s="1251"/>
    </row>
    <row r="216" spans="1:37" ht="13.5" customHeight="1" x14ac:dyDescent="0.15">
      <c r="A216" s="1855"/>
      <c r="B216" s="247">
        <v>43377</v>
      </c>
      <c r="C216" s="245" t="str">
        <f t="shared" si="38"/>
        <v>(木)</v>
      </c>
      <c r="D216" s="217" t="s">
        <v>613</v>
      </c>
      <c r="E216" s="217" t="s">
        <v>588</v>
      </c>
      <c r="F216" s="1246">
        <v>1</v>
      </c>
      <c r="G216" s="1246">
        <v>0.2</v>
      </c>
      <c r="H216" s="1247">
        <v>19</v>
      </c>
      <c r="I216" s="1247">
        <v>21.5</v>
      </c>
      <c r="J216" s="1248">
        <v>0.29166666666666669</v>
      </c>
      <c r="K216" s="1246">
        <v>8</v>
      </c>
      <c r="L216" s="1249">
        <v>12.9</v>
      </c>
      <c r="M216" s="1247">
        <v>7.14</v>
      </c>
      <c r="N216" s="1528">
        <v>0.05</v>
      </c>
      <c r="O216" s="1247">
        <v>24.4</v>
      </c>
      <c r="P216" s="1656">
        <v>42</v>
      </c>
      <c r="Q216" s="1657">
        <v>17.8</v>
      </c>
      <c r="R216" s="1657">
        <v>10</v>
      </c>
      <c r="S216" s="1656">
        <v>84</v>
      </c>
      <c r="T216" s="1656">
        <v>58</v>
      </c>
      <c r="U216" s="1656">
        <v>26</v>
      </c>
      <c r="V216" s="1623">
        <v>0</v>
      </c>
      <c r="W216" s="1524"/>
      <c r="X216" s="1249">
        <v>180</v>
      </c>
      <c r="Y216" s="1249"/>
      <c r="Z216" s="1246"/>
      <c r="AA216" s="1246"/>
      <c r="AB216" s="1246"/>
      <c r="AC216" s="1247"/>
      <c r="AD216" s="1251"/>
      <c r="AE216" s="1247"/>
      <c r="AF216" s="1247"/>
      <c r="AG216" s="1246"/>
      <c r="AH216" s="1246"/>
      <c r="AI216" s="1247"/>
      <c r="AJ216" s="1251"/>
      <c r="AK216" s="1251"/>
    </row>
    <row r="217" spans="1:37" ht="13.5" customHeight="1" x14ac:dyDescent="0.15">
      <c r="A217" s="1855"/>
      <c r="B217" s="247">
        <v>43378</v>
      </c>
      <c r="C217" s="245" t="str">
        <f t="shared" si="38"/>
        <v>(金)</v>
      </c>
      <c r="D217" s="217" t="s">
        <v>606</v>
      </c>
      <c r="E217" s="217" t="s">
        <v>588</v>
      </c>
      <c r="F217" s="1246">
        <v>3</v>
      </c>
      <c r="G217" s="1246">
        <v>7</v>
      </c>
      <c r="H217" s="1247">
        <v>18</v>
      </c>
      <c r="I217" s="1247">
        <v>21</v>
      </c>
      <c r="J217" s="1248">
        <v>0.28472222222222221</v>
      </c>
      <c r="K217" s="1246">
        <v>8</v>
      </c>
      <c r="L217" s="1249">
        <v>8.1</v>
      </c>
      <c r="M217" s="1247">
        <v>7.18</v>
      </c>
      <c r="N217" s="1528">
        <v>0.05</v>
      </c>
      <c r="O217" s="1247">
        <v>22.8</v>
      </c>
      <c r="P217" s="1656">
        <v>48</v>
      </c>
      <c r="Q217" s="1657">
        <v>16.3</v>
      </c>
      <c r="R217" s="1657">
        <v>10</v>
      </c>
      <c r="S217" s="1656">
        <v>90</v>
      </c>
      <c r="T217" s="1656">
        <v>62</v>
      </c>
      <c r="U217" s="1656">
        <v>28</v>
      </c>
      <c r="V217" s="1623">
        <v>0</v>
      </c>
      <c r="W217" s="1524"/>
      <c r="X217" s="1249">
        <v>180</v>
      </c>
      <c r="Y217" s="1249"/>
      <c r="Z217" s="1246"/>
      <c r="AA217" s="1246"/>
      <c r="AB217" s="1246"/>
      <c r="AC217" s="1247"/>
      <c r="AD217" s="1251"/>
      <c r="AE217" s="1247"/>
      <c r="AF217" s="1247"/>
      <c r="AG217" s="1246"/>
      <c r="AH217" s="1526"/>
      <c r="AI217" s="1247"/>
      <c r="AJ217" s="1251"/>
      <c r="AK217" s="1251"/>
    </row>
    <row r="218" spans="1:37" ht="13.5" customHeight="1" x14ac:dyDescent="0.15">
      <c r="A218" s="1855"/>
      <c r="B218" s="247">
        <v>43379</v>
      </c>
      <c r="C218" s="245" t="str">
        <f t="shared" si="38"/>
        <v>(土)</v>
      </c>
      <c r="D218" s="217" t="s">
        <v>583</v>
      </c>
      <c r="E218" s="217" t="s">
        <v>595</v>
      </c>
      <c r="F218" s="1246">
        <v>0</v>
      </c>
      <c r="G218" s="1246">
        <v>0</v>
      </c>
      <c r="H218" s="1247">
        <v>19</v>
      </c>
      <c r="I218" s="1247">
        <v>21</v>
      </c>
      <c r="J218" s="1248">
        <v>0.29166666666666669</v>
      </c>
      <c r="K218" s="1246">
        <v>8</v>
      </c>
      <c r="L218" s="1249">
        <v>11.1</v>
      </c>
      <c r="M218" s="1247">
        <v>7.21</v>
      </c>
      <c r="N218" s="1528">
        <v>0.05</v>
      </c>
      <c r="O218" s="1247">
        <v>26.6</v>
      </c>
      <c r="P218" s="1656">
        <v>54</v>
      </c>
      <c r="Q218" s="1657">
        <v>24.9</v>
      </c>
      <c r="R218" s="1657">
        <v>10</v>
      </c>
      <c r="S218" s="1656">
        <v>94</v>
      </c>
      <c r="T218" s="1656">
        <v>64</v>
      </c>
      <c r="U218" s="1656">
        <v>30</v>
      </c>
      <c r="V218" s="1623">
        <v>0</v>
      </c>
      <c r="W218" s="1524"/>
      <c r="X218" s="1249">
        <v>200</v>
      </c>
      <c r="Y218" s="1249"/>
      <c r="Z218" s="1246"/>
      <c r="AA218" s="1246"/>
      <c r="AB218" s="1246"/>
      <c r="AC218" s="1247"/>
      <c r="AD218" s="1251"/>
      <c r="AE218" s="1247"/>
      <c r="AF218" s="1247"/>
      <c r="AG218" s="1246"/>
      <c r="AH218" s="1246"/>
      <c r="AI218" s="1247"/>
      <c r="AJ218" s="1251"/>
      <c r="AK218" s="1251"/>
    </row>
    <row r="219" spans="1:37" ht="13.5" customHeight="1" x14ac:dyDescent="0.15">
      <c r="A219" s="1855"/>
      <c r="B219" s="247">
        <v>43380</v>
      </c>
      <c r="C219" s="245" t="str">
        <f t="shared" si="38"/>
        <v>(日)</v>
      </c>
      <c r="D219" s="217" t="s">
        <v>583</v>
      </c>
      <c r="E219" s="217" t="s">
        <v>592</v>
      </c>
      <c r="F219" s="1246">
        <v>5</v>
      </c>
      <c r="G219" s="1246">
        <v>0</v>
      </c>
      <c r="H219" s="1247">
        <v>27</v>
      </c>
      <c r="I219" s="1247">
        <v>23</v>
      </c>
      <c r="J219" s="1248">
        <v>0.30208333333333331</v>
      </c>
      <c r="K219" s="1246">
        <v>6.7</v>
      </c>
      <c r="L219" s="1249">
        <v>9.1</v>
      </c>
      <c r="M219" s="1247">
        <v>7.15</v>
      </c>
      <c r="N219" s="1528">
        <v>0.05</v>
      </c>
      <c r="O219" s="1247">
        <v>27.2</v>
      </c>
      <c r="P219" s="1656">
        <v>55</v>
      </c>
      <c r="Q219" s="1657">
        <v>27.7</v>
      </c>
      <c r="R219" s="1657">
        <v>10</v>
      </c>
      <c r="S219" s="1656">
        <v>100</v>
      </c>
      <c r="T219" s="1656">
        <v>70</v>
      </c>
      <c r="U219" s="1656">
        <v>30</v>
      </c>
      <c r="V219" s="1623">
        <v>0</v>
      </c>
      <c r="W219" s="1524"/>
      <c r="X219" s="1249">
        <v>210</v>
      </c>
      <c r="Y219" s="1249"/>
      <c r="Z219" s="1246"/>
      <c r="AA219" s="1246"/>
      <c r="AB219" s="1246"/>
      <c r="AC219" s="1247"/>
      <c r="AD219" s="1251"/>
      <c r="AE219" s="1247"/>
      <c r="AF219" s="1247"/>
      <c r="AG219" s="1246"/>
      <c r="AH219" s="1246"/>
      <c r="AI219" s="1247"/>
      <c r="AJ219" s="1251"/>
      <c r="AK219" s="1251"/>
    </row>
    <row r="220" spans="1:37" ht="13.5" customHeight="1" x14ac:dyDescent="0.15">
      <c r="A220" s="1855"/>
      <c r="B220" s="247">
        <v>43381</v>
      </c>
      <c r="C220" s="245" t="str">
        <f>IF(B220="","",IF(WEEKDAY(B220)=1,"(日)",IF(WEEKDAY(B220)=2,"(月)",IF(WEEKDAY(B220)=3,"(火)",IF(WEEKDAY(B220)=4,"(水)",IF(WEEKDAY(B220)=5,"(木)",IF(WEEKDAY(B220)=6,"(金)","(土)")))))))</f>
        <v>(月)</v>
      </c>
      <c r="D220" s="217" t="s">
        <v>599</v>
      </c>
      <c r="E220" s="217" t="s">
        <v>587</v>
      </c>
      <c r="F220" s="1246">
        <v>2</v>
      </c>
      <c r="G220" s="1246">
        <v>0</v>
      </c>
      <c r="H220" s="1247">
        <v>22</v>
      </c>
      <c r="I220" s="1247">
        <v>23.5</v>
      </c>
      <c r="J220" s="1248">
        <v>0.29166666666666669</v>
      </c>
      <c r="K220" s="1246">
        <v>9.3000000000000007</v>
      </c>
      <c r="L220" s="1249">
        <v>13.5</v>
      </c>
      <c r="M220" s="1247">
        <v>7.16</v>
      </c>
      <c r="N220" s="1528">
        <v>0</v>
      </c>
      <c r="O220" s="1247">
        <v>28.1</v>
      </c>
      <c r="P220" s="1656">
        <v>50</v>
      </c>
      <c r="Q220" s="1657">
        <v>25.2</v>
      </c>
      <c r="R220" s="1657">
        <v>10</v>
      </c>
      <c r="S220" s="1656">
        <v>100</v>
      </c>
      <c r="T220" s="1656">
        <v>69</v>
      </c>
      <c r="U220" s="1656">
        <v>31</v>
      </c>
      <c r="V220" s="1623">
        <v>0</v>
      </c>
      <c r="W220" s="1524"/>
      <c r="X220" s="1249">
        <v>210</v>
      </c>
      <c r="Y220" s="1249"/>
      <c r="Z220" s="1246"/>
      <c r="AA220" s="1246"/>
      <c r="AB220" s="1246"/>
      <c r="AC220" s="1247"/>
      <c r="AD220" s="1251"/>
      <c r="AE220" s="1247"/>
      <c r="AF220" s="1247"/>
      <c r="AG220" s="1246"/>
      <c r="AH220" s="1246"/>
      <c r="AI220" s="1247"/>
      <c r="AJ220" s="1251"/>
      <c r="AK220" s="1251"/>
    </row>
    <row r="221" spans="1:37" ht="13.5" customHeight="1" x14ac:dyDescent="0.15">
      <c r="A221" s="1855"/>
      <c r="B221" s="247">
        <v>43382</v>
      </c>
      <c r="C221" s="245" t="str">
        <f t="shared" si="38"/>
        <v>(火)</v>
      </c>
      <c r="D221" s="217" t="s">
        <v>583</v>
      </c>
      <c r="E221" s="217" t="s">
        <v>614</v>
      </c>
      <c r="F221" s="1246">
        <v>1</v>
      </c>
      <c r="G221" s="1246">
        <v>0</v>
      </c>
      <c r="H221" s="1247">
        <v>19</v>
      </c>
      <c r="I221" s="1247">
        <v>22</v>
      </c>
      <c r="J221" s="1248">
        <v>0.29166666666666669</v>
      </c>
      <c r="K221" s="1246">
        <v>10</v>
      </c>
      <c r="L221" s="1249">
        <v>14.7</v>
      </c>
      <c r="M221" s="1247">
        <v>7.06</v>
      </c>
      <c r="N221" s="1528">
        <v>0.25</v>
      </c>
      <c r="O221" s="1247">
        <v>29.1</v>
      </c>
      <c r="P221" s="1656">
        <v>49</v>
      </c>
      <c r="Q221" s="1657">
        <v>26.3</v>
      </c>
      <c r="R221" s="1657">
        <v>10</v>
      </c>
      <c r="S221" s="1656">
        <v>104</v>
      </c>
      <c r="T221" s="1656">
        <v>69</v>
      </c>
      <c r="U221" s="1656">
        <v>35</v>
      </c>
      <c r="V221" s="1623">
        <v>0</v>
      </c>
      <c r="W221" s="1524"/>
      <c r="X221" s="1249">
        <v>210</v>
      </c>
      <c r="Y221" s="1249"/>
      <c r="Z221" s="1246"/>
      <c r="AA221" s="1246"/>
      <c r="AB221" s="1246"/>
      <c r="AC221" s="1247"/>
      <c r="AD221" s="1251"/>
      <c r="AE221" s="1247"/>
      <c r="AF221" s="1247"/>
      <c r="AG221" s="1246"/>
      <c r="AH221" s="1246"/>
      <c r="AI221" s="1247"/>
      <c r="AJ221" s="1251"/>
      <c r="AK221" s="1251"/>
    </row>
    <row r="222" spans="1:37" ht="13.5" customHeight="1" x14ac:dyDescent="0.15">
      <c r="A222" s="1855"/>
      <c r="B222" s="247">
        <v>43383</v>
      </c>
      <c r="C222" s="245" t="str">
        <f t="shared" si="38"/>
        <v>(水)</v>
      </c>
      <c r="D222" s="217" t="s">
        <v>583</v>
      </c>
      <c r="E222" s="217" t="s">
        <v>590</v>
      </c>
      <c r="F222" s="1246">
        <v>1</v>
      </c>
      <c r="G222" s="1246">
        <v>0</v>
      </c>
      <c r="H222" s="1247">
        <v>18</v>
      </c>
      <c r="I222" s="1247">
        <v>22.5</v>
      </c>
      <c r="J222" s="1248">
        <v>0.29166666666666702</v>
      </c>
      <c r="K222" s="1246">
        <v>7.5</v>
      </c>
      <c r="L222" s="1249">
        <v>10.8</v>
      </c>
      <c r="M222" s="1247">
        <v>6.98</v>
      </c>
      <c r="N222" s="1528">
        <v>0.05</v>
      </c>
      <c r="O222" s="1247">
        <v>27.5</v>
      </c>
      <c r="P222" s="1656">
        <v>40</v>
      </c>
      <c r="Q222" s="1657">
        <v>25.6</v>
      </c>
      <c r="R222" s="1657">
        <v>10</v>
      </c>
      <c r="S222" s="1656">
        <v>98</v>
      </c>
      <c r="T222" s="1656">
        <v>64</v>
      </c>
      <c r="U222" s="1656">
        <v>34</v>
      </c>
      <c r="V222" s="1623">
        <v>0</v>
      </c>
      <c r="W222" s="1524"/>
      <c r="X222" s="1249">
        <v>210</v>
      </c>
      <c r="Y222" s="1249"/>
      <c r="Z222" s="1246"/>
      <c r="AA222" s="1246"/>
      <c r="AB222" s="1246"/>
      <c r="AC222" s="1247"/>
      <c r="AD222" s="1251"/>
      <c r="AE222" s="1247"/>
      <c r="AF222" s="1247"/>
      <c r="AG222" s="1246"/>
      <c r="AH222" s="1246"/>
      <c r="AI222" s="1247"/>
      <c r="AJ222" s="1251"/>
      <c r="AK222" s="1251"/>
    </row>
    <row r="223" spans="1:37" ht="13.5" customHeight="1" x14ac:dyDescent="0.15">
      <c r="A223" s="1855"/>
      <c r="B223" s="247">
        <v>43384</v>
      </c>
      <c r="C223" s="245" t="str">
        <f t="shared" si="38"/>
        <v>(木)</v>
      </c>
      <c r="D223" s="217" t="s">
        <v>613</v>
      </c>
      <c r="E223" s="217" t="s">
        <v>588</v>
      </c>
      <c r="F223" s="1246">
        <v>2</v>
      </c>
      <c r="G223" s="1246">
        <v>0.5</v>
      </c>
      <c r="H223" s="1247">
        <v>20</v>
      </c>
      <c r="I223" s="1247">
        <v>23</v>
      </c>
      <c r="J223" s="1248">
        <v>0.29166666666666669</v>
      </c>
      <c r="K223" s="1246">
        <v>6.5</v>
      </c>
      <c r="L223" s="1249">
        <v>8.8000000000000007</v>
      </c>
      <c r="M223" s="1247">
        <v>6.81</v>
      </c>
      <c r="N223" s="1528">
        <v>0</v>
      </c>
      <c r="O223" s="1247">
        <v>25.4</v>
      </c>
      <c r="P223" s="1656">
        <v>30</v>
      </c>
      <c r="Q223" s="1657">
        <v>25.6</v>
      </c>
      <c r="R223" s="1657">
        <v>9.5</v>
      </c>
      <c r="S223" s="1656">
        <v>81</v>
      </c>
      <c r="T223" s="1656">
        <v>49</v>
      </c>
      <c r="U223" s="1656">
        <v>32</v>
      </c>
      <c r="V223" s="1623">
        <v>0</v>
      </c>
      <c r="W223" s="1524"/>
      <c r="X223" s="1249">
        <v>190</v>
      </c>
      <c r="Y223" s="1249"/>
      <c r="Z223" s="1246"/>
      <c r="AA223" s="1246"/>
      <c r="AB223" s="1246"/>
      <c r="AC223" s="1247"/>
      <c r="AD223" s="1251"/>
      <c r="AE223" s="1247"/>
      <c r="AF223" s="1247"/>
      <c r="AG223" s="1246"/>
      <c r="AH223" s="1246"/>
      <c r="AI223" s="1247"/>
      <c r="AJ223" s="1251"/>
      <c r="AK223" s="1251"/>
    </row>
    <row r="224" spans="1:37" ht="13.5" customHeight="1" x14ac:dyDescent="0.15">
      <c r="A224" s="1855"/>
      <c r="B224" s="247">
        <v>43385</v>
      </c>
      <c r="C224" s="245" t="str">
        <f t="shared" si="38"/>
        <v>(金)</v>
      </c>
      <c r="D224" s="217" t="s">
        <v>601</v>
      </c>
      <c r="E224" s="217" t="s">
        <v>587</v>
      </c>
      <c r="F224" s="1246">
        <v>1</v>
      </c>
      <c r="G224" s="1246">
        <v>0.3</v>
      </c>
      <c r="H224" s="1247">
        <v>20</v>
      </c>
      <c r="I224" s="1247">
        <v>22</v>
      </c>
      <c r="J224" s="1248">
        <v>0.28472222222222221</v>
      </c>
      <c r="K224" s="1246">
        <v>5.6</v>
      </c>
      <c r="L224" s="1249">
        <v>7.6</v>
      </c>
      <c r="M224" s="1247">
        <v>6.93</v>
      </c>
      <c r="N224" s="1528">
        <v>0</v>
      </c>
      <c r="O224" s="1247">
        <v>24.2</v>
      </c>
      <c r="P224" s="1656">
        <v>34</v>
      </c>
      <c r="Q224" s="1657">
        <v>24.9</v>
      </c>
      <c r="R224" s="1657">
        <v>9.8000000000000007</v>
      </c>
      <c r="S224" s="1656">
        <v>84</v>
      </c>
      <c r="T224" s="1656">
        <v>54</v>
      </c>
      <c r="U224" s="1656">
        <v>30</v>
      </c>
      <c r="V224" s="1623">
        <v>0</v>
      </c>
      <c r="W224" s="1524"/>
      <c r="X224" s="1249">
        <v>170</v>
      </c>
      <c r="Y224" s="1249"/>
      <c r="Z224" s="1246"/>
      <c r="AA224" s="1246"/>
      <c r="AB224" s="1246"/>
      <c r="AC224" s="1247"/>
      <c r="AD224" s="1251"/>
      <c r="AE224" s="1247"/>
      <c r="AF224" s="1247"/>
      <c r="AG224" s="1246"/>
      <c r="AH224" s="1246"/>
      <c r="AI224" s="1247"/>
      <c r="AJ224" s="1251"/>
      <c r="AK224" s="1251"/>
    </row>
    <row r="225" spans="1:37" ht="13.5" customHeight="1" x14ac:dyDescent="0.15">
      <c r="A225" s="1855"/>
      <c r="B225" s="247">
        <v>43386</v>
      </c>
      <c r="C225" s="245" t="str">
        <f t="shared" si="38"/>
        <v>(土)</v>
      </c>
      <c r="D225" s="217" t="s">
        <v>599</v>
      </c>
      <c r="E225" s="217" t="s">
        <v>588</v>
      </c>
      <c r="F225" s="1246">
        <v>3</v>
      </c>
      <c r="G225" s="1246">
        <v>0</v>
      </c>
      <c r="H225" s="1247">
        <v>16</v>
      </c>
      <c r="I225" s="1247">
        <v>21</v>
      </c>
      <c r="J225" s="1248">
        <v>0.29166666666666669</v>
      </c>
      <c r="K225" s="1246">
        <v>5.5</v>
      </c>
      <c r="L225" s="1249">
        <v>9.8000000000000007</v>
      </c>
      <c r="M225" s="1247">
        <v>7.2</v>
      </c>
      <c r="N225" s="1528">
        <v>0</v>
      </c>
      <c r="O225" s="1247">
        <v>26.8</v>
      </c>
      <c r="P225" s="1656">
        <v>54</v>
      </c>
      <c r="Q225" s="1657">
        <v>29.8</v>
      </c>
      <c r="R225" s="1657">
        <v>10</v>
      </c>
      <c r="S225" s="1656">
        <v>94</v>
      </c>
      <c r="T225" s="1656">
        <v>60</v>
      </c>
      <c r="U225" s="1656">
        <v>34</v>
      </c>
      <c r="V225" s="1623">
        <v>0</v>
      </c>
      <c r="W225" s="1524"/>
      <c r="X225" s="1249">
        <v>190</v>
      </c>
      <c r="Y225" s="1249"/>
      <c r="Z225" s="1246"/>
      <c r="AA225" s="1246"/>
      <c r="AB225" s="1246"/>
      <c r="AC225" s="1247"/>
      <c r="AD225" s="1251"/>
      <c r="AE225" s="1247"/>
      <c r="AF225" s="1247"/>
      <c r="AG225" s="1246"/>
      <c r="AH225" s="1246"/>
      <c r="AI225" s="1247"/>
      <c r="AJ225" s="1251"/>
      <c r="AK225" s="1251"/>
    </row>
    <row r="226" spans="1:37" ht="13.5" customHeight="1" x14ac:dyDescent="0.15">
      <c r="A226" s="1855"/>
      <c r="B226" s="247">
        <v>43387</v>
      </c>
      <c r="C226" s="245" t="str">
        <f t="shared" si="38"/>
        <v>(日)</v>
      </c>
      <c r="D226" s="217" t="s">
        <v>601</v>
      </c>
      <c r="E226" s="217" t="s">
        <v>588</v>
      </c>
      <c r="F226" s="1246">
        <v>2</v>
      </c>
      <c r="G226" s="1246">
        <v>10.6</v>
      </c>
      <c r="H226" s="1247">
        <v>14</v>
      </c>
      <c r="I226" s="1247">
        <v>17</v>
      </c>
      <c r="J226" s="1248">
        <v>0.29166666666666669</v>
      </c>
      <c r="K226" s="1246">
        <v>7.3</v>
      </c>
      <c r="L226" s="1249">
        <v>9</v>
      </c>
      <c r="M226" s="1247">
        <v>7.14</v>
      </c>
      <c r="N226" s="1528">
        <v>0</v>
      </c>
      <c r="O226" s="1247">
        <v>26.5</v>
      </c>
      <c r="P226" s="1656">
        <v>49</v>
      </c>
      <c r="Q226" s="1657">
        <v>28.4</v>
      </c>
      <c r="R226" s="1657">
        <v>10</v>
      </c>
      <c r="S226" s="1656">
        <v>92</v>
      </c>
      <c r="T226" s="1656">
        <v>60</v>
      </c>
      <c r="U226" s="1656">
        <v>32</v>
      </c>
      <c r="V226" s="1623">
        <v>0</v>
      </c>
      <c r="W226" s="1524"/>
      <c r="X226" s="1249">
        <v>200</v>
      </c>
      <c r="Y226" s="1249"/>
      <c r="Z226" s="1246"/>
      <c r="AA226" s="1246"/>
      <c r="AB226" s="1246"/>
      <c r="AC226" s="1247"/>
      <c r="AD226" s="1251"/>
      <c r="AE226" s="1247"/>
      <c r="AF226" s="1247"/>
      <c r="AG226" s="1246"/>
      <c r="AH226" s="1246"/>
      <c r="AI226" s="1247"/>
      <c r="AJ226" s="1251"/>
      <c r="AK226" s="1251"/>
    </row>
    <row r="227" spans="1:37" ht="13.5" customHeight="1" x14ac:dyDescent="0.15">
      <c r="A227" s="1855"/>
      <c r="B227" s="247">
        <v>43388</v>
      </c>
      <c r="C227" s="245" t="str">
        <f t="shared" si="38"/>
        <v>(月)</v>
      </c>
      <c r="D227" s="217" t="s">
        <v>589</v>
      </c>
      <c r="E227" s="217" t="s">
        <v>588</v>
      </c>
      <c r="F227" s="1246">
        <v>2</v>
      </c>
      <c r="G227" s="1246">
        <v>0.3</v>
      </c>
      <c r="H227" s="1247">
        <v>15</v>
      </c>
      <c r="I227" s="1247">
        <v>19</v>
      </c>
      <c r="J227" s="1248">
        <v>0.28472222222222221</v>
      </c>
      <c r="K227" s="1246">
        <v>4.9000000000000004</v>
      </c>
      <c r="L227" s="1249">
        <v>8.1999999999999993</v>
      </c>
      <c r="M227" s="1247">
        <v>7.11</v>
      </c>
      <c r="N227" s="1528">
        <v>0</v>
      </c>
      <c r="O227" s="1247">
        <v>31.2</v>
      </c>
      <c r="P227" s="1656">
        <v>50</v>
      </c>
      <c r="Q227" s="1657">
        <v>32.299999999999997</v>
      </c>
      <c r="R227" s="1657">
        <v>7.9</v>
      </c>
      <c r="S227" s="1656">
        <v>99</v>
      </c>
      <c r="T227" s="1656">
        <v>64</v>
      </c>
      <c r="U227" s="1656">
        <v>35</v>
      </c>
      <c r="V227" s="1623">
        <v>0</v>
      </c>
      <c r="W227" s="1524"/>
      <c r="X227" s="1249">
        <v>200</v>
      </c>
      <c r="Y227" s="1249"/>
      <c r="Z227" s="1246"/>
      <c r="AA227" s="1246"/>
      <c r="AB227" s="1246"/>
      <c r="AC227" s="1247"/>
      <c r="AD227" s="1251"/>
      <c r="AE227" s="1247"/>
      <c r="AF227" s="1247"/>
      <c r="AG227" s="1246"/>
      <c r="AH227" s="1246"/>
      <c r="AI227" s="1247"/>
      <c r="AJ227" s="1251"/>
      <c r="AK227" s="1251"/>
    </row>
    <row r="228" spans="1:37" ht="13.5" customHeight="1" x14ac:dyDescent="0.15">
      <c r="A228" s="1855"/>
      <c r="B228" s="247">
        <v>43389</v>
      </c>
      <c r="C228" s="245" t="str">
        <f t="shared" si="38"/>
        <v>(火)</v>
      </c>
      <c r="D228" s="217" t="s">
        <v>599</v>
      </c>
      <c r="E228" s="217" t="s">
        <v>595</v>
      </c>
      <c r="F228" s="1246">
        <v>1</v>
      </c>
      <c r="G228" s="1246">
        <v>0</v>
      </c>
      <c r="H228" s="1247">
        <v>16</v>
      </c>
      <c r="I228" s="1247">
        <v>19.5</v>
      </c>
      <c r="J228" s="1248">
        <v>0.29166666666666669</v>
      </c>
      <c r="K228" s="1246">
        <v>13.1</v>
      </c>
      <c r="L228" s="1249">
        <v>15</v>
      </c>
      <c r="M228" s="1247">
        <v>7.28</v>
      </c>
      <c r="N228" s="1528">
        <v>0.05</v>
      </c>
      <c r="O228" s="1247">
        <v>32.1</v>
      </c>
      <c r="P228" s="1656">
        <v>56</v>
      </c>
      <c r="Q228" s="1657">
        <v>35.1</v>
      </c>
      <c r="R228" s="1657">
        <v>10</v>
      </c>
      <c r="S228" s="1656">
        <v>102</v>
      </c>
      <c r="T228" s="1656">
        <v>69</v>
      </c>
      <c r="U228" s="1656">
        <v>33</v>
      </c>
      <c r="V228" s="1623">
        <v>0</v>
      </c>
      <c r="W228" s="1524"/>
      <c r="X228" s="1249">
        <v>220</v>
      </c>
      <c r="Y228" s="1249"/>
      <c r="Z228" s="1246"/>
      <c r="AA228" s="1246"/>
      <c r="AB228" s="1246"/>
      <c r="AC228" s="1247"/>
      <c r="AD228" s="1251"/>
      <c r="AE228" s="1247"/>
      <c r="AF228" s="1247"/>
      <c r="AG228" s="1246"/>
      <c r="AH228" s="1246"/>
      <c r="AI228" s="1247"/>
      <c r="AJ228" s="1251"/>
      <c r="AK228" s="1251"/>
    </row>
    <row r="229" spans="1:37" ht="13.5" customHeight="1" x14ac:dyDescent="0.15">
      <c r="A229" s="1855"/>
      <c r="B229" s="247">
        <v>43390</v>
      </c>
      <c r="C229" s="245" t="str">
        <f t="shared" si="38"/>
        <v>(水)</v>
      </c>
      <c r="D229" s="217" t="s">
        <v>603</v>
      </c>
      <c r="E229" s="217" t="s">
        <v>597</v>
      </c>
      <c r="F229" s="1246">
        <v>2</v>
      </c>
      <c r="G229" s="1246">
        <v>1.8</v>
      </c>
      <c r="H229" s="1247">
        <v>15</v>
      </c>
      <c r="I229" s="1247">
        <v>19</v>
      </c>
      <c r="J229" s="1248">
        <v>0.29166666666666669</v>
      </c>
      <c r="K229" s="1246">
        <v>5.2</v>
      </c>
      <c r="L229" s="1249">
        <v>8.4</v>
      </c>
      <c r="M229" s="1247">
        <v>7.02</v>
      </c>
      <c r="N229" s="1528">
        <v>0.05</v>
      </c>
      <c r="O229" s="1247">
        <v>29.1</v>
      </c>
      <c r="P229" s="1656">
        <v>46</v>
      </c>
      <c r="Q229" s="1657">
        <v>32</v>
      </c>
      <c r="R229" s="1657">
        <v>9.1999999999999993</v>
      </c>
      <c r="S229" s="1656">
        <v>98</v>
      </c>
      <c r="T229" s="1656">
        <v>60</v>
      </c>
      <c r="U229" s="1656">
        <v>38</v>
      </c>
      <c r="V229" s="1623">
        <v>0</v>
      </c>
      <c r="W229" s="1524"/>
      <c r="X229" s="1249">
        <v>220</v>
      </c>
      <c r="Y229" s="1249"/>
      <c r="Z229" s="1246"/>
      <c r="AA229" s="1246"/>
      <c r="AB229" s="1246"/>
      <c r="AC229" s="1247"/>
      <c r="AD229" s="1251">
        <v>0.22</v>
      </c>
      <c r="AE229" s="1247">
        <v>52</v>
      </c>
      <c r="AF229" s="1247">
        <v>5.2</v>
      </c>
      <c r="AG229" s="1246">
        <v>4.3</v>
      </c>
      <c r="AH229" s="1246">
        <v>0.81</v>
      </c>
      <c r="AI229" s="1247">
        <v>10</v>
      </c>
      <c r="AJ229" s="1251">
        <v>1.4</v>
      </c>
      <c r="AK229" s="1527">
        <v>0</v>
      </c>
    </row>
    <row r="230" spans="1:37" ht="13.5" customHeight="1" x14ac:dyDescent="0.15">
      <c r="A230" s="1855"/>
      <c r="B230" s="247">
        <v>43391</v>
      </c>
      <c r="C230" s="245" t="str">
        <f t="shared" si="38"/>
        <v>(木)</v>
      </c>
      <c r="D230" s="217" t="s">
        <v>583</v>
      </c>
      <c r="E230" s="217" t="s">
        <v>588</v>
      </c>
      <c r="F230" s="1246">
        <v>3</v>
      </c>
      <c r="G230" s="1246">
        <v>0</v>
      </c>
      <c r="H230" s="1247">
        <v>16</v>
      </c>
      <c r="I230" s="1247">
        <v>19</v>
      </c>
      <c r="J230" s="1248">
        <v>0.29166666666666669</v>
      </c>
      <c r="K230" s="1246">
        <v>6.4</v>
      </c>
      <c r="L230" s="1249">
        <v>8.1999999999999993</v>
      </c>
      <c r="M230" s="1247">
        <v>7.01</v>
      </c>
      <c r="N230" s="1528">
        <v>0</v>
      </c>
      <c r="O230" s="1247">
        <v>28.9</v>
      </c>
      <c r="P230" s="1656">
        <v>48</v>
      </c>
      <c r="Q230" s="1657">
        <v>33.4</v>
      </c>
      <c r="R230" s="1657">
        <v>10</v>
      </c>
      <c r="S230" s="1656">
        <v>98</v>
      </c>
      <c r="T230" s="1656">
        <v>66</v>
      </c>
      <c r="U230" s="1656">
        <v>32</v>
      </c>
      <c r="V230" s="1623">
        <v>0</v>
      </c>
      <c r="W230" s="1524"/>
      <c r="X230" s="1249">
        <v>210</v>
      </c>
      <c r="Y230" s="1249"/>
      <c r="Z230" s="1246"/>
      <c r="AA230" s="1246"/>
      <c r="AB230" s="1246"/>
      <c r="AC230" s="1247"/>
      <c r="AD230" s="1251"/>
      <c r="AE230" s="1247"/>
      <c r="AF230" s="1247"/>
      <c r="AG230" s="1246"/>
      <c r="AH230" s="1246"/>
      <c r="AI230" s="1247"/>
      <c r="AJ230" s="1251"/>
      <c r="AK230" s="1251"/>
    </row>
    <row r="231" spans="1:37" ht="13.5" customHeight="1" x14ac:dyDescent="0.15">
      <c r="A231" s="1855"/>
      <c r="B231" s="247">
        <v>43392</v>
      </c>
      <c r="C231" s="245" t="str">
        <f t="shared" si="38"/>
        <v>(金)</v>
      </c>
      <c r="D231" s="217" t="s">
        <v>591</v>
      </c>
      <c r="E231" s="217" t="s">
        <v>588</v>
      </c>
      <c r="F231" s="1246">
        <v>1</v>
      </c>
      <c r="G231" s="1246">
        <v>0.1</v>
      </c>
      <c r="H231" s="1247">
        <v>15</v>
      </c>
      <c r="I231" s="1247">
        <v>18</v>
      </c>
      <c r="J231" s="1248">
        <v>0.29166666666666669</v>
      </c>
      <c r="K231" s="1246">
        <v>5.9</v>
      </c>
      <c r="L231" s="1249">
        <v>9.4</v>
      </c>
      <c r="M231" s="1247">
        <v>6.96</v>
      </c>
      <c r="N231" s="1528">
        <v>0</v>
      </c>
      <c r="O231" s="1247">
        <v>30</v>
      </c>
      <c r="P231" s="1656">
        <v>52</v>
      </c>
      <c r="Q231" s="1657">
        <v>36.9</v>
      </c>
      <c r="R231" s="1657">
        <v>10</v>
      </c>
      <c r="S231" s="1656">
        <v>100</v>
      </c>
      <c r="T231" s="1656">
        <v>64</v>
      </c>
      <c r="U231" s="1656">
        <v>36</v>
      </c>
      <c r="V231" s="1623">
        <v>0</v>
      </c>
      <c r="W231" s="1524"/>
      <c r="X231" s="1249">
        <v>220</v>
      </c>
      <c r="Y231" s="1249"/>
      <c r="Z231" s="1246"/>
      <c r="AA231" s="1246"/>
      <c r="AB231" s="1246"/>
      <c r="AC231" s="1247"/>
      <c r="AD231" s="1251"/>
      <c r="AE231" s="1247"/>
      <c r="AF231" s="1247"/>
      <c r="AG231" s="1246"/>
      <c r="AH231" s="1246"/>
      <c r="AI231" s="1247"/>
      <c r="AJ231" s="1251"/>
      <c r="AK231" s="1251"/>
    </row>
    <row r="232" spans="1:37" ht="13.5" customHeight="1" x14ac:dyDescent="0.15">
      <c r="A232" s="1855"/>
      <c r="B232" s="247">
        <v>43393</v>
      </c>
      <c r="C232" s="245" t="str">
        <f t="shared" si="38"/>
        <v>(土)</v>
      </c>
      <c r="D232" s="217" t="s">
        <v>603</v>
      </c>
      <c r="E232" s="217" t="s">
        <v>595</v>
      </c>
      <c r="F232" s="1246">
        <v>2</v>
      </c>
      <c r="G232" s="1246">
        <v>0.5</v>
      </c>
      <c r="H232" s="1247">
        <v>13</v>
      </c>
      <c r="I232" s="1247">
        <v>18.5</v>
      </c>
      <c r="J232" s="1248">
        <v>0.29166666666666669</v>
      </c>
      <c r="K232" s="1246">
        <v>7.5</v>
      </c>
      <c r="L232" s="1249">
        <v>10.199999999999999</v>
      </c>
      <c r="M232" s="1247">
        <v>7.16</v>
      </c>
      <c r="N232" s="1528">
        <v>0.05</v>
      </c>
      <c r="O232" s="1247">
        <v>32.5</v>
      </c>
      <c r="P232" s="1656">
        <v>54</v>
      </c>
      <c r="Q232" s="1657">
        <v>34.4</v>
      </c>
      <c r="R232" s="1657">
        <v>10</v>
      </c>
      <c r="S232" s="1656">
        <v>108</v>
      </c>
      <c r="T232" s="1656">
        <v>67</v>
      </c>
      <c r="U232" s="1656">
        <v>41</v>
      </c>
      <c r="V232" s="1623">
        <v>0</v>
      </c>
      <c r="W232" s="1524"/>
      <c r="X232" s="1249">
        <v>210</v>
      </c>
      <c r="Y232" s="1249"/>
      <c r="Z232" s="1246"/>
      <c r="AA232" s="1246"/>
      <c r="AB232" s="1246"/>
      <c r="AC232" s="1247"/>
      <c r="AD232" s="1251"/>
      <c r="AE232" s="1247"/>
      <c r="AF232" s="1247"/>
      <c r="AG232" s="1246"/>
      <c r="AH232" s="1246"/>
      <c r="AI232" s="1247"/>
      <c r="AJ232" s="1251"/>
      <c r="AK232" s="1251"/>
    </row>
    <row r="233" spans="1:37" ht="13.5" customHeight="1" x14ac:dyDescent="0.15">
      <c r="A233" s="1855"/>
      <c r="B233" s="247">
        <v>43394</v>
      </c>
      <c r="C233" s="245" t="str">
        <f t="shared" si="38"/>
        <v>(日)</v>
      </c>
      <c r="D233" s="217" t="s">
        <v>583</v>
      </c>
      <c r="E233" s="217" t="s">
        <v>588</v>
      </c>
      <c r="F233" s="1246">
        <v>4</v>
      </c>
      <c r="G233" s="1246">
        <v>0</v>
      </c>
      <c r="H233" s="1247">
        <v>15</v>
      </c>
      <c r="I233" s="1247">
        <v>18</v>
      </c>
      <c r="J233" s="1248">
        <v>0.29166666666666669</v>
      </c>
      <c r="K233" s="1246">
        <v>8.1999999999999993</v>
      </c>
      <c r="L233" s="1249">
        <v>9.8000000000000007</v>
      </c>
      <c r="M233" s="1247">
        <v>7.04</v>
      </c>
      <c r="N233" s="1528">
        <v>0.1</v>
      </c>
      <c r="O233" s="1247">
        <v>29.5</v>
      </c>
      <c r="P233" s="1656">
        <v>48</v>
      </c>
      <c r="Q233" s="1657">
        <v>32.700000000000003</v>
      </c>
      <c r="R233" s="1657">
        <v>10</v>
      </c>
      <c r="S233" s="1656">
        <v>104</v>
      </c>
      <c r="T233" s="1656">
        <v>64</v>
      </c>
      <c r="U233" s="1656">
        <v>40</v>
      </c>
      <c r="V233" s="1623">
        <v>0</v>
      </c>
      <c r="W233" s="1524"/>
      <c r="X233" s="1249">
        <v>200</v>
      </c>
      <c r="Y233" s="1249"/>
      <c r="Z233" s="1246"/>
      <c r="AA233" s="1246"/>
      <c r="AB233" s="1246"/>
      <c r="AC233" s="1247"/>
      <c r="AD233" s="1251"/>
      <c r="AE233" s="1247"/>
      <c r="AF233" s="1247"/>
      <c r="AG233" s="1246"/>
      <c r="AH233" s="1246"/>
      <c r="AI233" s="1247"/>
      <c r="AJ233" s="1251"/>
      <c r="AK233" s="1251"/>
    </row>
    <row r="234" spans="1:37" ht="13.5" customHeight="1" x14ac:dyDescent="0.15">
      <c r="A234" s="1855"/>
      <c r="B234" s="247">
        <v>43395</v>
      </c>
      <c r="C234" s="245" t="str">
        <f t="shared" si="38"/>
        <v>(月)</v>
      </c>
      <c r="D234" s="217" t="s">
        <v>583</v>
      </c>
      <c r="E234" s="217" t="s">
        <v>597</v>
      </c>
      <c r="F234" s="1246">
        <v>2</v>
      </c>
      <c r="G234" s="1246">
        <v>0</v>
      </c>
      <c r="H234" s="1247">
        <v>12</v>
      </c>
      <c r="I234" s="1247">
        <v>18</v>
      </c>
      <c r="J234" s="1248">
        <v>0.29166666666666669</v>
      </c>
      <c r="K234" s="1246">
        <v>6</v>
      </c>
      <c r="L234" s="1249">
        <v>8.6</v>
      </c>
      <c r="M234" s="1247">
        <v>7.15</v>
      </c>
      <c r="N234" s="1528">
        <v>0</v>
      </c>
      <c r="O234" s="1247">
        <v>33.299999999999997</v>
      </c>
      <c r="P234" s="1656">
        <v>53</v>
      </c>
      <c r="Q234" s="1657">
        <v>36.9</v>
      </c>
      <c r="R234" s="1657">
        <v>10</v>
      </c>
      <c r="S234" s="1656">
        <v>104</v>
      </c>
      <c r="T234" s="1656">
        <v>67</v>
      </c>
      <c r="U234" s="1656">
        <v>37</v>
      </c>
      <c r="V234" s="1623">
        <v>0</v>
      </c>
      <c r="W234" s="1524"/>
      <c r="X234" s="1249">
        <v>210</v>
      </c>
      <c r="Y234" s="1249"/>
      <c r="Z234" s="1246"/>
      <c r="AA234" s="1246"/>
      <c r="AB234" s="1246"/>
      <c r="AC234" s="1247"/>
      <c r="AD234" s="1251"/>
      <c r="AE234" s="1247"/>
      <c r="AF234" s="1247"/>
      <c r="AG234" s="1246"/>
      <c r="AH234" s="1246"/>
      <c r="AI234" s="1247"/>
      <c r="AJ234" s="1251"/>
      <c r="AK234" s="1251"/>
    </row>
    <row r="235" spans="1:37" ht="13.5" customHeight="1" x14ac:dyDescent="0.15">
      <c r="A235" s="1855"/>
      <c r="B235" s="247">
        <v>43396</v>
      </c>
      <c r="C235" s="245" t="str">
        <f t="shared" si="38"/>
        <v>(火)</v>
      </c>
      <c r="D235" s="217" t="s">
        <v>601</v>
      </c>
      <c r="E235" s="217" t="s">
        <v>614</v>
      </c>
      <c r="F235" s="1246">
        <v>2</v>
      </c>
      <c r="G235" s="1246">
        <v>0.4</v>
      </c>
      <c r="H235" s="1247">
        <v>12</v>
      </c>
      <c r="I235" s="1247">
        <v>18</v>
      </c>
      <c r="J235" s="1248">
        <v>0.29166666666666702</v>
      </c>
      <c r="K235" s="1246">
        <v>5</v>
      </c>
      <c r="L235" s="1249">
        <v>6.9</v>
      </c>
      <c r="M235" s="1247">
        <v>7.12</v>
      </c>
      <c r="N235" s="1528">
        <v>0.4</v>
      </c>
      <c r="O235" s="1247">
        <v>30.6</v>
      </c>
      <c r="P235" s="1656">
        <v>44</v>
      </c>
      <c r="Q235" s="1657">
        <v>32.700000000000003</v>
      </c>
      <c r="R235" s="1657">
        <v>9.5</v>
      </c>
      <c r="S235" s="1656">
        <v>93</v>
      </c>
      <c r="T235" s="1656">
        <v>59</v>
      </c>
      <c r="U235" s="1656">
        <v>34</v>
      </c>
      <c r="V235" s="1623">
        <v>0</v>
      </c>
      <c r="W235" s="1524"/>
      <c r="X235" s="1249">
        <v>210</v>
      </c>
      <c r="Y235" s="1249"/>
      <c r="Z235" s="1246"/>
      <c r="AA235" s="1246"/>
      <c r="AB235" s="1246"/>
      <c r="AC235" s="1247"/>
      <c r="AD235" s="1251"/>
      <c r="AE235" s="1247"/>
      <c r="AF235" s="1247"/>
      <c r="AG235" s="1246"/>
      <c r="AH235" s="1246"/>
      <c r="AI235" s="1247"/>
      <c r="AJ235" s="1251"/>
      <c r="AK235" s="1251"/>
    </row>
    <row r="236" spans="1:37" ht="13.5" customHeight="1" x14ac:dyDescent="0.15">
      <c r="A236" s="1855"/>
      <c r="B236" s="247">
        <v>43397</v>
      </c>
      <c r="C236" s="245" t="str">
        <f t="shared" si="38"/>
        <v>(水)</v>
      </c>
      <c r="D236" s="217" t="s">
        <v>603</v>
      </c>
      <c r="E236" s="217" t="s">
        <v>588</v>
      </c>
      <c r="F236" s="1246">
        <v>1</v>
      </c>
      <c r="G236" s="1246">
        <v>3.8</v>
      </c>
      <c r="H236" s="1247">
        <v>15</v>
      </c>
      <c r="I236" s="1247">
        <v>17.5</v>
      </c>
      <c r="J236" s="1248">
        <v>0.2986111111111111</v>
      </c>
      <c r="K236" s="1246">
        <v>4.9000000000000004</v>
      </c>
      <c r="L236" s="1249">
        <v>7.3</v>
      </c>
      <c r="M236" s="1247">
        <v>7.02</v>
      </c>
      <c r="N236" s="1528">
        <v>0.1</v>
      </c>
      <c r="O236" s="1247">
        <v>28.7</v>
      </c>
      <c r="P236" s="1656">
        <v>38</v>
      </c>
      <c r="Q236" s="1657">
        <v>31.2</v>
      </c>
      <c r="R236" s="1657">
        <v>9.5</v>
      </c>
      <c r="S236" s="1656">
        <v>90</v>
      </c>
      <c r="T236" s="1656">
        <v>60</v>
      </c>
      <c r="U236" s="1656">
        <v>30</v>
      </c>
      <c r="V236" s="1623">
        <v>0</v>
      </c>
      <c r="W236" s="1524"/>
      <c r="X236" s="1249">
        <v>200</v>
      </c>
      <c r="Y236" s="1249"/>
      <c r="Z236" s="1246"/>
      <c r="AA236" s="1246"/>
      <c r="AB236" s="1246"/>
      <c r="AC236" s="1247"/>
      <c r="AD236" s="1251"/>
      <c r="AE236" s="1247"/>
      <c r="AF236" s="1247"/>
      <c r="AG236" s="1246"/>
      <c r="AH236" s="1246"/>
      <c r="AI236" s="1247"/>
      <c r="AJ236" s="1251"/>
      <c r="AK236" s="1251"/>
    </row>
    <row r="237" spans="1:37" ht="13.5" customHeight="1" x14ac:dyDescent="0.15">
      <c r="A237" s="1855"/>
      <c r="B237" s="247">
        <v>43398</v>
      </c>
      <c r="C237" s="245" t="str">
        <f t="shared" si="38"/>
        <v>(木)</v>
      </c>
      <c r="D237" s="217" t="s">
        <v>583</v>
      </c>
      <c r="E237" s="217" t="s">
        <v>597</v>
      </c>
      <c r="F237" s="1246">
        <v>1</v>
      </c>
      <c r="G237" s="1246">
        <v>0</v>
      </c>
      <c r="H237" s="1247">
        <v>12</v>
      </c>
      <c r="I237" s="1247">
        <v>17</v>
      </c>
      <c r="J237" s="1248">
        <v>0.28472222222222221</v>
      </c>
      <c r="K237" s="1246">
        <v>5.4</v>
      </c>
      <c r="L237" s="1249">
        <v>7.8</v>
      </c>
      <c r="M237" s="1247">
        <v>7.07</v>
      </c>
      <c r="N237" s="1528">
        <v>0.05</v>
      </c>
      <c r="O237" s="1247">
        <v>31.2</v>
      </c>
      <c r="P237" s="1656">
        <v>52</v>
      </c>
      <c r="Q237" s="1657">
        <v>33.4</v>
      </c>
      <c r="R237" s="1657">
        <v>10</v>
      </c>
      <c r="S237" s="1656">
        <v>92</v>
      </c>
      <c r="T237" s="1656">
        <v>63</v>
      </c>
      <c r="U237" s="1656">
        <v>29</v>
      </c>
      <c r="V237" s="1623">
        <v>0</v>
      </c>
      <c r="W237" s="1524"/>
      <c r="X237" s="1249">
        <v>190</v>
      </c>
      <c r="Y237" s="1249"/>
      <c r="Z237" s="1246"/>
      <c r="AA237" s="1246"/>
      <c r="AB237" s="1246"/>
      <c r="AC237" s="1247"/>
      <c r="AD237" s="1251"/>
      <c r="AE237" s="1247"/>
      <c r="AF237" s="1247"/>
      <c r="AG237" s="1246"/>
      <c r="AH237" s="1246"/>
      <c r="AI237" s="1247"/>
      <c r="AJ237" s="1251"/>
      <c r="AK237" s="1251"/>
    </row>
    <row r="238" spans="1:37" ht="13.5" customHeight="1" x14ac:dyDescent="0.15">
      <c r="A238" s="1855"/>
      <c r="B238" s="247">
        <v>43399</v>
      </c>
      <c r="C238" s="245" t="str">
        <f t="shared" si="38"/>
        <v>(金)</v>
      </c>
      <c r="D238" s="217" t="s">
        <v>599</v>
      </c>
      <c r="E238" s="217" t="s">
        <v>590</v>
      </c>
      <c r="F238" s="1246">
        <v>5</v>
      </c>
      <c r="G238" s="1246">
        <v>0</v>
      </c>
      <c r="H238" s="1247">
        <v>15</v>
      </c>
      <c r="I238" s="1247">
        <v>17.5</v>
      </c>
      <c r="J238" s="1248">
        <v>0.28472222222222221</v>
      </c>
      <c r="K238" s="1246">
        <v>4.9000000000000004</v>
      </c>
      <c r="L238" s="1249">
        <v>7.4</v>
      </c>
      <c r="M238" s="1247">
        <v>7.11</v>
      </c>
      <c r="N238" s="1528">
        <v>0.1</v>
      </c>
      <c r="O238" s="1247">
        <v>32.9</v>
      </c>
      <c r="P238" s="1656">
        <v>48</v>
      </c>
      <c r="Q238" s="1657">
        <v>36.200000000000003</v>
      </c>
      <c r="R238" s="1657">
        <v>9.5</v>
      </c>
      <c r="S238" s="1656">
        <v>101</v>
      </c>
      <c r="T238" s="1656">
        <v>63</v>
      </c>
      <c r="U238" s="1656">
        <v>38</v>
      </c>
      <c r="V238" s="1623">
        <v>0</v>
      </c>
      <c r="W238" s="1529">
        <v>0</v>
      </c>
      <c r="X238" s="1249">
        <v>250</v>
      </c>
      <c r="Y238" s="1249">
        <v>240.2</v>
      </c>
      <c r="Z238" s="1246">
        <v>5.8</v>
      </c>
      <c r="AA238" s="1246">
        <v>0.91</v>
      </c>
      <c r="AB238" s="1525">
        <v>-0.92</v>
      </c>
      <c r="AC238" s="1247">
        <v>3.4</v>
      </c>
      <c r="AD238" s="1251"/>
      <c r="AE238" s="1247"/>
      <c r="AF238" s="1247"/>
      <c r="AG238" s="1246"/>
      <c r="AH238" s="1246"/>
      <c r="AI238" s="1247"/>
      <c r="AJ238" s="1251"/>
      <c r="AK238" s="1251"/>
    </row>
    <row r="239" spans="1:37" ht="13.5" customHeight="1" x14ac:dyDescent="0.15">
      <c r="A239" s="1855"/>
      <c r="B239" s="247">
        <v>43400</v>
      </c>
      <c r="C239" s="245" t="str">
        <f t="shared" si="38"/>
        <v>(土)</v>
      </c>
      <c r="D239" s="217" t="s">
        <v>603</v>
      </c>
      <c r="E239" s="217" t="s">
        <v>598</v>
      </c>
      <c r="F239" s="1246">
        <v>0</v>
      </c>
      <c r="G239" s="1246">
        <v>9.6</v>
      </c>
      <c r="H239" s="1247">
        <v>15</v>
      </c>
      <c r="I239" s="1247">
        <v>18.5</v>
      </c>
      <c r="J239" s="1248">
        <v>0.28472222222222221</v>
      </c>
      <c r="K239" s="1246">
        <v>4.9000000000000004</v>
      </c>
      <c r="L239" s="1249">
        <v>3.2</v>
      </c>
      <c r="M239" s="1247">
        <v>7.06</v>
      </c>
      <c r="N239" s="1528">
        <v>0.05</v>
      </c>
      <c r="O239" s="1247">
        <v>31.2</v>
      </c>
      <c r="P239" s="1656">
        <v>40</v>
      </c>
      <c r="Q239" s="1657">
        <v>34.1</v>
      </c>
      <c r="R239" s="1657">
        <v>9.3000000000000007</v>
      </c>
      <c r="S239" s="1656">
        <v>96</v>
      </c>
      <c r="T239" s="1656">
        <v>58</v>
      </c>
      <c r="U239" s="1656">
        <v>38</v>
      </c>
      <c r="V239" s="1623">
        <v>0</v>
      </c>
      <c r="W239" s="1524"/>
      <c r="X239" s="1249">
        <v>220</v>
      </c>
      <c r="Y239" s="1249"/>
      <c r="Z239" s="1246"/>
      <c r="AA239" s="1246"/>
      <c r="AB239" s="1246"/>
      <c r="AC239" s="1247"/>
      <c r="AD239" s="1251"/>
      <c r="AE239" s="1247"/>
      <c r="AF239" s="1247"/>
      <c r="AG239" s="1246"/>
      <c r="AH239" s="1246"/>
      <c r="AI239" s="1247"/>
      <c r="AJ239" s="1251"/>
      <c r="AK239" s="1251"/>
    </row>
    <row r="240" spans="1:37" ht="13.5" customHeight="1" x14ac:dyDescent="0.15">
      <c r="A240" s="1855"/>
      <c r="B240" s="247">
        <v>43401</v>
      </c>
      <c r="C240" s="378" t="str">
        <f t="shared" si="38"/>
        <v>(日)</v>
      </c>
      <c r="D240" s="217" t="s">
        <v>583</v>
      </c>
      <c r="E240" s="217" t="s">
        <v>595</v>
      </c>
      <c r="F240" s="1246">
        <v>5</v>
      </c>
      <c r="G240" s="1246">
        <v>0</v>
      </c>
      <c r="H240" s="1247">
        <v>16</v>
      </c>
      <c r="I240" s="1247">
        <v>18.5</v>
      </c>
      <c r="J240" s="1248">
        <v>0.29166666666666669</v>
      </c>
      <c r="K240" s="1246">
        <v>6.4</v>
      </c>
      <c r="L240" s="1249">
        <v>8.4</v>
      </c>
      <c r="M240" s="1247">
        <v>7.03</v>
      </c>
      <c r="N240" s="1528">
        <v>0.05</v>
      </c>
      <c r="O240" s="1247">
        <v>30.9</v>
      </c>
      <c r="P240" s="1656">
        <v>44</v>
      </c>
      <c r="Q240" s="1657">
        <v>33.4</v>
      </c>
      <c r="R240" s="1657">
        <v>10</v>
      </c>
      <c r="S240" s="1656">
        <v>95</v>
      </c>
      <c r="T240" s="1656">
        <v>58</v>
      </c>
      <c r="U240" s="1656">
        <v>37</v>
      </c>
      <c r="V240" s="1623">
        <v>0</v>
      </c>
      <c r="W240" s="1529"/>
      <c r="X240" s="1249">
        <v>220</v>
      </c>
      <c r="Y240" s="1249"/>
      <c r="Z240" s="1246"/>
      <c r="AA240" s="1246"/>
      <c r="AB240" s="1246"/>
      <c r="AC240" s="1247"/>
      <c r="AD240" s="1251"/>
      <c r="AE240" s="1247"/>
      <c r="AF240" s="1247"/>
      <c r="AG240" s="1246"/>
      <c r="AH240" s="1246"/>
      <c r="AI240" s="1247"/>
      <c r="AJ240" s="1251"/>
      <c r="AK240" s="1251"/>
    </row>
    <row r="241" spans="1:37" ht="13.5" customHeight="1" x14ac:dyDescent="0.15">
      <c r="A241" s="1855"/>
      <c r="B241" s="247">
        <v>43402</v>
      </c>
      <c r="C241" s="245" t="str">
        <f t="shared" si="38"/>
        <v>(月)</v>
      </c>
      <c r="D241" s="217" t="s">
        <v>583</v>
      </c>
      <c r="E241" s="217" t="s">
        <v>597</v>
      </c>
      <c r="F241" s="1246">
        <v>1</v>
      </c>
      <c r="G241" s="1246">
        <v>0</v>
      </c>
      <c r="H241" s="1247">
        <v>15</v>
      </c>
      <c r="I241" s="1247">
        <v>19</v>
      </c>
      <c r="J241" s="1248">
        <v>0.29166666666666669</v>
      </c>
      <c r="K241" s="1246">
        <v>5.3</v>
      </c>
      <c r="L241" s="1249">
        <v>8.5</v>
      </c>
      <c r="M241" s="1247">
        <v>7.02</v>
      </c>
      <c r="N241" s="1528">
        <v>0.05</v>
      </c>
      <c r="O241" s="1247">
        <v>30</v>
      </c>
      <c r="P241" s="1656">
        <v>41</v>
      </c>
      <c r="Q241" s="1657">
        <v>33.4</v>
      </c>
      <c r="R241" s="1657">
        <v>9.1999999999999993</v>
      </c>
      <c r="S241" s="1656">
        <v>96</v>
      </c>
      <c r="T241" s="1656">
        <v>56</v>
      </c>
      <c r="U241" s="1656">
        <v>40</v>
      </c>
      <c r="V241" s="1623">
        <v>0</v>
      </c>
      <c r="W241" s="1524"/>
      <c r="X241" s="1249">
        <v>210</v>
      </c>
      <c r="Y241" s="1249"/>
      <c r="Z241" s="1246"/>
      <c r="AA241" s="1246"/>
      <c r="AB241" s="1246"/>
      <c r="AC241" s="1247"/>
      <c r="AD241" s="1251"/>
      <c r="AE241" s="1247"/>
      <c r="AF241" s="1247"/>
      <c r="AG241" s="1246"/>
      <c r="AH241" s="1246"/>
      <c r="AI241" s="1247"/>
      <c r="AJ241" s="1251"/>
      <c r="AK241" s="1251"/>
    </row>
    <row r="242" spans="1:37" ht="13.5" customHeight="1" x14ac:dyDescent="0.15">
      <c r="A242" s="1855"/>
      <c r="B242" s="247">
        <v>43403</v>
      </c>
      <c r="C242" s="245" t="str">
        <f t="shared" si="38"/>
        <v>(火)</v>
      </c>
      <c r="D242" s="217" t="s">
        <v>583</v>
      </c>
      <c r="E242" s="217" t="s">
        <v>584</v>
      </c>
      <c r="F242" s="1246">
        <v>1</v>
      </c>
      <c r="G242" s="1246">
        <v>0</v>
      </c>
      <c r="H242" s="1247">
        <v>12</v>
      </c>
      <c r="I242" s="1247">
        <v>17</v>
      </c>
      <c r="J242" s="1248">
        <v>0.29166666666666669</v>
      </c>
      <c r="K242" s="1246">
        <v>8</v>
      </c>
      <c r="L242" s="1249">
        <v>10.4</v>
      </c>
      <c r="M242" s="1247">
        <v>7.03</v>
      </c>
      <c r="N242" s="1528">
        <v>0.05</v>
      </c>
      <c r="O242" s="1247">
        <v>28.8</v>
      </c>
      <c r="P242" s="1656">
        <v>50</v>
      </c>
      <c r="Q242" s="1657">
        <v>34.799999999999997</v>
      </c>
      <c r="R242" s="1657">
        <v>10</v>
      </c>
      <c r="S242" s="1656">
        <v>94</v>
      </c>
      <c r="T242" s="1656">
        <v>56</v>
      </c>
      <c r="U242" s="1656">
        <v>38</v>
      </c>
      <c r="V242" s="1623">
        <v>0</v>
      </c>
      <c r="W242" s="1524"/>
      <c r="X242" s="1249">
        <v>210</v>
      </c>
      <c r="Y242" s="1249"/>
      <c r="Z242" s="1246"/>
      <c r="AA242" s="1246"/>
      <c r="AB242" s="1246"/>
      <c r="AC242" s="1247"/>
      <c r="AD242" s="1251"/>
      <c r="AE242" s="1247"/>
      <c r="AF242" s="1247"/>
      <c r="AG242" s="1246"/>
      <c r="AH242" s="1246"/>
      <c r="AI242" s="1247"/>
      <c r="AJ242" s="1251"/>
      <c r="AK242" s="1251"/>
    </row>
    <row r="243" spans="1:37" ht="13.5" customHeight="1" x14ac:dyDescent="0.15">
      <c r="A243" s="1855"/>
      <c r="B243" s="248">
        <v>43404</v>
      </c>
      <c r="C243" s="249" t="str">
        <f t="shared" si="38"/>
        <v>(水)</v>
      </c>
      <c r="D243" s="221" t="s">
        <v>583</v>
      </c>
      <c r="E243" s="221" t="s">
        <v>597</v>
      </c>
      <c r="F243" s="1253">
        <v>1</v>
      </c>
      <c r="G243" s="1253">
        <v>0</v>
      </c>
      <c r="H243" s="1253">
        <v>10</v>
      </c>
      <c r="I243" s="1253">
        <v>18</v>
      </c>
      <c r="J243" s="1254">
        <v>0.2986111111111111</v>
      </c>
      <c r="K243" s="1252">
        <v>7</v>
      </c>
      <c r="L243" s="1255">
        <v>8.8000000000000007</v>
      </c>
      <c r="M243" s="1253">
        <v>7.13</v>
      </c>
      <c r="N243" s="1658">
        <v>0.05</v>
      </c>
      <c r="O243" s="1253">
        <v>30</v>
      </c>
      <c r="P243" s="1659">
        <v>50</v>
      </c>
      <c r="Q243" s="1660">
        <v>34.799999999999997</v>
      </c>
      <c r="R243" s="1660">
        <v>10</v>
      </c>
      <c r="S243" s="1659">
        <v>94</v>
      </c>
      <c r="T243" s="1659">
        <v>60</v>
      </c>
      <c r="U243" s="1659">
        <v>34</v>
      </c>
      <c r="V243" s="1625">
        <v>0</v>
      </c>
      <c r="W243" s="1530"/>
      <c r="X243" s="1255">
        <v>210</v>
      </c>
      <c r="Y243" s="1255"/>
      <c r="Z243" s="1252"/>
      <c r="AA243" s="1252"/>
      <c r="AB243" s="1252"/>
      <c r="AC243" s="1253"/>
      <c r="AD243" s="1257"/>
      <c r="AE243" s="1253"/>
      <c r="AF243" s="1253"/>
      <c r="AG243" s="1252"/>
      <c r="AH243" s="1252"/>
      <c r="AI243" s="1253"/>
      <c r="AJ243" s="1257"/>
      <c r="AK243" s="1257"/>
    </row>
    <row r="244" spans="1:37" s="738" customFormat="1" ht="13.5" customHeight="1" x14ac:dyDescent="0.15">
      <c r="A244" s="1855"/>
      <c r="B244" s="1846" t="s">
        <v>410</v>
      </c>
      <c r="C244" s="1846"/>
      <c r="D244" s="625"/>
      <c r="E244" s="626"/>
      <c r="F244" s="771">
        <f>MAX(F213:F243)</f>
        <v>5</v>
      </c>
      <c r="G244" s="771">
        <f>MAX(G213:G243)</f>
        <v>18.8</v>
      </c>
      <c r="H244" s="771">
        <f>MAX(H213:H243)</f>
        <v>28</v>
      </c>
      <c r="I244" s="772">
        <f>MAX(I213:I243)</f>
        <v>23.5</v>
      </c>
      <c r="J244" s="773"/>
      <c r="K244" s="771">
        <f>MAX(K213:K243)</f>
        <v>13.1</v>
      </c>
      <c r="L244" s="771">
        <f>MAX(L213:L243)</f>
        <v>15</v>
      </c>
      <c r="M244" s="774">
        <f>MAX(M213:M243)</f>
        <v>7.28</v>
      </c>
      <c r="N244" s="1626">
        <f>MAX(N213:N243)</f>
        <v>0.4</v>
      </c>
      <c r="O244" s="771">
        <f t="shared" ref="O244:AK244" si="39">MAX(O213:O243)</f>
        <v>33.299999999999997</v>
      </c>
      <c r="P244" s="775">
        <f t="shared" si="39"/>
        <v>56</v>
      </c>
      <c r="Q244" s="771">
        <f t="shared" si="39"/>
        <v>36.9</v>
      </c>
      <c r="R244" s="771">
        <f t="shared" si="39"/>
        <v>10</v>
      </c>
      <c r="S244" s="775">
        <f t="shared" si="39"/>
        <v>108</v>
      </c>
      <c r="T244" s="775">
        <f t="shared" si="39"/>
        <v>70</v>
      </c>
      <c r="U244" s="775">
        <f t="shared" si="39"/>
        <v>41</v>
      </c>
      <c r="V244" s="1485">
        <f t="shared" si="39"/>
        <v>0</v>
      </c>
      <c r="W244" s="777">
        <f t="shared" si="39"/>
        <v>0</v>
      </c>
      <c r="X244" s="778">
        <f t="shared" si="39"/>
        <v>250</v>
      </c>
      <c r="Y244" s="778">
        <f t="shared" si="39"/>
        <v>240.2</v>
      </c>
      <c r="Z244" s="778">
        <f t="shared" si="39"/>
        <v>5.8</v>
      </c>
      <c r="AA244" s="1633">
        <f t="shared" si="39"/>
        <v>0.91</v>
      </c>
      <c r="AB244" s="776">
        <f t="shared" si="39"/>
        <v>-0.92</v>
      </c>
      <c r="AC244" s="779">
        <f t="shared" si="39"/>
        <v>3.4</v>
      </c>
      <c r="AD244" s="776">
        <f t="shared" si="39"/>
        <v>0.22</v>
      </c>
      <c r="AE244" s="772">
        <f t="shared" si="39"/>
        <v>52</v>
      </c>
      <c r="AF244" s="772">
        <f t="shared" si="39"/>
        <v>5.2</v>
      </c>
      <c r="AG244" s="772">
        <f t="shared" si="39"/>
        <v>4.3</v>
      </c>
      <c r="AH244" s="772">
        <f t="shared" si="39"/>
        <v>0.81</v>
      </c>
      <c r="AI244" s="772">
        <f t="shared" si="39"/>
        <v>10</v>
      </c>
      <c r="AJ244" s="774">
        <f t="shared" si="39"/>
        <v>1.4</v>
      </c>
      <c r="AK244" s="1513">
        <f t="shared" si="39"/>
        <v>0</v>
      </c>
    </row>
    <row r="245" spans="1:37" s="738" customFormat="1" ht="13.5" customHeight="1" x14ac:dyDescent="0.15">
      <c r="A245" s="1855"/>
      <c r="B245" s="1847" t="s">
        <v>411</v>
      </c>
      <c r="C245" s="1846"/>
      <c r="D245" s="625"/>
      <c r="E245" s="626"/>
      <c r="F245" s="771">
        <f>MIN(F213:F243)</f>
        <v>0</v>
      </c>
      <c r="G245" s="771">
        <f>MIN(G213:G243)</f>
        <v>0</v>
      </c>
      <c r="H245" s="771">
        <f>MIN(H213:H243)</f>
        <v>10</v>
      </c>
      <c r="I245" s="772">
        <f>MIN(I213:I243)</f>
        <v>17</v>
      </c>
      <c r="J245" s="773"/>
      <c r="K245" s="771">
        <f>MIN(K213:K243)</f>
        <v>4.5999999999999996</v>
      </c>
      <c r="L245" s="771">
        <f>MIN(L213:L243)</f>
        <v>3.2</v>
      </c>
      <c r="M245" s="774">
        <f>MIN(M213:M243)</f>
        <v>6.81</v>
      </c>
      <c r="N245" s="1626">
        <f>MIN(N213:N243)</f>
        <v>0</v>
      </c>
      <c r="O245" s="771">
        <f t="shared" ref="O245:U245" si="40">MIN(O213:O243)</f>
        <v>18.2</v>
      </c>
      <c r="P245" s="775">
        <f t="shared" si="40"/>
        <v>30</v>
      </c>
      <c r="Q245" s="771">
        <f t="shared" si="40"/>
        <v>16.3</v>
      </c>
      <c r="R245" s="771">
        <f t="shared" si="40"/>
        <v>7.9</v>
      </c>
      <c r="S245" s="775">
        <f t="shared" si="40"/>
        <v>70</v>
      </c>
      <c r="T245" s="775">
        <f t="shared" si="40"/>
        <v>46</v>
      </c>
      <c r="U245" s="775">
        <f t="shared" si="40"/>
        <v>24</v>
      </c>
      <c r="V245" s="1485" t="s">
        <v>465</v>
      </c>
      <c r="W245" s="777">
        <f t="shared" ref="W245:AK245" si="41">MIN(W213:W243)</f>
        <v>0</v>
      </c>
      <c r="X245" s="778">
        <f t="shared" si="41"/>
        <v>170</v>
      </c>
      <c r="Y245" s="778">
        <f t="shared" si="41"/>
        <v>240.2</v>
      </c>
      <c r="Z245" s="778">
        <f t="shared" si="41"/>
        <v>5.8</v>
      </c>
      <c r="AA245" s="1633">
        <f t="shared" si="41"/>
        <v>0.91</v>
      </c>
      <c r="AB245" s="776">
        <f t="shared" si="41"/>
        <v>-0.92</v>
      </c>
      <c r="AC245" s="779">
        <f t="shared" si="41"/>
        <v>3.4</v>
      </c>
      <c r="AD245" s="1628">
        <f t="shared" si="41"/>
        <v>0.22</v>
      </c>
      <c r="AE245" s="772">
        <f t="shared" si="41"/>
        <v>52</v>
      </c>
      <c r="AF245" s="772">
        <f t="shared" si="41"/>
        <v>5.2</v>
      </c>
      <c r="AG245" s="772">
        <f t="shared" si="41"/>
        <v>4.3</v>
      </c>
      <c r="AH245" s="772">
        <f t="shared" si="41"/>
        <v>0.81</v>
      </c>
      <c r="AI245" s="772">
        <f t="shared" si="41"/>
        <v>10</v>
      </c>
      <c r="AJ245" s="774">
        <f t="shared" si="41"/>
        <v>1.4</v>
      </c>
      <c r="AK245" s="1513">
        <f t="shared" si="41"/>
        <v>0</v>
      </c>
    </row>
    <row r="246" spans="1:37" s="738" customFormat="1" ht="13.5" customHeight="1" x14ac:dyDescent="0.15">
      <c r="A246" s="1855"/>
      <c r="B246" s="1846" t="s">
        <v>412</v>
      </c>
      <c r="C246" s="1846"/>
      <c r="D246" s="625"/>
      <c r="E246" s="626"/>
      <c r="F246" s="773"/>
      <c r="G246" s="771">
        <f>IF(COUNT(G213:G243)=0,0,AVERAGE(G213:G243))</f>
        <v>1.7387096774193547</v>
      </c>
      <c r="H246" s="771">
        <f>IF(COUNT(H213:H243)=0,0,AVERAGE(H213:H243))</f>
        <v>16.741935483870968</v>
      </c>
      <c r="I246" s="772">
        <f>IF(COUNT(I213:I243)=0,0,AVERAGE(I213:I243))</f>
        <v>19.79032258064516</v>
      </c>
      <c r="J246" s="773"/>
      <c r="K246" s="771">
        <f>IF(COUNT(K213:K243)=0,0,AVERAGE(K213:K243))</f>
        <v>6.8645161290322596</v>
      </c>
      <c r="L246" s="771">
        <f>IF(COUNT(L213:L243)=0,0,AVERAGE(L213:L243))</f>
        <v>9.3999999999999986</v>
      </c>
      <c r="M246" s="774">
        <f>IF(COUNT(M213:M243)=0,0,AVERAGE(M213:M243))</f>
        <v>7.0851612903225822</v>
      </c>
      <c r="N246" s="1476"/>
      <c r="O246" s="771">
        <f t="shared" ref="O246:U246" si="42">IF(COUNT(O213:O243)=0,0,AVERAGE(O213:O243))</f>
        <v>28.251612903225809</v>
      </c>
      <c r="P246" s="775">
        <f t="shared" si="42"/>
        <v>46.87096774193548</v>
      </c>
      <c r="Q246" s="771">
        <f t="shared" si="42"/>
        <v>29.406451612903226</v>
      </c>
      <c r="R246" s="771">
        <f t="shared" si="42"/>
        <v>9.7322580645161292</v>
      </c>
      <c r="S246" s="775">
        <f t="shared" si="42"/>
        <v>94.41935483870968</v>
      </c>
      <c r="T246" s="775">
        <f t="shared" si="42"/>
        <v>61.161290322580648</v>
      </c>
      <c r="U246" s="775">
        <f t="shared" si="42"/>
        <v>33.258064516129032</v>
      </c>
      <c r="V246" s="1486"/>
      <c r="W246" s="782"/>
      <c r="X246" s="778">
        <f t="shared" ref="X246:AJ246" si="43">IF(COUNT(X213:X243)=0,0,AVERAGE(X213:X243))</f>
        <v>202.58064516129033</v>
      </c>
      <c r="Y246" s="778">
        <f t="shared" si="43"/>
        <v>240.2</v>
      </c>
      <c r="Z246" s="778">
        <f t="shared" si="43"/>
        <v>5.8</v>
      </c>
      <c r="AA246" s="1633">
        <f t="shared" si="43"/>
        <v>0.91</v>
      </c>
      <c r="AB246" s="776">
        <f t="shared" si="43"/>
        <v>-0.92</v>
      </c>
      <c r="AC246" s="779">
        <f t="shared" si="43"/>
        <v>3.4</v>
      </c>
      <c r="AD246" s="1628">
        <f t="shared" si="43"/>
        <v>0.22</v>
      </c>
      <c r="AE246" s="772">
        <f t="shared" si="43"/>
        <v>52</v>
      </c>
      <c r="AF246" s="772">
        <f t="shared" si="43"/>
        <v>5.2</v>
      </c>
      <c r="AG246" s="772">
        <f t="shared" si="43"/>
        <v>4.3</v>
      </c>
      <c r="AH246" s="772">
        <f t="shared" si="43"/>
        <v>0.81</v>
      </c>
      <c r="AI246" s="772">
        <f t="shared" si="43"/>
        <v>10</v>
      </c>
      <c r="AJ246" s="774">
        <f t="shared" si="43"/>
        <v>1.4</v>
      </c>
      <c r="AK246" s="1514"/>
    </row>
    <row r="247" spans="1:37" s="738" customFormat="1" ht="13.5" customHeight="1" x14ac:dyDescent="0.15">
      <c r="A247" s="1855"/>
      <c r="B247" s="1848" t="s">
        <v>413</v>
      </c>
      <c r="C247" s="1848"/>
      <c r="D247" s="627"/>
      <c r="E247" s="627"/>
      <c r="F247" s="808"/>
      <c r="G247" s="771">
        <f>SUM(G213:G243)</f>
        <v>53.899999999999991</v>
      </c>
      <c r="H247" s="809"/>
      <c r="I247" s="809"/>
      <c r="J247" s="809"/>
      <c r="K247" s="809"/>
      <c r="L247" s="809"/>
      <c r="M247" s="809"/>
      <c r="N247" s="1476"/>
      <c r="O247" s="809"/>
      <c r="P247" s="809"/>
      <c r="Q247" s="809"/>
      <c r="R247" s="809"/>
      <c r="S247" s="809"/>
      <c r="T247" s="809"/>
      <c r="U247" s="809"/>
      <c r="V247" s="1486"/>
      <c r="W247" s="782"/>
      <c r="X247" s="809"/>
      <c r="Y247" s="809"/>
      <c r="Z247" s="809"/>
      <c r="AA247" s="809"/>
      <c r="AB247" s="809"/>
      <c r="AC247" s="810"/>
      <c r="AD247" s="810"/>
      <c r="AE247" s="809"/>
      <c r="AF247" s="809"/>
      <c r="AG247" s="809"/>
      <c r="AH247" s="809"/>
      <c r="AI247" s="809"/>
      <c r="AJ247" s="809"/>
      <c r="AK247" s="1514"/>
    </row>
    <row r="248" spans="1:37" ht="13.5" customHeight="1" x14ac:dyDescent="0.15">
      <c r="A248" s="1844" t="s">
        <v>357</v>
      </c>
      <c r="B248" s="246">
        <v>43405</v>
      </c>
      <c r="C248" s="244" t="str">
        <f>IF(B248="","",IF(WEEKDAY(B248)=1,"(日)",IF(WEEKDAY(B248)=2,"(月)",IF(WEEKDAY(B248)=3,"(火)",IF(WEEKDAY(B248)=4,"(水)",IF(WEEKDAY(B248)=5,"(木)",IF(WEEKDAY(B248)=6,"(金)","(土)")))))))</f>
        <v>(木)</v>
      </c>
      <c r="D248" s="222" t="s">
        <v>583</v>
      </c>
      <c r="E248" s="222" t="s">
        <v>585</v>
      </c>
      <c r="F248" s="1240">
        <v>1</v>
      </c>
      <c r="G248" s="1240">
        <v>0</v>
      </c>
      <c r="H248" s="1241">
        <v>12</v>
      </c>
      <c r="I248" s="1241">
        <v>14.5</v>
      </c>
      <c r="J248" s="1242">
        <v>0.28472222222222221</v>
      </c>
      <c r="K248" s="1240">
        <v>6.8</v>
      </c>
      <c r="L248" s="1243">
        <v>8.3000000000000007</v>
      </c>
      <c r="M248" s="1241">
        <v>7.09</v>
      </c>
      <c r="N248" s="1653">
        <v>0</v>
      </c>
      <c r="O248" s="1241">
        <v>29</v>
      </c>
      <c r="P248" s="1244">
        <v>40</v>
      </c>
      <c r="Q248" s="1241">
        <v>32</v>
      </c>
      <c r="R248" s="1241">
        <v>10</v>
      </c>
      <c r="S248" s="1244">
        <v>86</v>
      </c>
      <c r="T248" s="1244">
        <v>52</v>
      </c>
      <c r="U248" s="1244">
        <v>34</v>
      </c>
      <c r="V248" s="1622">
        <v>0</v>
      </c>
      <c r="W248" s="1522"/>
      <c r="X248" s="1243">
        <v>200</v>
      </c>
      <c r="Y248" s="1243"/>
      <c r="Z248" s="1240"/>
      <c r="AA248" s="1240"/>
      <c r="AB248" s="1240"/>
      <c r="AC248" s="1241"/>
      <c r="AD248" s="1245"/>
      <c r="AE248" s="1241"/>
      <c r="AF248" s="1241"/>
      <c r="AG248" s="1240"/>
      <c r="AH248" s="1240"/>
      <c r="AI248" s="1241"/>
      <c r="AJ248" s="1245"/>
      <c r="AK248" s="1245"/>
    </row>
    <row r="249" spans="1:37" ht="13.5" customHeight="1" x14ac:dyDescent="0.15">
      <c r="A249" s="1844"/>
      <c r="B249" s="247">
        <v>43406</v>
      </c>
      <c r="C249" s="245" t="str">
        <f t="shared" ref="C249:C277" si="44">IF(B249="","",IF(WEEKDAY(B249)=1,"(日)",IF(WEEKDAY(B249)=2,"(月)",IF(WEEKDAY(B249)=3,"(火)",IF(WEEKDAY(B249)=4,"(水)",IF(WEEKDAY(B249)=5,"(木)",IF(WEEKDAY(B249)=6,"(金)","(土)")))))))</f>
        <v>(金)</v>
      </c>
      <c r="D249" s="217" t="s">
        <v>583</v>
      </c>
      <c r="E249" s="217" t="s">
        <v>597</v>
      </c>
      <c r="F249" s="1246">
        <v>1</v>
      </c>
      <c r="G249" s="1246">
        <v>0</v>
      </c>
      <c r="H249" s="1247">
        <v>9</v>
      </c>
      <c r="I249" s="1247">
        <v>16</v>
      </c>
      <c r="J249" s="1248">
        <v>0.29166666666666669</v>
      </c>
      <c r="K249" s="1246">
        <v>6.8</v>
      </c>
      <c r="L249" s="1249">
        <v>8.6999999999999993</v>
      </c>
      <c r="M249" s="1247">
        <v>7.12</v>
      </c>
      <c r="N249" s="1528">
        <v>0.05</v>
      </c>
      <c r="O249" s="1247">
        <v>30.9</v>
      </c>
      <c r="P249" s="1250">
        <v>44</v>
      </c>
      <c r="Q249" s="1247">
        <v>34.1</v>
      </c>
      <c r="R249" s="1247">
        <v>10</v>
      </c>
      <c r="S249" s="1250">
        <v>98</v>
      </c>
      <c r="T249" s="1250">
        <v>54</v>
      </c>
      <c r="U249" s="1250">
        <v>44</v>
      </c>
      <c r="V249" s="1623">
        <v>0</v>
      </c>
      <c r="W249" s="1524"/>
      <c r="X249" s="1249">
        <v>210</v>
      </c>
      <c r="Y249" s="1249"/>
      <c r="Z249" s="1246"/>
      <c r="AA249" s="1246"/>
      <c r="AB249" s="1246"/>
      <c r="AC249" s="1247"/>
      <c r="AD249" s="1251"/>
      <c r="AE249" s="1247"/>
      <c r="AF249" s="1247"/>
      <c r="AG249" s="1246"/>
      <c r="AH249" s="1246"/>
      <c r="AI249" s="1247"/>
      <c r="AJ249" s="1251"/>
      <c r="AK249" s="1251"/>
    </row>
    <row r="250" spans="1:37" ht="13.5" customHeight="1" x14ac:dyDescent="0.15">
      <c r="A250" s="1844"/>
      <c r="B250" s="247">
        <v>43407</v>
      </c>
      <c r="C250" s="245" t="str">
        <f t="shared" si="44"/>
        <v>(土)</v>
      </c>
      <c r="D250" s="217" t="s">
        <v>583</v>
      </c>
      <c r="E250" s="217" t="s">
        <v>587</v>
      </c>
      <c r="F250" s="1246">
        <v>1</v>
      </c>
      <c r="G250" s="1246">
        <v>0</v>
      </c>
      <c r="H250" s="1247">
        <v>10</v>
      </c>
      <c r="I250" s="1247">
        <v>16.5</v>
      </c>
      <c r="J250" s="1248">
        <v>0.2986111111111111</v>
      </c>
      <c r="K250" s="1246">
        <v>6.1</v>
      </c>
      <c r="L250" s="1249">
        <v>8.8000000000000007</v>
      </c>
      <c r="M250" s="1247">
        <v>7.18</v>
      </c>
      <c r="N250" s="1528">
        <v>0</v>
      </c>
      <c r="O250" s="1247">
        <v>31.2</v>
      </c>
      <c r="P250" s="1250">
        <v>42</v>
      </c>
      <c r="Q250" s="1247">
        <v>33.4</v>
      </c>
      <c r="R250" s="1247">
        <v>10</v>
      </c>
      <c r="S250" s="1250">
        <v>92</v>
      </c>
      <c r="T250" s="1250">
        <v>56</v>
      </c>
      <c r="U250" s="1250">
        <v>36</v>
      </c>
      <c r="V250" s="1623">
        <v>0</v>
      </c>
      <c r="W250" s="1524"/>
      <c r="X250" s="1249">
        <v>210</v>
      </c>
      <c r="Y250" s="1249"/>
      <c r="Z250" s="1246"/>
      <c r="AA250" s="1246"/>
      <c r="AB250" s="1246"/>
      <c r="AC250" s="1247"/>
      <c r="AD250" s="1251"/>
      <c r="AE250" s="1247"/>
      <c r="AF250" s="1247"/>
      <c r="AG250" s="1246"/>
      <c r="AH250" s="1246"/>
      <c r="AI250" s="1247"/>
      <c r="AJ250" s="1251"/>
      <c r="AK250" s="1251"/>
    </row>
    <row r="251" spans="1:37" ht="13.5" customHeight="1" x14ac:dyDescent="0.15">
      <c r="A251" s="1844"/>
      <c r="B251" s="247">
        <v>43408</v>
      </c>
      <c r="C251" s="245" t="str">
        <f t="shared" si="44"/>
        <v>(日)</v>
      </c>
      <c r="D251" s="217" t="s">
        <v>591</v>
      </c>
      <c r="E251" s="217" t="s">
        <v>614</v>
      </c>
      <c r="F251" s="1246">
        <v>1</v>
      </c>
      <c r="G251" s="1246">
        <v>1.5</v>
      </c>
      <c r="H251" s="1247">
        <v>13</v>
      </c>
      <c r="I251" s="1247">
        <v>17.5</v>
      </c>
      <c r="J251" s="1248">
        <v>0.2986111111111111</v>
      </c>
      <c r="K251" s="1246">
        <v>5.6</v>
      </c>
      <c r="L251" s="1249">
        <v>8.6</v>
      </c>
      <c r="M251" s="1247">
        <v>7.12</v>
      </c>
      <c r="N251" s="1528">
        <v>0</v>
      </c>
      <c r="O251" s="1247">
        <v>29</v>
      </c>
      <c r="P251" s="1250">
        <v>56</v>
      </c>
      <c r="Q251" s="1247">
        <v>39.1</v>
      </c>
      <c r="R251" s="1247">
        <v>10</v>
      </c>
      <c r="S251" s="1250">
        <v>94</v>
      </c>
      <c r="T251" s="1250">
        <v>54</v>
      </c>
      <c r="U251" s="1250">
        <v>40</v>
      </c>
      <c r="V251" s="1623">
        <v>0</v>
      </c>
      <c r="W251" s="1524"/>
      <c r="X251" s="1249">
        <v>210</v>
      </c>
      <c r="Y251" s="1249"/>
      <c r="Z251" s="1246"/>
      <c r="AA251" s="1246"/>
      <c r="AB251" s="1246"/>
      <c r="AC251" s="1247"/>
      <c r="AD251" s="1251"/>
      <c r="AE251" s="1247"/>
      <c r="AF251" s="1247"/>
      <c r="AG251" s="1246"/>
      <c r="AH251" s="1246"/>
      <c r="AI251" s="1247"/>
      <c r="AJ251" s="1251"/>
      <c r="AK251" s="1251"/>
    </row>
    <row r="252" spans="1:37" ht="13.5" customHeight="1" x14ac:dyDescent="0.15">
      <c r="A252" s="1844"/>
      <c r="B252" s="247">
        <v>43409</v>
      </c>
      <c r="C252" s="245" t="str">
        <f t="shared" si="44"/>
        <v>(月)</v>
      </c>
      <c r="D252" s="217" t="s">
        <v>603</v>
      </c>
      <c r="E252" s="217" t="s">
        <v>595</v>
      </c>
      <c r="F252" s="1246">
        <v>1</v>
      </c>
      <c r="G252" s="1246">
        <v>0.5</v>
      </c>
      <c r="H252" s="1247">
        <v>15</v>
      </c>
      <c r="I252" s="1247">
        <v>17</v>
      </c>
      <c r="J252" s="1248">
        <v>0.29166666666666669</v>
      </c>
      <c r="K252" s="1246">
        <v>6.2</v>
      </c>
      <c r="L252" s="1249">
        <v>9</v>
      </c>
      <c r="M252" s="1247">
        <v>7.05</v>
      </c>
      <c r="N252" s="1528">
        <v>0</v>
      </c>
      <c r="O252" s="1247">
        <v>26.8</v>
      </c>
      <c r="P252" s="1250">
        <v>42</v>
      </c>
      <c r="Q252" s="1247">
        <v>34.799999999999997</v>
      </c>
      <c r="R252" s="1247">
        <v>10</v>
      </c>
      <c r="S252" s="1250">
        <v>90</v>
      </c>
      <c r="T252" s="1250">
        <v>52</v>
      </c>
      <c r="U252" s="1250">
        <v>38</v>
      </c>
      <c r="V252" s="1623">
        <v>0</v>
      </c>
      <c r="W252" s="1524"/>
      <c r="X252" s="1249">
        <v>200</v>
      </c>
      <c r="Y252" s="1249"/>
      <c r="Z252" s="1246"/>
      <c r="AA252" s="1246"/>
      <c r="AB252" s="1246"/>
      <c r="AC252" s="1247"/>
      <c r="AD252" s="1251"/>
      <c r="AE252" s="1247"/>
      <c r="AF252" s="1247"/>
      <c r="AG252" s="1246"/>
      <c r="AH252" s="1526"/>
      <c r="AI252" s="1247"/>
      <c r="AJ252" s="1251"/>
      <c r="AK252" s="1251"/>
    </row>
    <row r="253" spans="1:37" ht="13.5" customHeight="1" x14ac:dyDescent="0.15">
      <c r="A253" s="1844"/>
      <c r="B253" s="247">
        <v>43410</v>
      </c>
      <c r="C253" s="245" t="str">
        <f t="shared" si="44"/>
        <v>(火)</v>
      </c>
      <c r="D253" s="217" t="s">
        <v>589</v>
      </c>
      <c r="E253" s="217" t="s">
        <v>588</v>
      </c>
      <c r="F253" s="1246">
        <v>1</v>
      </c>
      <c r="G253" s="1246">
        <v>17</v>
      </c>
      <c r="H253" s="1247">
        <v>18</v>
      </c>
      <c r="I253" s="1247">
        <v>18</v>
      </c>
      <c r="J253" s="1248">
        <v>0.29166666666666669</v>
      </c>
      <c r="K253" s="1246">
        <v>4.5999999999999996</v>
      </c>
      <c r="L253" s="1249">
        <v>6.9</v>
      </c>
      <c r="M253" s="1247">
        <v>7.06</v>
      </c>
      <c r="N253" s="1528">
        <v>0.1</v>
      </c>
      <c r="O253" s="1247">
        <v>30.8</v>
      </c>
      <c r="P253" s="1250">
        <v>46</v>
      </c>
      <c r="Q253" s="1247">
        <v>37.6</v>
      </c>
      <c r="R253" s="1247">
        <v>9.8000000000000007</v>
      </c>
      <c r="S253" s="1250">
        <v>96</v>
      </c>
      <c r="T253" s="1250">
        <v>52</v>
      </c>
      <c r="U253" s="1250">
        <v>44</v>
      </c>
      <c r="V253" s="1623">
        <v>0</v>
      </c>
      <c r="W253" s="1524"/>
      <c r="X253" s="1249">
        <v>220</v>
      </c>
      <c r="Y253" s="1249"/>
      <c r="Z253" s="1246"/>
      <c r="AA253" s="1246"/>
      <c r="AB253" s="1246"/>
      <c r="AC253" s="1247"/>
      <c r="AD253" s="1251"/>
      <c r="AE253" s="1247"/>
      <c r="AF253" s="1247"/>
      <c r="AG253" s="1246"/>
      <c r="AH253" s="1246"/>
      <c r="AI253" s="1247"/>
      <c r="AJ253" s="1251"/>
      <c r="AK253" s="1251"/>
    </row>
    <row r="254" spans="1:37" ht="13.5" customHeight="1" x14ac:dyDescent="0.15">
      <c r="A254" s="1844"/>
      <c r="B254" s="247">
        <v>43411</v>
      </c>
      <c r="C254" s="245" t="str">
        <f t="shared" si="44"/>
        <v>(水)</v>
      </c>
      <c r="D254" s="217" t="s">
        <v>599</v>
      </c>
      <c r="E254" s="217" t="s">
        <v>597</v>
      </c>
      <c r="F254" s="1246">
        <v>2</v>
      </c>
      <c r="G254" s="1246">
        <v>0</v>
      </c>
      <c r="H254" s="1247">
        <v>16</v>
      </c>
      <c r="I254" s="1247">
        <v>18.5</v>
      </c>
      <c r="J254" s="1248">
        <v>0.2986111111111111</v>
      </c>
      <c r="K254" s="1246">
        <v>5.8</v>
      </c>
      <c r="L254" s="1249">
        <v>8.3000000000000007</v>
      </c>
      <c r="M254" s="1247">
        <v>7.03</v>
      </c>
      <c r="N254" s="1528">
        <v>0.05</v>
      </c>
      <c r="O254" s="1247">
        <v>27.9</v>
      </c>
      <c r="P254" s="1250">
        <v>42</v>
      </c>
      <c r="Q254" s="1247">
        <v>34.799999999999997</v>
      </c>
      <c r="R254" s="1247">
        <v>10</v>
      </c>
      <c r="S254" s="1250">
        <v>91</v>
      </c>
      <c r="T254" s="1250">
        <v>52</v>
      </c>
      <c r="U254" s="1250">
        <v>39</v>
      </c>
      <c r="V254" s="1623">
        <v>0</v>
      </c>
      <c r="W254" s="1524"/>
      <c r="X254" s="1249">
        <v>200</v>
      </c>
      <c r="Y254" s="1249"/>
      <c r="Z254" s="1246"/>
      <c r="AA254" s="1246"/>
      <c r="AB254" s="1246"/>
      <c r="AC254" s="1247"/>
      <c r="AD254" s="1251"/>
      <c r="AE254" s="1247"/>
      <c r="AF254" s="1247"/>
      <c r="AG254" s="1246"/>
      <c r="AH254" s="1246"/>
      <c r="AI254" s="1247"/>
      <c r="AJ254" s="1251"/>
      <c r="AK254" s="1251"/>
    </row>
    <row r="255" spans="1:37" ht="13.5" customHeight="1" x14ac:dyDescent="0.15">
      <c r="A255" s="1844"/>
      <c r="B255" s="247">
        <v>43412</v>
      </c>
      <c r="C255" s="245" t="str">
        <f>IF(B255="","",IF(WEEKDAY(B255)=1,"(日)",IF(WEEKDAY(B255)=2,"(月)",IF(WEEKDAY(B255)=3,"(火)",IF(WEEKDAY(B255)=4,"(水)",IF(WEEKDAY(B255)=5,"(木)",IF(WEEKDAY(B255)=6,"(金)","(土)")))))))</f>
        <v>(木)</v>
      </c>
      <c r="D255" s="217" t="s">
        <v>583</v>
      </c>
      <c r="E255" s="217" t="s">
        <v>588</v>
      </c>
      <c r="F255" s="1246">
        <v>2</v>
      </c>
      <c r="G255" s="1246">
        <v>0</v>
      </c>
      <c r="H255" s="1247">
        <v>15</v>
      </c>
      <c r="I255" s="1247">
        <v>17</v>
      </c>
      <c r="J255" s="1248">
        <v>0.2986111111111111</v>
      </c>
      <c r="K255" s="1246">
        <v>8.1999999999999993</v>
      </c>
      <c r="L255" s="1249">
        <v>11.2</v>
      </c>
      <c r="M255" s="1247">
        <v>7.07</v>
      </c>
      <c r="N255" s="1528">
        <v>0.05</v>
      </c>
      <c r="O255" s="1247">
        <v>28.8</v>
      </c>
      <c r="P255" s="1250">
        <v>44</v>
      </c>
      <c r="Q255" s="1247">
        <v>33.4</v>
      </c>
      <c r="R255" s="1247">
        <v>10</v>
      </c>
      <c r="S255" s="1250">
        <v>100</v>
      </c>
      <c r="T255" s="1250">
        <v>54</v>
      </c>
      <c r="U255" s="1250">
        <v>46</v>
      </c>
      <c r="V255" s="1623">
        <v>0</v>
      </c>
      <c r="W255" s="1524"/>
      <c r="X255" s="1249">
        <v>210</v>
      </c>
      <c r="Y255" s="1249"/>
      <c r="Z255" s="1246"/>
      <c r="AA255" s="1246"/>
      <c r="AB255" s="1246"/>
      <c r="AC255" s="1247"/>
      <c r="AD255" s="1251"/>
      <c r="AE255" s="1247"/>
      <c r="AF255" s="1247"/>
      <c r="AG255" s="1246"/>
      <c r="AH255" s="1246"/>
      <c r="AI255" s="1247"/>
      <c r="AJ255" s="1251"/>
      <c r="AK255" s="1251"/>
    </row>
    <row r="256" spans="1:37" ht="13.5" customHeight="1" x14ac:dyDescent="0.15">
      <c r="A256" s="1844"/>
      <c r="B256" s="247">
        <v>43413</v>
      </c>
      <c r="C256" s="245" t="str">
        <f t="shared" si="44"/>
        <v>(金)</v>
      </c>
      <c r="D256" s="217" t="s">
        <v>606</v>
      </c>
      <c r="E256" s="217" t="s">
        <v>588</v>
      </c>
      <c r="F256" s="1246">
        <v>2</v>
      </c>
      <c r="G256" s="1246">
        <v>2.7</v>
      </c>
      <c r="H256" s="1247">
        <v>14</v>
      </c>
      <c r="I256" s="1247">
        <v>17</v>
      </c>
      <c r="J256" s="1248">
        <v>0.28472222222222221</v>
      </c>
      <c r="K256" s="1246">
        <v>7.6</v>
      </c>
      <c r="L256" s="1249">
        <v>10</v>
      </c>
      <c r="M256" s="1247">
        <v>7.2</v>
      </c>
      <c r="N256" s="1528">
        <v>0.05</v>
      </c>
      <c r="O256" s="1247">
        <v>32.700000000000003</v>
      </c>
      <c r="P256" s="1250">
        <v>54</v>
      </c>
      <c r="Q256" s="1247">
        <v>35.5</v>
      </c>
      <c r="R256" s="1247">
        <v>9.5</v>
      </c>
      <c r="S256" s="1250">
        <v>101</v>
      </c>
      <c r="T256" s="1250">
        <v>63</v>
      </c>
      <c r="U256" s="1250">
        <v>38</v>
      </c>
      <c r="V256" s="1623">
        <v>0</v>
      </c>
      <c r="W256" s="1524"/>
      <c r="X256" s="1249">
        <v>200</v>
      </c>
      <c r="Y256" s="1249"/>
      <c r="Z256" s="1246"/>
      <c r="AA256" s="1246"/>
      <c r="AB256" s="1246"/>
      <c r="AC256" s="1247"/>
      <c r="AD256" s="1251"/>
      <c r="AE256" s="1247"/>
      <c r="AF256" s="1247"/>
      <c r="AG256" s="1246"/>
      <c r="AH256" s="1246"/>
      <c r="AI256" s="1247"/>
      <c r="AJ256" s="1251"/>
      <c r="AK256" s="1251"/>
    </row>
    <row r="257" spans="1:37" ht="13.5" customHeight="1" x14ac:dyDescent="0.15">
      <c r="A257" s="1844"/>
      <c r="B257" s="247">
        <v>43414</v>
      </c>
      <c r="C257" s="245" t="str">
        <f t="shared" si="44"/>
        <v>(土)</v>
      </c>
      <c r="D257" s="217" t="s">
        <v>593</v>
      </c>
      <c r="E257" s="217" t="s">
        <v>597</v>
      </c>
      <c r="F257" s="1246">
        <v>1</v>
      </c>
      <c r="G257" s="1246">
        <v>0.1</v>
      </c>
      <c r="H257" s="1247">
        <v>16</v>
      </c>
      <c r="I257" s="1247">
        <v>18</v>
      </c>
      <c r="J257" s="1248">
        <v>0.2986111111111111</v>
      </c>
      <c r="K257" s="1246">
        <v>6.4</v>
      </c>
      <c r="L257" s="1249">
        <v>9.1</v>
      </c>
      <c r="M257" s="1247">
        <v>7.24</v>
      </c>
      <c r="N257" s="1528">
        <v>0.05</v>
      </c>
      <c r="O257" s="1247">
        <v>30.6</v>
      </c>
      <c r="P257" s="1250">
        <v>52</v>
      </c>
      <c r="Q257" s="1247">
        <v>34.799999999999997</v>
      </c>
      <c r="R257" s="1247">
        <v>10</v>
      </c>
      <c r="S257" s="1250">
        <v>102</v>
      </c>
      <c r="T257" s="1250">
        <v>60</v>
      </c>
      <c r="U257" s="1250">
        <v>42</v>
      </c>
      <c r="V257" s="1623">
        <v>0</v>
      </c>
      <c r="W257" s="1524"/>
      <c r="X257" s="1249">
        <v>210</v>
      </c>
      <c r="Y257" s="1249"/>
      <c r="Z257" s="1246"/>
      <c r="AA257" s="1246"/>
      <c r="AB257" s="1246"/>
      <c r="AC257" s="1247"/>
      <c r="AD257" s="1251"/>
      <c r="AE257" s="1247"/>
      <c r="AF257" s="1247"/>
      <c r="AG257" s="1246"/>
      <c r="AH257" s="1246"/>
      <c r="AI257" s="1247"/>
      <c r="AJ257" s="1251"/>
      <c r="AK257" s="1251"/>
    </row>
    <row r="258" spans="1:37" ht="13.5" customHeight="1" x14ac:dyDescent="0.15">
      <c r="A258" s="1844"/>
      <c r="B258" s="247">
        <v>43415</v>
      </c>
      <c r="C258" s="245" t="str">
        <f t="shared" si="44"/>
        <v>(日)</v>
      </c>
      <c r="D258" s="217" t="s">
        <v>583</v>
      </c>
      <c r="E258" s="217" t="s">
        <v>585</v>
      </c>
      <c r="F258" s="1246">
        <v>0</v>
      </c>
      <c r="G258" s="1246">
        <v>0</v>
      </c>
      <c r="H258" s="1247">
        <v>13</v>
      </c>
      <c r="I258" s="1247">
        <v>18.5</v>
      </c>
      <c r="J258" s="1248">
        <v>0.29166666666666669</v>
      </c>
      <c r="K258" s="1246">
        <v>7</v>
      </c>
      <c r="L258" s="1249">
        <v>9.4</v>
      </c>
      <c r="M258" s="1247">
        <v>7.18</v>
      </c>
      <c r="N258" s="1528">
        <v>0</v>
      </c>
      <c r="O258" s="1247">
        <v>33.1</v>
      </c>
      <c r="P258" s="1250">
        <v>54</v>
      </c>
      <c r="Q258" s="1247">
        <v>39.1</v>
      </c>
      <c r="R258" s="1247">
        <v>10</v>
      </c>
      <c r="S258" s="1250">
        <v>101</v>
      </c>
      <c r="T258" s="1250">
        <v>65</v>
      </c>
      <c r="U258" s="1250">
        <v>36</v>
      </c>
      <c r="V258" s="1623">
        <v>0</v>
      </c>
      <c r="W258" s="1524"/>
      <c r="X258" s="1249">
        <v>230</v>
      </c>
      <c r="Y258" s="1249"/>
      <c r="Z258" s="1246"/>
      <c r="AA258" s="1246"/>
      <c r="AB258" s="1246"/>
      <c r="AC258" s="1247"/>
      <c r="AD258" s="1251"/>
      <c r="AE258" s="1247"/>
      <c r="AF258" s="1247"/>
      <c r="AG258" s="1246"/>
      <c r="AH258" s="1246"/>
      <c r="AI258" s="1247"/>
      <c r="AJ258" s="1251"/>
      <c r="AK258" s="1251"/>
    </row>
    <row r="259" spans="1:37" ht="13.5" customHeight="1" x14ac:dyDescent="0.15">
      <c r="A259" s="1844"/>
      <c r="B259" s="247">
        <v>43416</v>
      </c>
      <c r="C259" s="245" t="str">
        <f t="shared" si="44"/>
        <v>(月)</v>
      </c>
      <c r="D259" s="217" t="s">
        <v>601</v>
      </c>
      <c r="E259" s="217" t="s">
        <v>597</v>
      </c>
      <c r="F259" s="1246">
        <v>0</v>
      </c>
      <c r="G259" s="1246">
        <v>1.8</v>
      </c>
      <c r="H259" s="1247">
        <v>13</v>
      </c>
      <c r="I259" s="1247">
        <v>18</v>
      </c>
      <c r="J259" s="1248">
        <v>0.2986111111111111</v>
      </c>
      <c r="K259" s="1246">
        <v>7.4</v>
      </c>
      <c r="L259" s="1249">
        <v>9.4</v>
      </c>
      <c r="M259" s="1247">
        <v>7.21</v>
      </c>
      <c r="N259" s="1528">
        <v>0.05</v>
      </c>
      <c r="O259" s="1247">
        <v>31.3</v>
      </c>
      <c r="P259" s="1250">
        <v>57</v>
      </c>
      <c r="Q259" s="1247">
        <v>35.5</v>
      </c>
      <c r="R259" s="1247">
        <v>10</v>
      </c>
      <c r="S259" s="1250">
        <v>102</v>
      </c>
      <c r="T259" s="1250">
        <v>60</v>
      </c>
      <c r="U259" s="1250">
        <v>42</v>
      </c>
      <c r="V259" s="1623">
        <v>0</v>
      </c>
      <c r="W259" s="1524"/>
      <c r="X259" s="1249">
        <v>230</v>
      </c>
      <c r="Y259" s="1249"/>
      <c r="Z259" s="1246"/>
      <c r="AA259" s="1246"/>
      <c r="AB259" s="1246"/>
      <c r="AC259" s="1247"/>
      <c r="AD259" s="1251"/>
      <c r="AE259" s="1247"/>
      <c r="AF259" s="1247"/>
      <c r="AG259" s="1246"/>
      <c r="AH259" s="1246"/>
      <c r="AI259" s="1247"/>
      <c r="AJ259" s="1251"/>
      <c r="AK259" s="1251"/>
    </row>
    <row r="260" spans="1:37" ht="13.5" customHeight="1" x14ac:dyDescent="0.15">
      <c r="A260" s="1844"/>
      <c r="B260" s="247">
        <v>43417</v>
      </c>
      <c r="C260" s="245" t="str">
        <f t="shared" si="44"/>
        <v>(火)</v>
      </c>
      <c r="D260" s="217" t="s">
        <v>601</v>
      </c>
      <c r="E260" s="217" t="s">
        <v>587</v>
      </c>
      <c r="F260" s="1246">
        <v>2</v>
      </c>
      <c r="G260" s="1246">
        <v>0.2</v>
      </c>
      <c r="H260" s="1247">
        <v>15</v>
      </c>
      <c r="I260" s="1247">
        <v>18</v>
      </c>
      <c r="J260" s="1248">
        <v>0.30555555555555552</v>
      </c>
      <c r="K260" s="1246">
        <v>7</v>
      </c>
      <c r="L260" s="1249">
        <v>9.4</v>
      </c>
      <c r="M260" s="1247">
        <v>7.19</v>
      </c>
      <c r="N260" s="1528">
        <v>0.05</v>
      </c>
      <c r="O260" s="1247">
        <v>30.5</v>
      </c>
      <c r="P260" s="1250">
        <v>48</v>
      </c>
      <c r="Q260" s="1247">
        <v>35.5</v>
      </c>
      <c r="R260" s="1247">
        <v>10</v>
      </c>
      <c r="S260" s="1250">
        <v>102</v>
      </c>
      <c r="T260" s="1250">
        <v>60</v>
      </c>
      <c r="U260" s="1250">
        <v>42</v>
      </c>
      <c r="V260" s="1623">
        <v>0</v>
      </c>
      <c r="W260" s="1524"/>
      <c r="X260" s="1249">
        <v>240</v>
      </c>
      <c r="Y260" s="1249"/>
      <c r="Z260" s="1246"/>
      <c r="AA260" s="1246"/>
      <c r="AB260" s="1246"/>
      <c r="AC260" s="1247"/>
      <c r="AD260" s="1251"/>
      <c r="AE260" s="1247"/>
      <c r="AF260" s="1247"/>
      <c r="AG260" s="1246"/>
      <c r="AH260" s="1246"/>
      <c r="AI260" s="1247"/>
      <c r="AJ260" s="1251"/>
      <c r="AK260" s="1251"/>
    </row>
    <row r="261" spans="1:37" ht="13.5" customHeight="1" x14ac:dyDescent="0.15">
      <c r="A261" s="1844"/>
      <c r="B261" s="247">
        <v>43418</v>
      </c>
      <c r="C261" s="245" t="str">
        <f t="shared" si="44"/>
        <v>(水)</v>
      </c>
      <c r="D261" s="217" t="s">
        <v>583</v>
      </c>
      <c r="E261" s="217" t="s">
        <v>587</v>
      </c>
      <c r="F261" s="1246">
        <v>3</v>
      </c>
      <c r="G261" s="1246">
        <v>0</v>
      </c>
      <c r="H261" s="1247">
        <v>11</v>
      </c>
      <c r="I261" s="1247">
        <v>16.5</v>
      </c>
      <c r="J261" s="1248">
        <v>0.28472222222222221</v>
      </c>
      <c r="K261" s="1246">
        <v>7</v>
      </c>
      <c r="L261" s="1249">
        <v>9.8000000000000007</v>
      </c>
      <c r="M261" s="1247">
        <v>7.15</v>
      </c>
      <c r="N261" s="1528">
        <v>0.05</v>
      </c>
      <c r="O261" s="1247">
        <v>33.200000000000003</v>
      </c>
      <c r="P261" s="1250">
        <v>54</v>
      </c>
      <c r="Q261" s="1247">
        <v>36.200000000000003</v>
      </c>
      <c r="R261" s="1247">
        <v>10</v>
      </c>
      <c r="S261" s="1250">
        <v>110</v>
      </c>
      <c r="T261" s="1250">
        <v>63</v>
      </c>
      <c r="U261" s="1250">
        <v>47</v>
      </c>
      <c r="V261" s="1623">
        <v>0</v>
      </c>
      <c r="W261" s="1524"/>
      <c r="X261" s="1249">
        <v>220</v>
      </c>
      <c r="Y261" s="1249"/>
      <c r="Z261" s="1246"/>
      <c r="AA261" s="1246"/>
      <c r="AB261" s="1246"/>
      <c r="AC261" s="1247"/>
      <c r="AD261" s="1251">
        <v>0.22</v>
      </c>
      <c r="AE261" s="1247">
        <v>49</v>
      </c>
      <c r="AF261" s="1247">
        <v>6.7</v>
      </c>
      <c r="AG261" s="1246">
        <v>5.8</v>
      </c>
      <c r="AH261" s="1246">
        <v>1.2</v>
      </c>
      <c r="AI261" s="1247">
        <v>10</v>
      </c>
      <c r="AJ261" s="1251">
        <v>1.5</v>
      </c>
      <c r="AK261" s="1527">
        <v>0</v>
      </c>
    </row>
    <row r="262" spans="1:37" ht="13.5" customHeight="1" x14ac:dyDescent="0.15">
      <c r="A262" s="1844"/>
      <c r="B262" s="247">
        <v>43419</v>
      </c>
      <c r="C262" s="245" t="str">
        <f t="shared" si="44"/>
        <v>(木)</v>
      </c>
      <c r="D262" s="217" t="s">
        <v>583</v>
      </c>
      <c r="E262" s="217" t="s">
        <v>597</v>
      </c>
      <c r="F262" s="1246">
        <v>2</v>
      </c>
      <c r="G262" s="1246">
        <v>0</v>
      </c>
      <c r="H262" s="1247">
        <v>9</v>
      </c>
      <c r="I262" s="1247">
        <v>14.5</v>
      </c>
      <c r="J262" s="1248">
        <v>0.28472222222222221</v>
      </c>
      <c r="K262" s="1246">
        <v>9.5</v>
      </c>
      <c r="L262" s="1249">
        <v>12</v>
      </c>
      <c r="M262" s="1247">
        <v>7.19</v>
      </c>
      <c r="N262" s="1528">
        <v>0</v>
      </c>
      <c r="O262" s="1247">
        <v>32.9</v>
      </c>
      <c r="P262" s="1250">
        <v>56</v>
      </c>
      <c r="Q262" s="1247">
        <v>34.799999999999997</v>
      </c>
      <c r="R262" s="1247">
        <v>10</v>
      </c>
      <c r="S262" s="1250">
        <v>102</v>
      </c>
      <c r="T262" s="1250">
        <v>62</v>
      </c>
      <c r="U262" s="1250">
        <v>40</v>
      </c>
      <c r="V262" s="1623">
        <v>0</v>
      </c>
      <c r="W262" s="1524"/>
      <c r="X262" s="1249">
        <v>210</v>
      </c>
      <c r="Y262" s="1249"/>
      <c r="Z262" s="1246"/>
      <c r="AA262" s="1246"/>
      <c r="AB262" s="1246"/>
      <c r="AC262" s="1247"/>
      <c r="AD262" s="1251"/>
      <c r="AE262" s="1247"/>
      <c r="AF262" s="1247"/>
      <c r="AG262" s="1246"/>
      <c r="AH262" s="1246"/>
      <c r="AI262" s="1247"/>
      <c r="AJ262" s="1251"/>
      <c r="AK262" s="1251"/>
    </row>
    <row r="263" spans="1:37" ht="13.5" customHeight="1" x14ac:dyDescent="0.15">
      <c r="A263" s="1844"/>
      <c r="B263" s="247">
        <v>43420</v>
      </c>
      <c r="C263" s="245" t="str">
        <f t="shared" si="44"/>
        <v>(金)</v>
      </c>
      <c r="D263" s="217" t="s">
        <v>655</v>
      </c>
      <c r="E263" s="217" t="s">
        <v>596</v>
      </c>
      <c r="F263" s="1246">
        <v>1</v>
      </c>
      <c r="G263" s="1246">
        <v>0</v>
      </c>
      <c r="H263" s="1247">
        <v>5</v>
      </c>
      <c r="I263" s="1247">
        <v>14.5</v>
      </c>
      <c r="J263" s="1248">
        <v>0.29166666666666669</v>
      </c>
      <c r="K263" s="1246">
        <v>10.4</v>
      </c>
      <c r="L263" s="1249">
        <v>10</v>
      </c>
      <c r="M263" s="1247">
        <v>7.15</v>
      </c>
      <c r="N263" s="1528">
        <v>0.05</v>
      </c>
      <c r="O263" s="1247">
        <v>32.4</v>
      </c>
      <c r="P263" s="1250">
        <v>48</v>
      </c>
      <c r="Q263" s="1247">
        <v>35.9</v>
      </c>
      <c r="R263" s="1247">
        <v>10</v>
      </c>
      <c r="S263" s="1250">
        <v>103</v>
      </c>
      <c r="T263" s="1250">
        <v>61</v>
      </c>
      <c r="U263" s="1250">
        <v>42</v>
      </c>
      <c r="V263" s="1623">
        <v>0</v>
      </c>
      <c r="W263" s="1524"/>
      <c r="X263" s="1249">
        <v>210</v>
      </c>
      <c r="Y263" s="1249"/>
      <c r="Z263" s="1246"/>
      <c r="AA263" s="1246"/>
      <c r="AB263" s="1246"/>
      <c r="AC263" s="1247"/>
      <c r="AD263" s="1251"/>
      <c r="AE263" s="1247"/>
      <c r="AF263" s="1247"/>
      <c r="AG263" s="1246"/>
      <c r="AH263" s="1246"/>
      <c r="AI263" s="1247"/>
      <c r="AJ263" s="1251"/>
      <c r="AK263" s="1251"/>
    </row>
    <row r="264" spans="1:37" ht="13.5" customHeight="1" x14ac:dyDescent="0.15">
      <c r="A264" s="1844"/>
      <c r="B264" s="247">
        <v>43421</v>
      </c>
      <c r="C264" s="245" t="str">
        <f t="shared" si="44"/>
        <v>(土)</v>
      </c>
      <c r="D264" s="217" t="s">
        <v>583</v>
      </c>
      <c r="E264" s="217" t="s">
        <v>585</v>
      </c>
      <c r="F264" s="1246">
        <v>1</v>
      </c>
      <c r="G264" s="1246">
        <v>0</v>
      </c>
      <c r="H264" s="1247">
        <v>11</v>
      </c>
      <c r="I264" s="1247">
        <v>15</v>
      </c>
      <c r="J264" s="1248">
        <v>0.28472222222222221</v>
      </c>
      <c r="K264" s="1246">
        <v>5.8</v>
      </c>
      <c r="L264" s="1249">
        <v>8.4</v>
      </c>
      <c r="M264" s="1247">
        <v>7.29</v>
      </c>
      <c r="N264" s="1528">
        <v>0.05</v>
      </c>
      <c r="O264" s="1247">
        <v>31.5</v>
      </c>
      <c r="P264" s="1250">
        <v>45</v>
      </c>
      <c r="Q264" s="1247">
        <v>34.799999999999997</v>
      </c>
      <c r="R264" s="1247">
        <v>10</v>
      </c>
      <c r="S264" s="1250">
        <v>94</v>
      </c>
      <c r="T264" s="1250">
        <v>56</v>
      </c>
      <c r="U264" s="1250">
        <v>38</v>
      </c>
      <c r="V264" s="1623">
        <v>0</v>
      </c>
      <c r="W264" s="1524"/>
      <c r="X264" s="1249">
        <v>220</v>
      </c>
      <c r="Y264" s="1249"/>
      <c r="Z264" s="1246"/>
      <c r="AA264" s="1246"/>
      <c r="AB264" s="1246"/>
      <c r="AC264" s="1247"/>
      <c r="AD264" s="1251"/>
      <c r="AE264" s="1247"/>
      <c r="AF264" s="1247"/>
      <c r="AG264" s="1246"/>
      <c r="AH264" s="1246"/>
      <c r="AI264" s="1247"/>
      <c r="AJ264" s="1251"/>
      <c r="AK264" s="1527"/>
    </row>
    <row r="265" spans="1:37" ht="13.5" customHeight="1" x14ac:dyDescent="0.15">
      <c r="A265" s="1844"/>
      <c r="B265" s="247">
        <v>43422</v>
      </c>
      <c r="C265" s="245" t="str">
        <f t="shared" si="44"/>
        <v>(日)</v>
      </c>
      <c r="D265" s="217" t="s">
        <v>583</v>
      </c>
      <c r="E265" s="217" t="s">
        <v>588</v>
      </c>
      <c r="F265" s="1246">
        <v>2</v>
      </c>
      <c r="G265" s="1246">
        <v>0</v>
      </c>
      <c r="H265" s="1247">
        <v>9</v>
      </c>
      <c r="I265" s="1247">
        <v>15</v>
      </c>
      <c r="J265" s="1248">
        <v>0.29166666666666669</v>
      </c>
      <c r="K265" s="1246">
        <v>4.0999999999999996</v>
      </c>
      <c r="L265" s="1249">
        <v>8.1999999999999993</v>
      </c>
      <c r="M265" s="1247">
        <v>7.15</v>
      </c>
      <c r="N265" s="1528">
        <v>0.05</v>
      </c>
      <c r="O265" s="1247">
        <v>30.2</v>
      </c>
      <c r="P265" s="1250">
        <v>42</v>
      </c>
      <c r="Q265" s="1247">
        <v>34.799999999999997</v>
      </c>
      <c r="R265" s="1247">
        <v>10</v>
      </c>
      <c r="S265" s="1250">
        <v>102</v>
      </c>
      <c r="T265" s="1250">
        <v>58</v>
      </c>
      <c r="U265" s="1250">
        <v>44</v>
      </c>
      <c r="V265" s="1623">
        <v>0</v>
      </c>
      <c r="W265" s="1524"/>
      <c r="X265" s="1249">
        <v>220</v>
      </c>
      <c r="Y265" s="1249"/>
      <c r="Z265" s="1246"/>
      <c r="AA265" s="1246"/>
      <c r="AB265" s="1246"/>
      <c r="AC265" s="1247"/>
      <c r="AD265" s="1251"/>
      <c r="AE265" s="1247"/>
      <c r="AF265" s="1247"/>
      <c r="AG265" s="1246"/>
      <c r="AH265" s="1246"/>
      <c r="AI265" s="1247"/>
      <c r="AJ265" s="1251"/>
      <c r="AK265" s="1251"/>
    </row>
    <row r="266" spans="1:37" ht="13.5" customHeight="1" x14ac:dyDescent="0.15">
      <c r="A266" s="1844"/>
      <c r="B266" s="247">
        <v>43423</v>
      </c>
      <c r="C266" s="245" t="str">
        <f t="shared" si="44"/>
        <v>(月)</v>
      </c>
      <c r="D266" s="217" t="s">
        <v>613</v>
      </c>
      <c r="E266" s="217" t="s">
        <v>597</v>
      </c>
      <c r="F266" s="1246">
        <v>1</v>
      </c>
      <c r="G266" s="1246">
        <v>3</v>
      </c>
      <c r="H266" s="1247">
        <v>11</v>
      </c>
      <c r="I266" s="1247">
        <v>15</v>
      </c>
      <c r="J266" s="1248">
        <v>0.28472222222222221</v>
      </c>
      <c r="K266" s="1246">
        <v>6.5</v>
      </c>
      <c r="L266" s="1249">
        <v>9</v>
      </c>
      <c r="M266" s="1247">
        <v>7.17</v>
      </c>
      <c r="N266" s="1528">
        <v>0.05</v>
      </c>
      <c r="O266" s="1247">
        <v>29.2</v>
      </c>
      <c r="P266" s="1250">
        <v>48</v>
      </c>
      <c r="Q266" s="1247">
        <v>36.200000000000003</v>
      </c>
      <c r="R266" s="1247">
        <v>10</v>
      </c>
      <c r="S266" s="1250">
        <v>90</v>
      </c>
      <c r="T266" s="1250">
        <v>52</v>
      </c>
      <c r="U266" s="1250">
        <v>38</v>
      </c>
      <c r="V266" s="1623">
        <v>0</v>
      </c>
      <c r="W266" s="1524"/>
      <c r="X266" s="1249">
        <v>210</v>
      </c>
      <c r="Y266" s="1249"/>
      <c r="Z266" s="1246"/>
      <c r="AA266" s="1246"/>
      <c r="AB266" s="1246"/>
      <c r="AC266" s="1247"/>
      <c r="AD266" s="1251"/>
      <c r="AE266" s="1247"/>
      <c r="AF266" s="1247"/>
      <c r="AG266" s="1246"/>
      <c r="AH266" s="1246"/>
      <c r="AI266" s="1247"/>
      <c r="AJ266" s="1251"/>
      <c r="AK266" s="1251"/>
    </row>
    <row r="267" spans="1:37" ht="13.5" customHeight="1" x14ac:dyDescent="0.15">
      <c r="A267" s="1844"/>
      <c r="B267" s="247">
        <v>43424</v>
      </c>
      <c r="C267" s="245" t="str">
        <f t="shared" si="44"/>
        <v>(火)</v>
      </c>
      <c r="D267" s="217" t="s">
        <v>586</v>
      </c>
      <c r="E267" s="217" t="s">
        <v>588</v>
      </c>
      <c r="F267" s="1246">
        <v>1</v>
      </c>
      <c r="G267" s="1246">
        <v>0</v>
      </c>
      <c r="H267" s="1247">
        <v>10</v>
      </c>
      <c r="I267" s="1247">
        <v>14.5</v>
      </c>
      <c r="J267" s="1248">
        <v>0.29166666666666669</v>
      </c>
      <c r="K267" s="1246">
        <v>6.1</v>
      </c>
      <c r="L267" s="1249">
        <v>8.5</v>
      </c>
      <c r="M267" s="1247">
        <v>7.04</v>
      </c>
      <c r="N267" s="1528">
        <v>0</v>
      </c>
      <c r="O267" s="1247">
        <v>30.4</v>
      </c>
      <c r="P267" s="1250">
        <v>42</v>
      </c>
      <c r="Q267" s="1247">
        <v>34.1</v>
      </c>
      <c r="R267" s="1247">
        <v>10</v>
      </c>
      <c r="S267" s="1250">
        <v>92</v>
      </c>
      <c r="T267" s="1250">
        <v>54</v>
      </c>
      <c r="U267" s="1250">
        <v>38</v>
      </c>
      <c r="V267" s="1623">
        <v>0</v>
      </c>
      <c r="W267" s="1524"/>
      <c r="X267" s="1249">
        <v>210</v>
      </c>
      <c r="Y267" s="1249"/>
      <c r="Z267" s="1246"/>
      <c r="AA267" s="1246"/>
      <c r="AB267" s="1246"/>
      <c r="AC267" s="1247"/>
      <c r="AD267" s="1251"/>
      <c r="AE267" s="1247"/>
      <c r="AF267" s="1247"/>
      <c r="AG267" s="1246"/>
      <c r="AH267" s="1246"/>
      <c r="AI267" s="1247"/>
      <c r="AJ267" s="1251"/>
      <c r="AK267" s="1251"/>
    </row>
    <row r="268" spans="1:37" ht="13.5" customHeight="1" x14ac:dyDescent="0.15">
      <c r="A268" s="1844"/>
      <c r="B268" s="247">
        <v>43425</v>
      </c>
      <c r="C268" s="245" t="str">
        <f t="shared" si="44"/>
        <v>(水)</v>
      </c>
      <c r="D268" s="217" t="s">
        <v>610</v>
      </c>
      <c r="E268" s="217" t="s">
        <v>597</v>
      </c>
      <c r="F268" s="1246">
        <v>1</v>
      </c>
      <c r="G268" s="1246">
        <v>0.5</v>
      </c>
      <c r="H268" s="1247">
        <v>5</v>
      </c>
      <c r="I268" s="1247">
        <v>14</v>
      </c>
      <c r="J268" s="1248">
        <v>0.30555555555555552</v>
      </c>
      <c r="K268" s="1246">
        <v>6.3</v>
      </c>
      <c r="L268" s="1249">
        <v>9</v>
      </c>
      <c r="M268" s="1247">
        <v>7.05</v>
      </c>
      <c r="N268" s="1528">
        <v>0.05</v>
      </c>
      <c r="O268" s="1247">
        <v>30.9</v>
      </c>
      <c r="P268" s="1250">
        <v>44</v>
      </c>
      <c r="Q268" s="1247">
        <v>33.4</v>
      </c>
      <c r="R268" s="1247">
        <v>10</v>
      </c>
      <c r="S268" s="1250">
        <v>104</v>
      </c>
      <c r="T268" s="1250">
        <v>46</v>
      </c>
      <c r="U268" s="1250">
        <v>58</v>
      </c>
      <c r="V268" s="1623">
        <v>0</v>
      </c>
      <c r="W268" s="1524"/>
      <c r="X268" s="1249">
        <v>190</v>
      </c>
      <c r="Y268" s="1249"/>
      <c r="Z268" s="1246"/>
      <c r="AA268" s="1246"/>
      <c r="AB268" s="1246"/>
      <c r="AC268" s="1247"/>
      <c r="AD268" s="1251"/>
      <c r="AE268" s="1247"/>
      <c r="AF268" s="1247"/>
      <c r="AG268" s="1246"/>
      <c r="AH268" s="1246"/>
      <c r="AI268" s="1247"/>
      <c r="AJ268" s="1251"/>
      <c r="AK268" s="1251"/>
    </row>
    <row r="269" spans="1:37" ht="13.5" customHeight="1" x14ac:dyDescent="0.15">
      <c r="A269" s="1844"/>
      <c r="B269" s="247">
        <v>43426</v>
      </c>
      <c r="C269" s="245" t="str">
        <f t="shared" si="44"/>
        <v>(木)</v>
      </c>
      <c r="D269" s="217" t="s">
        <v>658</v>
      </c>
      <c r="E269" s="217" t="s">
        <v>587</v>
      </c>
      <c r="F269" s="1246">
        <v>3</v>
      </c>
      <c r="G269" s="1246">
        <v>11</v>
      </c>
      <c r="H269" s="1247">
        <v>11</v>
      </c>
      <c r="I269" s="1247">
        <v>14</v>
      </c>
      <c r="J269" s="1248">
        <v>0.28472222222222221</v>
      </c>
      <c r="K269" s="1246">
        <v>8</v>
      </c>
      <c r="L269" s="1249">
        <v>11.1</v>
      </c>
      <c r="M269" s="1247">
        <v>7.13</v>
      </c>
      <c r="N269" s="1528">
        <v>0.05</v>
      </c>
      <c r="O269" s="1247">
        <v>32</v>
      </c>
      <c r="P269" s="1250">
        <v>44</v>
      </c>
      <c r="Q269" s="1247">
        <v>34.799999999999997</v>
      </c>
      <c r="R269" s="1247">
        <v>10</v>
      </c>
      <c r="S269" s="1250">
        <v>94</v>
      </c>
      <c r="T269" s="1250">
        <v>56</v>
      </c>
      <c r="U269" s="1250">
        <v>38</v>
      </c>
      <c r="V269" s="1623">
        <v>0</v>
      </c>
      <c r="W269" s="1524"/>
      <c r="X269" s="1249">
        <v>210</v>
      </c>
      <c r="Y269" s="1249"/>
      <c r="Z269" s="1246"/>
      <c r="AA269" s="1246"/>
      <c r="AB269" s="1246"/>
      <c r="AC269" s="1247"/>
      <c r="AD269" s="1251"/>
      <c r="AE269" s="1247"/>
      <c r="AF269" s="1247"/>
      <c r="AG269" s="1246"/>
      <c r="AH269" s="1246"/>
      <c r="AI269" s="1247"/>
      <c r="AJ269" s="1251"/>
      <c r="AK269" s="1251"/>
    </row>
    <row r="270" spans="1:37" ht="13.5" customHeight="1" x14ac:dyDescent="0.15">
      <c r="A270" s="1844"/>
      <c r="B270" s="247">
        <v>43427</v>
      </c>
      <c r="C270" s="245" t="str">
        <f t="shared" si="44"/>
        <v>(金)</v>
      </c>
      <c r="D270" s="217" t="s">
        <v>583</v>
      </c>
      <c r="E270" s="217" t="s">
        <v>595</v>
      </c>
      <c r="F270" s="1246">
        <v>2</v>
      </c>
      <c r="G270" s="1246">
        <v>0</v>
      </c>
      <c r="H270" s="1247">
        <v>9</v>
      </c>
      <c r="I270" s="1247">
        <v>13</v>
      </c>
      <c r="J270" s="1248">
        <v>0.2986111111111111</v>
      </c>
      <c r="K270" s="1246">
        <v>3.7</v>
      </c>
      <c r="L270" s="1249">
        <v>6.3</v>
      </c>
      <c r="M270" s="1247">
        <v>7.09</v>
      </c>
      <c r="N270" s="1528">
        <v>0.1</v>
      </c>
      <c r="O270" s="1247">
        <v>36</v>
      </c>
      <c r="P270" s="1250">
        <v>62</v>
      </c>
      <c r="Q270" s="1247">
        <v>44.7</v>
      </c>
      <c r="R270" s="1247">
        <v>8.5</v>
      </c>
      <c r="S270" s="1250">
        <v>118</v>
      </c>
      <c r="T270" s="1250">
        <v>80</v>
      </c>
      <c r="U270" s="1250">
        <v>38</v>
      </c>
      <c r="V270" s="1623">
        <v>0</v>
      </c>
      <c r="W270" s="1524"/>
      <c r="X270" s="1249">
        <v>210</v>
      </c>
      <c r="Y270" s="1249"/>
      <c r="Z270" s="1246"/>
      <c r="AA270" s="1246"/>
      <c r="AB270" s="1246"/>
      <c r="AC270" s="1247"/>
      <c r="AD270" s="1251"/>
      <c r="AE270" s="1247"/>
      <c r="AF270" s="1247"/>
      <c r="AG270" s="1246"/>
      <c r="AH270" s="1246"/>
      <c r="AI270" s="1247"/>
      <c r="AJ270" s="1251"/>
      <c r="AK270" s="1251"/>
    </row>
    <row r="271" spans="1:37" ht="13.5" customHeight="1" x14ac:dyDescent="0.15">
      <c r="A271" s="1844"/>
      <c r="B271" s="247">
        <v>43428</v>
      </c>
      <c r="C271" s="245" t="str">
        <f t="shared" si="44"/>
        <v>(土)</v>
      </c>
      <c r="D271" s="217" t="s">
        <v>603</v>
      </c>
      <c r="E271" s="217" t="s">
        <v>588</v>
      </c>
      <c r="F271" s="1246">
        <v>2</v>
      </c>
      <c r="G271" s="1246">
        <v>0.1</v>
      </c>
      <c r="H271" s="1247">
        <v>7</v>
      </c>
      <c r="I271" s="1247">
        <v>11</v>
      </c>
      <c r="J271" s="1248">
        <v>0.29166666666666669</v>
      </c>
      <c r="K271" s="1246">
        <v>4.7</v>
      </c>
      <c r="L271" s="1249">
        <v>5.6</v>
      </c>
      <c r="M271" s="1247">
        <v>6.98</v>
      </c>
      <c r="N271" s="1528">
        <v>0.05</v>
      </c>
      <c r="O271" s="1247">
        <v>36.6</v>
      </c>
      <c r="P271" s="1250">
        <v>56</v>
      </c>
      <c r="Q271" s="1247">
        <v>41.2</v>
      </c>
      <c r="R271" s="1247">
        <v>10</v>
      </c>
      <c r="S271" s="1250">
        <v>119</v>
      </c>
      <c r="T271" s="1250">
        <v>70</v>
      </c>
      <c r="U271" s="1250">
        <v>49</v>
      </c>
      <c r="V271" s="1623">
        <v>0</v>
      </c>
      <c r="W271" s="1524"/>
      <c r="X271" s="1249">
        <v>200</v>
      </c>
      <c r="Y271" s="1249"/>
      <c r="Z271" s="1246"/>
      <c r="AA271" s="1246"/>
      <c r="AB271" s="1246"/>
      <c r="AC271" s="1247"/>
      <c r="AD271" s="1251"/>
      <c r="AE271" s="1247"/>
      <c r="AF271" s="1247"/>
      <c r="AG271" s="1246"/>
      <c r="AH271" s="1246"/>
      <c r="AI271" s="1247"/>
      <c r="AJ271" s="1251"/>
      <c r="AK271" s="1251"/>
    </row>
    <row r="272" spans="1:37" ht="13.5" customHeight="1" x14ac:dyDescent="0.15">
      <c r="A272" s="1844"/>
      <c r="B272" s="247">
        <v>43429</v>
      </c>
      <c r="C272" s="245" t="str">
        <f t="shared" si="44"/>
        <v>(日)</v>
      </c>
      <c r="D272" s="217" t="s">
        <v>583</v>
      </c>
      <c r="E272" s="217" t="s">
        <v>597</v>
      </c>
      <c r="F272" s="1246">
        <v>1</v>
      </c>
      <c r="G272" s="1246">
        <v>0</v>
      </c>
      <c r="H272" s="1247">
        <v>5</v>
      </c>
      <c r="I272" s="1247">
        <v>12</v>
      </c>
      <c r="J272" s="1248">
        <v>0.29166666666666669</v>
      </c>
      <c r="K272" s="1246">
        <v>4</v>
      </c>
      <c r="L272" s="1249">
        <v>7.1</v>
      </c>
      <c r="M272" s="1247">
        <v>7.14</v>
      </c>
      <c r="N272" s="1528">
        <v>0.05</v>
      </c>
      <c r="O272" s="1247">
        <v>30.1</v>
      </c>
      <c r="P272" s="1250">
        <v>50</v>
      </c>
      <c r="Q272" s="1247">
        <v>36.200000000000003</v>
      </c>
      <c r="R272" s="1247">
        <v>10</v>
      </c>
      <c r="S272" s="1250">
        <v>112</v>
      </c>
      <c r="T272" s="1250">
        <v>64</v>
      </c>
      <c r="U272" s="1250">
        <v>48</v>
      </c>
      <c r="V272" s="1623">
        <v>0</v>
      </c>
      <c r="W272" s="1524"/>
      <c r="X272" s="1249">
        <v>220</v>
      </c>
      <c r="Y272" s="1249"/>
      <c r="Z272" s="1246"/>
      <c r="AA272" s="1246"/>
      <c r="AB272" s="1246"/>
      <c r="AC272" s="1247"/>
      <c r="AD272" s="1251"/>
      <c r="AE272" s="1247"/>
      <c r="AF272" s="1247"/>
      <c r="AG272" s="1246"/>
      <c r="AH272" s="1246"/>
      <c r="AI272" s="1247"/>
      <c r="AJ272" s="1251"/>
      <c r="AK272" s="1251"/>
    </row>
    <row r="273" spans="1:37" ht="13.5" customHeight="1" x14ac:dyDescent="0.15">
      <c r="A273" s="1844"/>
      <c r="B273" s="247">
        <v>43430</v>
      </c>
      <c r="C273" s="245" t="str">
        <f t="shared" si="44"/>
        <v>(月)</v>
      </c>
      <c r="D273" s="217" t="s">
        <v>583</v>
      </c>
      <c r="E273" s="217" t="s">
        <v>588</v>
      </c>
      <c r="F273" s="1246">
        <v>1</v>
      </c>
      <c r="G273" s="1246">
        <v>0</v>
      </c>
      <c r="H273" s="1247">
        <v>6</v>
      </c>
      <c r="I273" s="1247">
        <v>13</v>
      </c>
      <c r="J273" s="1248">
        <v>0.29166666666666669</v>
      </c>
      <c r="K273" s="1246">
        <v>3.9</v>
      </c>
      <c r="L273" s="1249">
        <v>6.6</v>
      </c>
      <c r="M273" s="1247">
        <v>7.08</v>
      </c>
      <c r="N273" s="1528">
        <v>0.1</v>
      </c>
      <c r="O273" s="1247">
        <v>30.3</v>
      </c>
      <c r="P273" s="1250">
        <v>49</v>
      </c>
      <c r="Q273" s="1247">
        <v>36.200000000000003</v>
      </c>
      <c r="R273" s="1247">
        <v>9.8000000000000007</v>
      </c>
      <c r="S273" s="1250">
        <v>102</v>
      </c>
      <c r="T273" s="1250">
        <v>62</v>
      </c>
      <c r="U273" s="1250">
        <v>40</v>
      </c>
      <c r="V273" s="1623">
        <v>0</v>
      </c>
      <c r="W273" s="1529"/>
      <c r="X273" s="1249">
        <v>210</v>
      </c>
      <c r="Y273" s="1249"/>
      <c r="Z273" s="1246"/>
      <c r="AA273" s="1246"/>
      <c r="AB273" s="1246"/>
      <c r="AC273" s="1247"/>
      <c r="AD273" s="1251"/>
      <c r="AE273" s="1247"/>
      <c r="AF273" s="1247"/>
      <c r="AG273" s="1246"/>
      <c r="AH273" s="1246"/>
      <c r="AI273" s="1247"/>
      <c r="AJ273" s="1251"/>
      <c r="AK273" s="1251"/>
    </row>
    <row r="274" spans="1:37" ht="13.5" customHeight="1" x14ac:dyDescent="0.15">
      <c r="A274" s="1844"/>
      <c r="B274" s="247">
        <v>43431</v>
      </c>
      <c r="C274" s="245" t="str">
        <f t="shared" si="44"/>
        <v>(火)</v>
      </c>
      <c r="D274" s="217" t="s">
        <v>603</v>
      </c>
      <c r="E274" s="217" t="s">
        <v>597</v>
      </c>
      <c r="F274" s="1246">
        <v>2</v>
      </c>
      <c r="G274" s="1246">
        <v>0.1</v>
      </c>
      <c r="H274" s="1247">
        <v>10</v>
      </c>
      <c r="I274" s="1247">
        <v>13</v>
      </c>
      <c r="J274" s="1248">
        <v>0.29166666666666702</v>
      </c>
      <c r="K274" s="1246">
        <v>5.7</v>
      </c>
      <c r="L274" s="1249">
        <v>7.4</v>
      </c>
      <c r="M274" s="1247">
        <v>7.07</v>
      </c>
      <c r="N274" s="1528">
        <v>0.05</v>
      </c>
      <c r="O274" s="1247">
        <v>30.8</v>
      </c>
      <c r="P274" s="1250">
        <v>46</v>
      </c>
      <c r="Q274" s="1247">
        <v>36.9</v>
      </c>
      <c r="R274" s="1247">
        <v>10</v>
      </c>
      <c r="S274" s="1250">
        <v>104</v>
      </c>
      <c r="T274" s="1250">
        <v>62</v>
      </c>
      <c r="U274" s="1250">
        <v>42</v>
      </c>
      <c r="V274" s="1623">
        <v>0</v>
      </c>
      <c r="W274" s="1524"/>
      <c r="X274" s="1249">
        <v>220</v>
      </c>
      <c r="Y274" s="1249"/>
      <c r="Z274" s="1246"/>
      <c r="AA274" s="1246"/>
      <c r="AB274" s="1246"/>
      <c r="AC274" s="1247"/>
      <c r="AD274" s="1251"/>
      <c r="AE274" s="1247"/>
      <c r="AF274" s="1247"/>
      <c r="AG274" s="1246"/>
      <c r="AH274" s="1246"/>
      <c r="AI274" s="1247"/>
      <c r="AJ274" s="1251"/>
      <c r="AK274" s="1251"/>
    </row>
    <row r="275" spans="1:37" ht="13.5" customHeight="1" x14ac:dyDescent="0.15">
      <c r="A275" s="1844"/>
      <c r="B275" s="247">
        <v>43432</v>
      </c>
      <c r="C275" s="245" t="str">
        <f t="shared" si="44"/>
        <v>(水)</v>
      </c>
      <c r="D275" s="217" t="s">
        <v>583</v>
      </c>
      <c r="E275" s="217" t="s">
        <v>588</v>
      </c>
      <c r="F275" s="1246">
        <v>1</v>
      </c>
      <c r="G275" s="1246">
        <v>0</v>
      </c>
      <c r="H275" s="1247">
        <v>7</v>
      </c>
      <c r="I275" s="1247">
        <v>13</v>
      </c>
      <c r="J275" s="1248">
        <v>0.29166666666666669</v>
      </c>
      <c r="K275" s="1246">
        <v>5.2</v>
      </c>
      <c r="L275" s="1249">
        <v>6.5</v>
      </c>
      <c r="M275" s="1247">
        <v>7.02</v>
      </c>
      <c r="N275" s="1528">
        <v>0.05</v>
      </c>
      <c r="O275" s="1247">
        <v>29.4</v>
      </c>
      <c r="P275" s="1250">
        <v>46</v>
      </c>
      <c r="Q275" s="1247">
        <v>40.5</v>
      </c>
      <c r="R275" s="1247">
        <v>10</v>
      </c>
      <c r="S275" s="1250">
        <v>100</v>
      </c>
      <c r="T275" s="1250">
        <v>58</v>
      </c>
      <c r="U275" s="1250">
        <v>42</v>
      </c>
      <c r="V275" s="1623">
        <v>0</v>
      </c>
      <c r="W275" s="1529">
        <v>0</v>
      </c>
      <c r="X275" s="1249">
        <v>270</v>
      </c>
      <c r="Y275" s="1249">
        <v>261.2</v>
      </c>
      <c r="Z275" s="1246">
        <v>8.8000000000000007</v>
      </c>
      <c r="AA275" s="1246">
        <v>1.69</v>
      </c>
      <c r="AB275" s="1246">
        <v>-1.65</v>
      </c>
      <c r="AC275" s="1247">
        <v>2.1</v>
      </c>
      <c r="AD275" s="1251"/>
      <c r="AE275" s="1247"/>
      <c r="AF275" s="1247"/>
      <c r="AG275" s="1246"/>
      <c r="AH275" s="1246"/>
      <c r="AI275" s="1247"/>
      <c r="AJ275" s="1251"/>
      <c r="AK275" s="1251"/>
    </row>
    <row r="276" spans="1:37" ht="13.5" customHeight="1" x14ac:dyDescent="0.15">
      <c r="A276" s="1844"/>
      <c r="B276" s="247">
        <v>43433</v>
      </c>
      <c r="C276" s="245" t="str">
        <f t="shared" si="44"/>
        <v>(木)</v>
      </c>
      <c r="D276" s="217" t="s">
        <v>601</v>
      </c>
      <c r="E276" s="217" t="s">
        <v>588</v>
      </c>
      <c r="F276" s="1246">
        <v>2</v>
      </c>
      <c r="G276" s="1246">
        <v>1.8</v>
      </c>
      <c r="H276" s="1247">
        <v>11</v>
      </c>
      <c r="I276" s="1247">
        <v>15.5</v>
      </c>
      <c r="J276" s="1248">
        <v>0.29166666666666669</v>
      </c>
      <c r="K276" s="1246">
        <v>4.3</v>
      </c>
      <c r="L276" s="1249">
        <v>4.2</v>
      </c>
      <c r="M276" s="1247">
        <v>7.09</v>
      </c>
      <c r="N276" s="1528">
        <v>0.05</v>
      </c>
      <c r="O276" s="1247">
        <v>32.200000000000003</v>
      </c>
      <c r="P276" s="1250">
        <v>46</v>
      </c>
      <c r="Q276" s="1247">
        <v>37.299999999999997</v>
      </c>
      <c r="R276" s="1247">
        <v>10</v>
      </c>
      <c r="S276" s="1250">
        <v>94</v>
      </c>
      <c r="T276" s="1250">
        <v>55</v>
      </c>
      <c r="U276" s="1250">
        <v>39</v>
      </c>
      <c r="V276" s="1623">
        <v>0</v>
      </c>
      <c r="W276" s="1524"/>
      <c r="X276" s="1249">
        <v>230</v>
      </c>
      <c r="Y276" s="1249"/>
      <c r="Z276" s="1246"/>
      <c r="AA276" s="1246"/>
      <c r="AB276" s="1246"/>
      <c r="AC276" s="1247"/>
      <c r="AD276" s="1251"/>
      <c r="AE276" s="1247"/>
      <c r="AF276" s="1247"/>
      <c r="AG276" s="1246"/>
      <c r="AH276" s="1246"/>
      <c r="AI276" s="1247"/>
      <c r="AJ276" s="1251"/>
      <c r="AK276" s="1251"/>
    </row>
    <row r="277" spans="1:37" ht="13.5" customHeight="1" x14ac:dyDescent="0.15">
      <c r="A277" s="1844"/>
      <c r="B277" s="1200">
        <v>43434</v>
      </c>
      <c r="C277" s="249" t="str">
        <f t="shared" si="44"/>
        <v>(金)</v>
      </c>
      <c r="D277" s="221" t="s">
        <v>583</v>
      </c>
      <c r="E277" s="221" t="s">
        <v>597</v>
      </c>
      <c r="F277" s="1252">
        <v>1</v>
      </c>
      <c r="G277" s="1252">
        <v>0</v>
      </c>
      <c r="H277" s="1253">
        <v>7</v>
      </c>
      <c r="I277" s="1253">
        <v>14.5</v>
      </c>
      <c r="J277" s="1254">
        <v>0.29166666666666669</v>
      </c>
      <c r="K277" s="1252">
        <v>5.9</v>
      </c>
      <c r="L277" s="1255">
        <v>7.9</v>
      </c>
      <c r="M277" s="1253">
        <v>7.21</v>
      </c>
      <c r="N277" s="1658">
        <v>0.1</v>
      </c>
      <c r="O277" s="1253">
        <v>29.2</v>
      </c>
      <c r="P277" s="1256">
        <v>48</v>
      </c>
      <c r="Q277" s="1253">
        <v>35.5</v>
      </c>
      <c r="R277" s="1253">
        <v>10</v>
      </c>
      <c r="S277" s="1256">
        <v>94</v>
      </c>
      <c r="T277" s="1256">
        <v>54</v>
      </c>
      <c r="U277" s="1256">
        <v>40</v>
      </c>
      <c r="V277" s="1625">
        <v>0</v>
      </c>
      <c r="W277" s="1530"/>
      <c r="X277" s="1255">
        <v>200</v>
      </c>
      <c r="Y277" s="1255"/>
      <c r="Z277" s="1252"/>
      <c r="AA277" s="1252"/>
      <c r="AB277" s="1252"/>
      <c r="AC277" s="1253"/>
      <c r="AD277" s="1257"/>
      <c r="AE277" s="1253"/>
      <c r="AF277" s="1253"/>
      <c r="AG277" s="1252"/>
      <c r="AH277" s="1252"/>
      <c r="AI277" s="1253"/>
      <c r="AJ277" s="1257"/>
      <c r="AK277" s="1257"/>
    </row>
    <row r="278" spans="1:37" s="738" customFormat="1" ht="13.5" customHeight="1" x14ac:dyDescent="0.15">
      <c r="A278" s="1844"/>
      <c r="B278" s="1846" t="s">
        <v>410</v>
      </c>
      <c r="C278" s="1846"/>
      <c r="D278" s="625"/>
      <c r="E278" s="626"/>
      <c r="F278" s="771">
        <f>MAX(F248:F277)</f>
        <v>3</v>
      </c>
      <c r="G278" s="771">
        <f>MAX(G248:G277)</f>
        <v>17</v>
      </c>
      <c r="H278" s="771">
        <f>MAX(H248:H277)</f>
        <v>18</v>
      </c>
      <c r="I278" s="772">
        <f>MAX(I248:I277)</f>
        <v>18.5</v>
      </c>
      <c r="J278" s="773"/>
      <c r="K278" s="771">
        <f>MAX(K248:K277)</f>
        <v>10.4</v>
      </c>
      <c r="L278" s="771">
        <f>MAX(L248:L277)</f>
        <v>12</v>
      </c>
      <c r="M278" s="774">
        <f>MAX(M248:M277)</f>
        <v>7.29</v>
      </c>
      <c r="N278" s="1626">
        <f>MAX(N248:N277)</f>
        <v>0.1</v>
      </c>
      <c r="O278" s="771">
        <f t="shared" ref="O278:AK278" si="45">MAX(O248:O277)</f>
        <v>36.6</v>
      </c>
      <c r="P278" s="775">
        <f t="shared" si="45"/>
        <v>62</v>
      </c>
      <c r="Q278" s="771">
        <f t="shared" si="45"/>
        <v>44.7</v>
      </c>
      <c r="R278" s="771">
        <f t="shared" si="45"/>
        <v>10</v>
      </c>
      <c r="S278" s="775">
        <f t="shared" si="45"/>
        <v>119</v>
      </c>
      <c r="T278" s="775">
        <f t="shared" si="45"/>
        <v>80</v>
      </c>
      <c r="U278" s="775">
        <f t="shared" si="45"/>
        <v>58</v>
      </c>
      <c r="V278" s="1485">
        <f t="shared" si="45"/>
        <v>0</v>
      </c>
      <c r="W278" s="777">
        <f t="shared" si="45"/>
        <v>0</v>
      </c>
      <c r="X278" s="778">
        <f t="shared" si="45"/>
        <v>270</v>
      </c>
      <c r="Y278" s="778">
        <f t="shared" si="45"/>
        <v>261.2</v>
      </c>
      <c r="Z278" s="772">
        <f t="shared" si="45"/>
        <v>8.8000000000000007</v>
      </c>
      <c r="AA278" s="771">
        <f t="shared" si="45"/>
        <v>1.69</v>
      </c>
      <c r="AB278" s="776">
        <f t="shared" si="45"/>
        <v>-1.65</v>
      </c>
      <c r="AC278" s="1630">
        <f t="shared" si="45"/>
        <v>2.1</v>
      </c>
      <c r="AD278" s="1627">
        <f t="shared" si="45"/>
        <v>0.22</v>
      </c>
      <c r="AE278" s="772">
        <f t="shared" si="45"/>
        <v>49</v>
      </c>
      <c r="AF278" s="772">
        <f t="shared" si="45"/>
        <v>6.7</v>
      </c>
      <c r="AG278" s="772">
        <f t="shared" si="45"/>
        <v>5.8</v>
      </c>
      <c r="AH278" s="1629">
        <f t="shared" si="45"/>
        <v>1.2</v>
      </c>
      <c r="AI278" s="772">
        <f t="shared" si="45"/>
        <v>10</v>
      </c>
      <c r="AJ278" s="774">
        <f t="shared" si="45"/>
        <v>1.5</v>
      </c>
      <c r="AK278" s="1641">
        <f t="shared" si="45"/>
        <v>0</v>
      </c>
    </row>
    <row r="279" spans="1:37" s="738" customFormat="1" ht="13.5" customHeight="1" x14ac:dyDescent="0.15">
      <c r="A279" s="1844"/>
      <c r="B279" s="1847" t="s">
        <v>411</v>
      </c>
      <c r="C279" s="1846"/>
      <c r="D279" s="625"/>
      <c r="E279" s="626"/>
      <c r="F279" s="771">
        <f>MIN(F248:F277)</f>
        <v>0</v>
      </c>
      <c r="G279" s="771">
        <f>MIN(G248:G277)</f>
        <v>0</v>
      </c>
      <c r="H279" s="771">
        <f>MIN(H248:H277)</f>
        <v>5</v>
      </c>
      <c r="I279" s="772">
        <f>MIN(I248:I277)</f>
        <v>11</v>
      </c>
      <c r="J279" s="773"/>
      <c r="K279" s="771">
        <f>MIN(K248:K277)</f>
        <v>3.7</v>
      </c>
      <c r="L279" s="771">
        <f>MIN(L248:L277)</f>
        <v>4.2</v>
      </c>
      <c r="M279" s="774">
        <f>MIN(M248:M277)</f>
        <v>6.98</v>
      </c>
      <c r="N279" s="1626">
        <f>MIN(N248:N277)</f>
        <v>0</v>
      </c>
      <c r="O279" s="771">
        <f t="shared" ref="O279:U279" si="46">MIN(O248:O277)</f>
        <v>26.8</v>
      </c>
      <c r="P279" s="775">
        <f t="shared" si="46"/>
        <v>40</v>
      </c>
      <c r="Q279" s="771">
        <f t="shared" si="46"/>
        <v>32</v>
      </c>
      <c r="R279" s="771">
        <f t="shared" si="46"/>
        <v>8.5</v>
      </c>
      <c r="S279" s="775">
        <f t="shared" si="46"/>
        <v>86</v>
      </c>
      <c r="T279" s="775">
        <f t="shared" si="46"/>
        <v>46</v>
      </c>
      <c r="U279" s="775">
        <f t="shared" si="46"/>
        <v>34</v>
      </c>
      <c r="V279" s="1485" t="s">
        <v>465</v>
      </c>
      <c r="W279" s="777">
        <f t="shared" ref="W279:AK279" si="47">MIN(W248:W277)</f>
        <v>0</v>
      </c>
      <c r="X279" s="778">
        <f t="shared" si="47"/>
        <v>190</v>
      </c>
      <c r="Y279" s="778">
        <f t="shared" si="47"/>
        <v>261.2</v>
      </c>
      <c r="Z279" s="772">
        <f t="shared" si="47"/>
        <v>8.8000000000000007</v>
      </c>
      <c r="AA279" s="771">
        <f t="shared" si="47"/>
        <v>1.69</v>
      </c>
      <c r="AB279" s="776">
        <f t="shared" si="47"/>
        <v>-1.65</v>
      </c>
      <c r="AC279" s="1630">
        <f t="shared" si="47"/>
        <v>2.1</v>
      </c>
      <c r="AD279" s="1631">
        <f t="shared" si="47"/>
        <v>0.22</v>
      </c>
      <c r="AE279" s="772">
        <f t="shared" si="47"/>
        <v>49</v>
      </c>
      <c r="AF279" s="772">
        <f t="shared" si="47"/>
        <v>6.7</v>
      </c>
      <c r="AG279" s="772">
        <f t="shared" si="47"/>
        <v>5.8</v>
      </c>
      <c r="AH279" s="1629">
        <f t="shared" si="47"/>
        <v>1.2</v>
      </c>
      <c r="AI279" s="772">
        <f t="shared" si="47"/>
        <v>10</v>
      </c>
      <c r="AJ279" s="774">
        <f t="shared" si="47"/>
        <v>1.5</v>
      </c>
      <c r="AK279" s="1641">
        <f t="shared" si="47"/>
        <v>0</v>
      </c>
    </row>
    <row r="280" spans="1:37" s="738" customFormat="1" ht="13.5" customHeight="1" x14ac:dyDescent="0.15">
      <c r="A280" s="1844"/>
      <c r="B280" s="1846" t="s">
        <v>412</v>
      </c>
      <c r="C280" s="1846"/>
      <c r="D280" s="625"/>
      <c r="E280" s="626"/>
      <c r="F280" s="773"/>
      <c r="G280" s="771">
        <f>IF(COUNT(G248:G277)=0,0,AVERAGE(G248:G277))</f>
        <v>1.3433333333333333</v>
      </c>
      <c r="H280" s="771">
        <f>IF(COUNT(H248:H277)=0,0,AVERAGE(H248:H277))</f>
        <v>10.766666666666667</v>
      </c>
      <c r="I280" s="772">
        <f>IF(COUNT(I248:I277)=0,0,AVERAGE(I248:I277))</f>
        <v>15.416666666666666</v>
      </c>
      <c r="J280" s="773"/>
      <c r="K280" s="771">
        <f>IF(COUNT(K248:K277)=0,0,AVERAGE(K248:K277))</f>
        <v>6.22</v>
      </c>
      <c r="L280" s="771">
        <f>IF(COUNT(L248:L277)=0,0,AVERAGE(L248:L277))</f>
        <v>8.49</v>
      </c>
      <c r="M280" s="774">
        <f>IF(COUNT(M248:M277)=0,0,AVERAGE(M248:M277))</f>
        <v>7.1246666666666671</v>
      </c>
      <c r="N280" s="1476"/>
      <c r="O280" s="771">
        <f t="shared" ref="O280:U280" si="48">IF(COUNT(O248:O277)=0,0,AVERAGE(O248:O277))</f>
        <v>30.99666666666667</v>
      </c>
      <c r="P280" s="775">
        <f t="shared" si="48"/>
        <v>48.233333333333334</v>
      </c>
      <c r="Q280" s="771">
        <f t="shared" si="48"/>
        <v>36.103333333333332</v>
      </c>
      <c r="R280" s="771">
        <f t="shared" si="48"/>
        <v>9.92</v>
      </c>
      <c r="S280" s="775">
        <f t="shared" si="48"/>
        <v>99.63333333333334</v>
      </c>
      <c r="T280" s="775">
        <f t="shared" si="48"/>
        <v>58.233333333333334</v>
      </c>
      <c r="U280" s="775">
        <f t="shared" si="48"/>
        <v>41.4</v>
      </c>
      <c r="V280" s="1486"/>
      <c r="W280" s="782"/>
      <c r="X280" s="778">
        <f t="shared" ref="X280:AJ280" si="49">IF(COUNT(X248:X277)=0,0,AVERAGE(X248:X277))</f>
        <v>214.33333333333334</v>
      </c>
      <c r="Y280" s="778">
        <f t="shared" si="49"/>
        <v>261.2</v>
      </c>
      <c r="Z280" s="772">
        <f t="shared" si="49"/>
        <v>8.8000000000000007</v>
      </c>
      <c r="AA280" s="771">
        <f t="shared" si="49"/>
        <v>1.69</v>
      </c>
      <c r="AB280" s="776">
        <f t="shared" si="49"/>
        <v>-1.65</v>
      </c>
      <c r="AC280" s="1630">
        <f t="shared" si="49"/>
        <v>2.1</v>
      </c>
      <c r="AD280" s="1632">
        <f t="shared" si="49"/>
        <v>0.22</v>
      </c>
      <c r="AE280" s="772">
        <f t="shared" si="49"/>
        <v>49</v>
      </c>
      <c r="AF280" s="772">
        <f t="shared" si="49"/>
        <v>6.7</v>
      </c>
      <c r="AG280" s="772">
        <f t="shared" si="49"/>
        <v>5.8</v>
      </c>
      <c r="AH280" s="1629">
        <f t="shared" si="49"/>
        <v>1.2</v>
      </c>
      <c r="AI280" s="772">
        <f t="shared" si="49"/>
        <v>10</v>
      </c>
      <c r="AJ280" s="774">
        <f t="shared" si="49"/>
        <v>1.5</v>
      </c>
      <c r="AK280" s="1514"/>
    </row>
    <row r="281" spans="1:37" s="738" customFormat="1" ht="13.5" customHeight="1" x14ac:dyDescent="0.15">
      <c r="A281" s="1844"/>
      <c r="B281" s="1848" t="s">
        <v>413</v>
      </c>
      <c r="C281" s="1848"/>
      <c r="D281" s="627"/>
      <c r="E281" s="627"/>
      <c r="F281" s="808"/>
      <c r="G281" s="771">
        <f>SUM(G248:G277)</f>
        <v>40.299999999999997</v>
      </c>
      <c r="H281" s="809"/>
      <c r="I281" s="809"/>
      <c r="J281" s="809"/>
      <c r="K281" s="809"/>
      <c r="L281" s="809"/>
      <c r="M281" s="809"/>
      <c r="N281" s="1476"/>
      <c r="O281" s="809"/>
      <c r="P281" s="809"/>
      <c r="Q281" s="809"/>
      <c r="R281" s="809"/>
      <c r="S281" s="809"/>
      <c r="T281" s="809"/>
      <c r="U281" s="809"/>
      <c r="V281" s="1486"/>
      <c r="W281" s="782"/>
      <c r="X281" s="809"/>
      <c r="Y281" s="809"/>
      <c r="Z281" s="809"/>
      <c r="AA281" s="809"/>
      <c r="AB281" s="809"/>
      <c r="AC281" s="810"/>
      <c r="AD281" s="810"/>
      <c r="AE281" s="809"/>
      <c r="AF281" s="809"/>
      <c r="AG281" s="809"/>
      <c r="AH281" s="809"/>
      <c r="AI281" s="809"/>
      <c r="AJ281" s="809"/>
      <c r="AK281" s="1514"/>
    </row>
    <row r="282" spans="1:37" ht="13.5" customHeight="1" x14ac:dyDescent="0.15">
      <c r="A282" s="1844" t="s">
        <v>358</v>
      </c>
      <c r="B282" s="246">
        <v>43435</v>
      </c>
      <c r="C282" s="244" t="str">
        <f>IF(B282="","",IF(WEEKDAY(B282)=1,"(日)",IF(WEEKDAY(B282)=2,"(月)",IF(WEEKDAY(B282)=3,"(火)",IF(WEEKDAY(B282)=4,"(水)",IF(WEEKDAY(B282)=5,"(木)",IF(WEEKDAY(B282)=6,"(金)","(土)")))))))</f>
        <v>(土)</v>
      </c>
      <c r="D282" s="222" t="s">
        <v>583</v>
      </c>
      <c r="E282" s="222" t="s">
        <v>595</v>
      </c>
      <c r="F282" s="1240">
        <v>1</v>
      </c>
      <c r="G282" s="1240">
        <v>0</v>
      </c>
      <c r="H282" s="1241">
        <v>7</v>
      </c>
      <c r="I282" s="1241">
        <v>14.5</v>
      </c>
      <c r="J282" s="1242">
        <v>0.29166666666666669</v>
      </c>
      <c r="K282" s="1240">
        <v>10.1</v>
      </c>
      <c r="L282" s="1243">
        <v>10.3</v>
      </c>
      <c r="M282" s="1241">
        <v>7.3</v>
      </c>
      <c r="N282" s="1653">
        <v>0.05</v>
      </c>
      <c r="O282" s="1199">
        <v>33.1</v>
      </c>
      <c r="P282" s="1244">
        <v>54</v>
      </c>
      <c r="Q282" s="1241">
        <v>36.9</v>
      </c>
      <c r="R282" s="1241">
        <v>10</v>
      </c>
      <c r="S282" s="1244">
        <v>100</v>
      </c>
      <c r="T282" s="1244">
        <v>60</v>
      </c>
      <c r="U282" s="1244">
        <v>40</v>
      </c>
      <c r="V282" s="1480">
        <v>0</v>
      </c>
      <c r="W282" s="1695"/>
      <c r="X282" s="1243">
        <v>200</v>
      </c>
      <c r="Y282" s="1243"/>
      <c r="Z282" s="1240"/>
      <c r="AA282" s="1240"/>
      <c r="AB282" s="1240"/>
      <c r="AC282" s="1241"/>
      <c r="AD282" s="1696"/>
      <c r="AE282" s="1241"/>
      <c r="AF282" s="1241"/>
      <c r="AG282" s="1240"/>
      <c r="AH282" s="1697"/>
      <c r="AI282" s="1241"/>
      <c r="AJ282" s="1245"/>
      <c r="AK282" s="1698"/>
    </row>
    <row r="283" spans="1:37" ht="13.5" customHeight="1" x14ac:dyDescent="0.15">
      <c r="A283" s="1844"/>
      <c r="B283" s="247">
        <v>43436</v>
      </c>
      <c r="C283" s="245" t="str">
        <f t="shared" ref="C283:C312" si="50">IF(B283="","",IF(WEEKDAY(B283)=1,"(日)",IF(WEEKDAY(B283)=2,"(月)",IF(WEEKDAY(B283)=3,"(火)",IF(WEEKDAY(B283)=4,"(水)",IF(WEEKDAY(B283)=5,"(木)",IF(WEEKDAY(B283)=6,"(金)","(土)")))))))</f>
        <v>(日)</v>
      </c>
      <c r="D283" s="217" t="s">
        <v>589</v>
      </c>
      <c r="E283" s="217" t="s">
        <v>597</v>
      </c>
      <c r="F283" s="1246">
        <v>1</v>
      </c>
      <c r="G283" s="1246">
        <v>1.1000000000000001</v>
      </c>
      <c r="H283" s="1247">
        <v>6</v>
      </c>
      <c r="I283" s="1247">
        <v>13</v>
      </c>
      <c r="J283" s="1248">
        <v>0.2986111111111111</v>
      </c>
      <c r="K283" s="1246">
        <v>6.2</v>
      </c>
      <c r="L283" s="1249">
        <v>8</v>
      </c>
      <c r="M283" s="1247">
        <v>7.29</v>
      </c>
      <c r="N283" s="1528">
        <v>0.05</v>
      </c>
      <c r="O283" s="406">
        <v>30.7</v>
      </c>
      <c r="P283" s="1250">
        <v>56</v>
      </c>
      <c r="Q283" s="1247">
        <v>37.6</v>
      </c>
      <c r="R283" s="1247">
        <v>10</v>
      </c>
      <c r="S283" s="1250">
        <v>106</v>
      </c>
      <c r="T283" s="1250">
        <v>62</v>
      </c>
      <c r="U283" s="1250">
        <v>44</v>
      </c>
      <c r="V283" s="1481">
        <v>0</v>
      </c>
      <c r="W283" s="1529"/>
      <c r="X283" s="1249">
        <v>230</v>
      </c>
      <c r="Y283" s="1249"/>
      <c r="Z283" s="1246"/>
      <c r="AA283" s="1246"/>
      <c r="AB283" s="1246"/>
      <c r="AC283" s="1247"/>
      <c r="AD283" s="1699"/>
      <c r="AE283" s="1247"/>
      <c r="AF283" s="1247"/>
      <c r="AG283" s="1246"/>
      <c r="AH283" s="1526"/>
      <c r="AI283" s="1247"/>
      <c r="AJ283" s="1251"/>
      <c r="AK283" s="1527"/>
    </row>
    <row r="284" spans="1:37" ht="13.5" customHeight="1" x14ac:dyDescent="0.15">
      <c r="A284" s="1844"/>
      <c r="B284" s="247">
        <v>43437</v>
      </c>
      <c r="C284" s="245" t="str">
        <f t="shared" si="50"/>
        <v>(月)</v>
      </c>
      <c r="D284" s="217" t="s">
        <v>601</v>
      </c>
      <c r="E284" s="217" t="s">
        <v>588</v>
      </c>
      <c r="F284" s="1246">
        <v>1</v>
      </c>
      <c r="G284" s="1246">
        <v>0.9</v>
      </c>
      <c r="H284" s="1247">
        <v>9</v>
      </c>
      <c r="I284" s="1247">
        <v>14</v>
      </c>
      <c r="J284" s="1248">
        <v>0.2986111111111111</v>
      </c>
      <c r="K284" s="1246">
        <v>8.9</v>
      </c>
      <c r="L284" s="1249">
        <v>8.8000000000000007</v>
      </c>
      <c r="M284" s="1247">
        <v>7.3</v>
      </c>
      <c r="N284" s="1528">
        <v>0.05</v>
      </c>
      <c r="O284" s="406">
        <v>33.799999999999997</v>
      </c>
      <c r="P284" s="1250">
        <v>54</v>
      </c>
      <c r="Q284" s="1247">
        <v>39.4</v>
      </c>
      <c r="R284" s="1247">
        <v>10</v>
      </c>
      <c r="S284" s="1250">
        <v>101</v>
      </c>
      <c r="T284" s="1250">
        <v>62</v>
      </c>
      <c r="U284" s="1250">
        <v>39</v>
      </c>
      <c r="V284" s="1481">
        <v>0</v>
      </c>
      <c r="W284" s="1529"/>
      <c r="X284" s="1249">
        <v>200</v>
      </c>
      <c r="Y284" s="1249"/>
      <c r="Z284" s="1246"/>
      <c r="AA284" s="1246"/>
      <c r="AB284" s="1246"/>
      <c r="AC284" s="1247"/>
      <c r="AD284" s="1699"/>
      <c r="AE284" s="1247"/>
      <c r="AF284" s="1247"/>
      <c r="AG284" s="1246"/>
      <c r="AH284" s="1526"/>
      <c r="AI284" s="1247"/>
      <c r="AJ284" s="1251"/>
      <c r="AK284" s="1527"/>
    </row>
    <row r="285" spans="1:37" ht="13.5" customHeight="1" x14ac:dyDescent="0.15">
      <c r="A285" s="1844"/>
      <c r="B285" s="247">
        <v>43438</v>
      </c>
      <c r="C285" s="245" t="str">
        <f t="shared" si="50"/>
        <v>(火)</v>
      </c>
      <c r="D285" s="217" t="s">
        <v>593</v>
      </c>
      <c r="E285" s="217" t="s">
        <v>587</v>
      </c>
      <c r="F285" s="1246">
        <v>1</v>
      </c>
      <c r="G285" s="1246">
        <v>0.5</v>
      </c>
      <c r="H285" s="1247">
        <v>12</v>
      </c>
      <c r="I285" s="1247">
        <v>13</v>
      </c>
      <c r="J285" s="1248">
        <v>0.29166666666666669</v>
      </c>
      <c r="K285" s="1246">
        <v>9.1</v>
      </c>
      <c r="L285" s="1249">
        <v>10.9</v>
      </c>
      <c r="M285" s="1247">
        <v>7.13</v>
      </c>
      <c r="N285" s="1528">
        <v>0</v>
      </c>
      <c r="O285" s="406">
        <v>33.299999999999997</v>
      </c>
      <c r="P285" s="1250">
        <v>53</v>
      </c>
      <c r="Q285" s="1247">
        <v>36.9</v>
      </c>
      <c r="R285" s="1247">
        <v>10</v>
      </c>
      <c r="S285" s="1250">
        <v>101</v>
      </c>
      <c r="T285" s="1250">
        <v>59</v>
      </c>
      <c r="U285" s="1250">
        <v>42</v>
      </c>
      <c r="V285" s="1481">
        <v>0</v>
      </c>
      <c r="W285" s="1529"/>
      <c r="X285" s="1249">
        <v>240</v>
      </c>
      <c r="Y285" s="1249"/>
      <c r="Z285" s="1246"/>
      <c r="AA285" s="1246"/>
      <c r="AB285" s="1246"/>
      <c r="AC285" s="1247"/>
      <c r="AD285" s="1699"/>
      <c r="AE285" s="1247"/>
      <c r="AF285" s="1247"/>
      <c r="AG285" s="1246"/>
      <c r="AH285" s="1526"/>
      <c r="AI285" s="1247"/>
      <c r="AJ285" s="1251"/>
      <c r="AK285" s="1527"/>
    </row>
    <row r="286" spans="1:37" ht="13.5" customHeight="1" x14ac:dyDescent="0.15">
      <c r="A286" s="1844"/>
      <c r="B286" s="247">
        <v>43439</v>
      </c>
      <c r="C286" s="245" t="str">
        <f t="shared" si="50"/>
        <v>(水)</v>
      </c>
      <c r="D286" s="217" t="s">
        <v>586</v>
      </c>
      <c r="E286" s="217" t="s">
        <v>587</v>
      </c>
      <c r="F286" s="1246">
        <v>1</v>
      </c>
      <c r="G286" s="1246">
        <v>0</v>
      </c>
      <c r="H286" s="1247">
        <v>15</v>
      </c>
      <c r="I286" s="1247">
        <v>16</v>
      </c>
      <c r="J286" s="1248">
        <v>0.29166666666666669</v>
      </c>
      <c r="K286" s="1246">
        <v>8.1999999999999993</v>
      </c>
      <c r="L286" s="1249">
        <v>5.3</v>
      </c>
      <c r="M286" s="1247">
        <v>7</v>
      </c>
      <c r="N286" s="1528">
        <v>0</v>
      </c>
      <c r="O286" s="406">
        <v>33.700000000000003</v>
      </c>
      <c r="P286" s="1250">
        <v>47</v>
      </c>
      <c r="Q286" s="1247">
        <v>38.299999999999997</v>
      </c>
      <c r="R286" s="1247">
        <v>10</v>
      </c>
      <c r="S286" s="1250">
        <v>102</v>
      </c>
      <c r="T286" s="1250">
        <v>59</v>
      </c>
      <c r="U286" s="1250">
        <v>43</v>
      </c>
      <c r="V286" s="1481">
        <v>0</v>
      </c>
      <c r="W286" s="1529"/>
      <c r="X286" s="1249">
        <v>230</v>
      </c>
      <c r="Y286" s="1249"/>
      <c r="Z286" s="1246"/>
      <c r="AA286" s="1246"/>
      <c r="AB286" s="1246"/>
      <c r="AC286" s="1247"/>
      <c r="AD286" s="1699"/>
      <c r="AE286" s="1247"/>
      <c r="AF286" s="1247"/>
      <c r="AG286" s="1246"/>
      <c r="AH286" s="1526"/>
      <c r="AI286" s="1247"/>
      <c r="AJ286" s="1251"/>
      <c r="AK286" s="1527"/>
    </row>
    <row r="287" spans="1:37" ht="13.5" customHeight="1" x14ac:dyDescent="0.15">
      <c r="A287" s="1844"/>
      <c r="B287" s="247">
        <v>43440</v>
      </c>
      <c r="C287" s="245" t="str">
        <f t="shared" si="50"/>
        <v>(木)</v>
      </c>
      <c r="D287" s="217" t="s">
        <v>601</v>
      </c>
      <c r="E287" s="217" t="s">
        <v>588</v>
      </c>
      <c r="F287" s="1246">
        <v>2</v>
      </c>
      <c r="G287" s="1246">
        <v>12.2</v>
      </c>
      <c r="H287" s="1247">
        <v>9</v>
      </c>
      <c r="I287" s="1247">
        <v>14.5</v>
      </c>
      <c r="J287" s="1248">
        <v>0.29166666666666669</v>
      </c>
      <c r="K287" s="1246">
        <v>8.5</v>
      </c>
      <c r="L287" s="1249">
        <v>10.3</v>
      </c>
      <c r="M287" s="1247">
        <v>7.07</v>
      </c>
      <c r="N287" s="1528">
        <v>0</v>
      </c>
      <c r="O287" s="406">
        <v>32.799999999999997</v>
      </c>
      <c r="P287" s="1250">
        <v>50</v>
      </c>
      <c r="Q287" s="1247">
        <v>36.9</v>
      </c>
      <c r="R287" s="1247">
        <v>10</v>
      </c>
      <c r="S287" s="1250">
        <v>98</v>
      </c>
      <c r="T287" s="1250">
        <v>58</v>
      </c>
      <c r="U287" s="1250">
        <v>40</v>
      </c>
      <c r="V287" s="1481">
        <v>0</v>
      </c>
      <c r="W287" s="1529"/>
      <c r="X287" s="1249">
        <v>230</v>
      </c>
      <c r="Y287" s="1249"/>
      <c r="Z287" s="1246"/>
      <c r="AA287" s="1246"/>
      <c r="AB287" s="1246"/>
      <c r="AC287" s="1247"/>
      <c r="AD287" s="1699"/>
      <c r="AE287" s="1247"/>
      <c r="AF287" s="1247"/>
      <c r="AG287" s="1246"/>
      <c r="AH287" s="1526"/>
      <c r="AI287" s="1247"/>
      <c r="AJ287" s="1251"/>
      <c r="AK287" s="1527"/>
    </row>
    <row r="288" spans="1:37" ht="13.5" customHeight="1" x14ac:dyDescent="0.15">
      <c r="A288" s="1844"/>
      <c r="B288" s="247">
        <v>43441</v>
      </c>
      <c r="C288" s="245" t="str">
        <f t="shared" si="50"/>
        <v>(金)</v>
      </c>
      <c r="D288" s="217" t="s">
        <v>599</v>
      </c>
      <c r="E288" s="217" t="s">
        <v>597</v>
      </c>
      <c r="F288" s="1246">
        <v>0</v>
      </c>
      <c r="G288" s="1246">
        <v>0</v>
      </c>
      <c r="H288" s="1247">
        <v>9</v>
      </c>
      <c r="I288" s="1247">
        <v>13.5</v>
      </c>
      <c r="J288" s="1248">
        <v>0.29166666666666669</v>
      </c>
      <c r="K288" s="1246">
        <v>6.9</v>
      </c>
      <c r="L288" s="1249">
        <v>3.1</v>
      </c>
      <c r="M288" s="1247">
        <v>6.99</v>
      </c>
      <c r="N288" s="1528">
        <v>0</v>
      </c>
      <c r="O288" s="406">
        <v>33.700000000000003</v>
      </c>
      <c r="P288" s="1250">
        <v>50</v>
      </c>
      <c r="Q288" s="1247">
        <v>40</v>
      </c>
      <c r="R288" s="1247">
        <v>10</v>
      </c>
      <c r="S288" s="1250">
        <v>110</v>
      </c>
      <c r="T288" s="1250">
        <v>64</v>
      </c>
      <c r="U288" s="1250">
        <v>46</v>
      </c>
      <c r="V288" s="1481">
        <v>0</v>
      </c>
      <c r="W288" s="1529"/>
      <c r="X288" s="1249">
        <v>250</v>
      </c>
      <c r="Y288" s="1249"/>
      <c r="Z288" s="1246"/>
      <c r="AA288" s="1246"/>
      <c r="AB288" s="1246"/>
      <c r="AC288" s="1247"/>
      <c r="AD288" s="1699"/>
      <c r="AE288" s="1247"/>
      <c r="AF288" s="1247"/>
      <c r="AG288" s="1246"/>
      <c r="AH288" s="1526"/>
      <c r="AI288" s="1247"/>
      <c r="AJ288" s="1251"/>
      <c r="AK288" s="1527"/>
    </row>
    <row r="289" spans="1:37" ht="13.5" customHeight="1" x14ac:dyDescent="0.15">
      <c r="A289" s="1844"/>
      <c r="B289" s="247">
        <v>43442</v>
      </c>
      <c r="C289" s="245" t="str">
        <f>IF(B289="","",IF(WEEKDAY(B289)=1,"(日)",IF(WEEKDAY(B289)=2,"(月)",IF(WEEKDAY(B289)=3,"(火)",IF(WEEKDAY(B289)=4,"(水)",IF(WEEKDAY(B289)=5,"(木)",IF(WEEKDAY(B289)=6,"(金)","(土)")))))))</f>
        <v>(土)</v>
      </c>
      <c r="D289" s="217" t="s">
        <v>599</v>
      </c>
      <c r="E289" s="217" t="s">
        <v>588</v>
      </c>
      <c r="F289" s="1246">
        <v>5</v>
      </c>
      <c r="G289" s="1246">
        <v>0</v>
      </c>
      <c r="H289" s="1247">
        <v>8</v>
      </c>
      <c r="I289" s="1247">
        <v>13</v>
      </c>
      <c r="J289" s="1248">
        <v>0.2986111111111111</v>
      </c>
      <c r="K289" s="1246">
        <v>10.199999999999999</v>
      </c>
      <c r="L289" s="1249">
        <v>13.3</v>
      </c>
      <c r="M289" s="1247">
        <v>7.09</v>
      </c>
      <c r="N289" s="1528">
        <v>0.05</v>
      </c>
      <c r="O289" s="406">
        <v>32.5</v>
      </c>
      <c r="P289" s="1250">
        <v>50</v>
      </c>
      <c r="Q289" s="1247">
        <v>36.200000000000003</v>
      </c>
      <c r="R289" s="1247">
        <v>10</v>
      </c>
      <c r="S289" s="1250">
        <v>102</v>
      </c>
      <c r="T289" s="1250">
        <v>61</v>
      </c>
      <c r="U289" s="1250">
        <v>41</v>
      </c>
      <c r="V289" s="1481">
        <v>0</v>
      </c>
      <c r="W289" s="1529"/>
      <c r="X289" s="1249">
        <v>250</v>
      </c>
      <c r="Y289" s="1249"/>
      <c r="Z289" s="1246"/>
      <c r="AA289" s="1246"/>
      <c r="AB289" s="1246"/>
      <c r="AC289" s="1247"/>
      <c r="AD289" s="1699"/>
      <c r="AE289" s="1247"/>
      <c r="AF289" s="1247"/>
      <c r="AG289" s="1246"/>
      <c r="AH289" s="1526"/>
      <c r="AI289" s="1247"/>
      <c r="AJ289" s="1251"/>
      <c r="AK289" s="1527"/>
    </row>
    <row r="290" spans="1:37" ht="13.5" customHeight="1" x14ac:dyDescent="0.15">
      <c r="A290" s="1844"/>
      <c r="B290" s="247">
        <v>43443</v>
      </c>
      <c r="C290" s="245" t="str">
        <f t="shared" si="50"/>
        <v>(日)</v>
      </c>
      <c r="D290" s="217" t="s">
        <v>583</v>
      </c>
      <c r="E290" s="217" t="s">
        <v>588</v>
      </c>
      <c r="F290" s="1246">
        <v>1</v>
      </c>
      <c r="G290" s="1246">
        <v>0</v>
      </c>
      <c r="H290" s="1247">
        <v>5</v>
      </c>
      <c r="I290" s="1247">
        <v>10</v>
      </c>
      <c r="J290" s="1248">
        <v>0.29166666666666669</v>
      </c>
      <c r="K290" s="1246">
        <v>7.9</v>
      </c>
      <c r="L290" s="1249">
        <v>11.3</v>
      </c>
      <c r="M290" s="1247">
        <v>7.27</v>
      </c>
      <c r="N290" s="1528">
        <v>0</v>
      </c>
      <c r="O290" s="406">
        <v>32.799999999999997</v>
      </c>
      <c r="P290" s="1250">
        <v>56</v>
      </c>
      <c r="Q290" s="1247">
        <v>36.9</v>
      </c>
      <c r="R290" s="1247">
        <v>10</v>
      </c>
      <c r="S290" s="1250">
        <v>108</v>
      </c>
      <c r="T290" s="1250">
        <v>64</v>
      </c>
      <c r="U290" s="1250">
        <v>44</v>
      </c>
      <c r="V290" s="1481">
        <v>0</v>
      </c>
      <c r="W290" s="1529"/>
      <c r="X290" s="1249">
        <v>250</v>
      </c>
      <c r="Y290" s="1249"/>
      <c r="Z290" s="1246"/>
      <c r="AA290" s="1246"/>
      <c r="AB290" s="1246"/>
      <c r="AC290" s="1247"/>
      <c r="AD290" s="1699"/>
      <c r="AE290" s="1247"/>
      <c r="AF290" s="1247"/>
      <c r="AG290" s="1246"/>
      <c r="AH290" s="1526"/>
      <c r="AI290" s="1247"/>
      <c r="AJ290" s="1251"/>
      <c r="AK290" s="1527"/>
    </row>
    <row r="291" spans="1:37" ht="13.5" customHeight="1" x14ac:dyDescent="0.15">
      <c r="A291" s="1844"/>
      <c r="B291" s="247">
        <v>43444</v>
      </c>
      <c r="C291" s="245" t="str">
        <f t="shared" si="50"/>
        <v>(月)</v>
      </c>
      <c r="D291" s="217" t="s">
        <v>583</v>
      </c>
      <c r="E291" s="217" t="s">
        <v>588</v>
      </c>
      <c r="F291" s="1246">
        <v>0</v>
      </c>
      <c r="G291" s="1246">
        <v>0</v>
      </c>
      <c r="H291" s="1247">
        <v>2</v>
      </c>
      <c r="I291" s="1247">
        <v>10</v>
      </c>
      <c r="J291" s="1248">
        <v>0.29166666666666669</v>
      </c>
      <c r="K291" s="1246">
        <v>8.1999999999999993</v>
      </c>
      <c r="L291" s="1249">
        <v>11.5</v>
      </c>
      <c r="M291" s="1247">
        <v>7.1</v>
      </c>
      <c r="N291" s="1528">
        <v>0</v>
      </c>
      <c r="O291" s="406">
        <v>34.5</v>
      </c>
      <c r="P291" s="1250">
        <v>54</v>
      </c>
      <c r="Q291" s="1247">
        <v>38.299999999999997</v>
      </c>
      <c r="R291" s="1247">
        <v>10</v>
      </c>
      <c r="S291" s="1250">
        <v>104</v>
      </c>
      <c r="T291" s="1250">
        <v>64</v>
      </c>
      <c r="U291" s="1250">
        <v>40</v>
      </c>
      <c r="V291" s="1481">
        <v>0</v>
      </c>
      <c r="W291" s="1529"/>
      <c r="X291" s="1249">
        <v>220</v>
      </c>
      <c r="Y291" s="1249"/>
      <c r="Z291" s="1246"/>
      <c r="AA291" s="1246"/>
      <c r="AB291" s="1246"/>
      <c r="AC291" s="1247"/>
      <c r="AD291" s="1699"/>
      <c r="AE291" s="1247"/>
      <c r="AF291" s="1247"/>
      <c r="AG291" s="1246"/>
      <c r="AH291" s="1526"/>
      <c r="AI291" s="1247"/>
      <c r="AJ291" s="1251"/>
      <c r="AK291" s="1527"/>
    </row>
    <row r="292" spans="1:37" ht="13.5" customHeight="1" x14ac:dyDescent="0.15">
      <c r="A292" s="1844"/>
      <c r="B292" s="247">
        <v>43445</v>
      </c>
      <c r="C292" s="245" t="str">
        <f t="shared" si="50"/>
        <v>(火)</v>
      </c>
      <c r="D292" s="217" t="s">
        <v>589</v>
      </c>
      <c r="E292" s="217" t="s">
        <v>588</v>
      </c>
      <c r="F292" s="1246">
        <v>1</v>
      </c>
      <c r="G292" s="1246">
        <v>3.5</v>
      </c>
      <c r="H292" s="1247">
        <v>0</v>
      </c>
      <c r="I292" s="1247">
        <v>8.5</v>
      </c>
      <c r="J292" s="1248">
        <v>0.29166666666666702</v>
      </c>
      <c r="K292" s="1246">
        <v>9.1999999999999993</v>
      </c>
      <c r="L292" s="1249">
        <v>9.1999999999999993</v>
      </c>
      <c r="M292" s="1247">
        <v>7.06</v>
      </c>
      <c r="N292" s="1528">
        <v>0.05</v>
      </c>
      <c r="O292" s="406">
        <v>33</v>
      </c>
      <c r="P292" s="1250">
        <v>50</v>
      </c>
      <c r="Q292" s="1247">
        <v>37.299999999999997</v>
      </c>
      <c r="R292" s="1247">
        <v>10</v>
      </c>
      <c r="S292" s="1250">
        <v>108</v>
      </c>
      <c r="T292" s="1250">
        <v>70</v>
      </c>
      <c r="U292" s="1250">
        <v>38</v>
      </c>
      <c r="V292" s="1481">
        <v>0</v>
      </c>
      <c r="W292" s="1529"/>
      <c r="X292" s="1249">
        <v>220</v>
      </c>
      <c r="Y292" s="1249"/>
      <c r="Z292" s="1246"/>
      <c r="AA292" s="1246"/>
      <c r="AB292" s="1246"/>
      <c r="AC292" s="1247"/>
      <c r="AD292" s="1699"/>
      <c r="AE292" s="1247"/>
      <c r="AF292" s="1247"/>
      <c r="AG292" s="1246"/>
      <c r="AH292" s="1526"/>
      <c r="AI292" s="1247"/>
      <c r="AJ292" s="1251"/>
      <c r="AK292" s="1527"/>
    </row>
    <row r="293" spans="1:37" ht="13.5" customHeight="1" x14ac:dyDescent="0.15">
      <c r="A293" s="1844"/>
      <c r="B293" s="247">
        <v>43446</v>
      </c>
      <c r="C293" s="245" t="str">
        <f t="shared" si="50"/>
        <v>(水)</v>
      </c>
      <c r="D293" s="217" t="s">
        <v>603</v>
      </c>
      <c r="E293" s="217" t="s">
        <v>588</v>
      </c>
      <c r="F293" s="1246">
        <v>1</v>
      </c>
      <c r="G293" s="1246">
        <v>18.899999999999999</v>
      </c>
      <c r="H293" s="1247">
        <v>5</v>
      </c>
      <c r="I293" s="1247">
        <v>8.5</v>
      </c>
      <c r="J293" s="1248">
        <v>0.29166666666666669</v>
      </c>
      <c r="K293" s="1246">
        <v>4.7</v>
      </c>
      <c r="L293" s="1249">
        <v>7</v>
      </c>
      <c r="M293" s="1247">
        <v>7.07</v>
      </c>
      <c r="N293" s="1528">
        <v>0.05</v>
      </c>
      <c r="O293" s="406">
        <v>30.2</v>
      </c>
      <c r="P293" s="1250">
        <v>41</v>
      </c>
      <c r="Q293" s="1247">
        <v>35.5</v>
      </c>
      <c r="R293" s="1247">
        <v>8.8000000000000007</v>
      </c>
      <c r="S293" s="1250">
        <v>102</v>
      </c>
      <c r="T293" s="1250">
        <v>61</v>
      </c>
      <c r="U293" s="1250">
        <v>41</v>
      </c>
      <c r="V293" s="1481">
        <v>0</v>
      </c>
      <c r="W293" s="1529"/>
      <c r="X293" s="1249">
        <v>220</v>
      </c>
      <c r="Y293" s="1249"/>
      <c r="Z293" s="1246"/>
      <c r="AA293" s="1246"/>
      <c r="AB293" s="1246"/>
      <c r="AC293" s="1247"/>
      <c r="AD293" s="1699">
        <v>0</v>
      </c>
      <c r="AE293" s="1247">
        <v>59</v>
      </c>
      <c r="AF293" s="1247">
        <v>10</v>
      </c>
      <c r="AG293" s="1246">
        <v>5.3</v>
      </c>
      <c r="AH293" s="1526">
        <v>0</v>
      </c>
      <c r="AI293" s="1247">
        <v>13</v>
      </c>
      <c r="AJ293" s="1251">
        <v>1.8</v>
      </c>
      <c r="AK293" s="1527">
        <v>0</v>
      </c>
    </row>
    <row r="294" spans="1:37" ht="13.5" customHeight="1" x14ac:dyDescent="0.15">
      <c r="A294" s="1844"/>
      <c r="B294" s="247">
        <v>43447</v>
      </c>
      <c r="C294" s="245" t="str">
        <f t="shared" si="50"/>
        <v>(木)</v>
      </c>
      <c r="D294" s="217" t="s">
        <v>591</v>
      </c>
      <c r="E294" s="217" t="s">
        <v>587</v>
      </c>
      <c r="F294" s="1246">
        <v>1</v>
      </c>
      <c r="G294" s="1246">
        <v>0.6</v>
      </c>
      <c r="H294" s="1247">
        <v>2</v>
      </c>
      <c r="I294" s="1247">
        <v>9.5</v>
      </c>
      <c r="J294" s="1248">
        <v>0.29166666666666669</v>
      </c>
      <c r="K294" s="1246">
        <v>4.4000000000000004</v>
      </c>
      <c r="L294" s="1249">
        <v>6.9</v>
      </c>
      <c r="M294" s="1247">
        <v>7.06</v>
      </c>
      <c r="N294" s="1528">
        <v>0</v>
      </c>
      <c r="O294" s="406">
        <v>34.799999999999997</v>
      </c>
      <c r="P294" s="1250">
        <v>49</v>
      </c>
      <c r="Q294" s="1247">
        <v>41.2</v>
      </c>
      <c r="R294" s="1247">
        <v>10</v>
      </c>
      <c r="S294" s="1250">
        <v>110</v>
      </c>
      <c r="T294" s="1250">
        <v>65</v>
      </c>
      <c r="U294" s="1250">
        <v>45</v>
      </c>
      <c r="V294" s="1481">
        <v>0</v>
      </c>
      <c r="W294" s="1529"/>
      <c r="X294" s="1249">
        <v>230</v>
      </c>
      <c r="Y294" s="1249"/>
      <c r="Z294" s="1246"/>
      <c r="AA294" s="1246"/>
      <c r="AB294" s="1246"/>
      <c r="AC294" s="1247"/>
      <c r="AD294" s="1699"/>
      <c r="AE294" s="1247"/>
      <c r="AF294" s="1247"/>
      <c r="AG294" s="1246"/>
      <c r="AH294" s="1526"/>
      <c r="AI294" s="1247"/>
      <c r="AJ294" s="1251"/>
      <c r="AK294" s="1527"/>
    </row>
    <row r="295" spans="1:37" ht="13.5" customHeight="1" x14ac:dyDescent="0.15">
      <c r="A295" s="1844"/>
      <c r="B295" s="247">
        <v>43448</v>
      </c>
      <c r="C295" s="245" t="str">
        <f t="shared" si="50"/>
        <v>(金)</v>
      </c>
      <c r="D295" s="217" t="s">
        <v>583</v>
      </c>
      <c r="E295" s="217" t="s">
        <v>588</v>
      </c>
      <c r="F295" s="1246">
        <v>3</v>
      </c>
      <c r="G295" s="1246">
        <v>0</v>
      </c>
      <c r="H295" s="1247">
        <v>3</v>
      </c>
      <c r="I295" s="1247">
        <v>8</v>
      </c>
      <c r="J295" s="1248">
        <v>0.29166666666666669</v>
      </c>
      <c r="K295" s="1246">
        <v>3.1</v>
      </c>
      <c r="L295" s="1249">
        <v>5.3</v>
      </c>
      <c r="M295" s="1247">
        <v>6.72</v>
      </c>
      <c r="N295" s="1528">
        <v>0</v>
      </c>
      <c r="O295" s="406">
        <v>30.8</v>
      </c>
      <c r="P295" s="1250">
        <v>42</v>
      </c>
      <c r="Q295" s="1247">
        <v>41.9</v>
      </c>
      <c r="R295" s="1247">
        <v>8.8000000000000007</v>
      </c>
      <c r="S295" s="1250">
        <v>108</v>
      </c>
      <c r="T295" s="1250">
        <v>64</v>
      </c>
      <c r="U295" s="1250">
        <v>44</v>
      </c>
      <c r="V295" s="1481">
        <v>0</v>
      </c>
      <c r="W295" s="1529"/>
      <c r="X295" s="1249">
        <v>220</v>
      </c>
      <c r="Y295" s="1249"/>
      <c r="Z295" s="1246"/>
      <c r="AA295" s="1246"/>
      <c r="AB295" s="1246"/>
      <c r="AC295" s="1247"/>
      <c r="AD295" s="1699"/>
      <c r="AE295" s="1247"/>
      <c r="AF295" s="1247"/>
      <c r="AG295" s="1246"/>
      <c r="AH295" s="1526"/>
      <c r="AI295" s="1247"/>
      <c r="AJ295" s="1251"/>
      <c r="AK295" s="1527"/>
    </row>
    <row r="296" spans="1:37" ht="13.5" customHeight="1" x14ac:dyDescent="0.15">
      <c r="A296" s="1844"/>
      <c r="B296" s="247">
        <v>43449</v>
      </c>
      <c r="C296" s="245" t="str">
        <f t="shared" si="50"/>
        <v>(土)</v>
      </c>
      <c r="D296" s="217" t="s">
        <v>583</v>
      </c>
      <c r="E296" s="217" t="s">
        <v>588</v>
      </c>
      <c r="F296" s="1246">
        <v>2</v>
      </c>
      <c r="G296" s="1246">
        <v>0</v>
      </c>
      <c r="H296" s="1247">
        <v>1</v>
      </c>
      <c r="I296" s="1247">
        <v>9</v>
      </c>
      <c r="J296" s="1248">
        <v>0.29166666666666669</v>
      </c>
      <c r="K296" s="1246">
        <v>4.3</v>
      </c>
      <c r="L296" s="1249">
        <v>6.7</v>
      </c>
      <c r="M296" s="1247">
        <v>6.93</v>
      </c>
      <c r="N296" s="1528">
        <v>0</v>
      </c>
      <c r="O296" s="406">
        <v>31.9</v>
      </c>
      <c r="P296" s="1250">
        <v>52</v>
      </c>
      <c r="Q296" s="1247">
        <v>34.1</v>
      </c>
      <c r="R296" s="1247">
        <v>10</v>
      </c>
      <c r="S296" s="1250">
        <v>104</v>
      </c>
      <c r="T296" s="1250">
        <v>62</v>
      </c>
      <c r="U296" s="1250">
        <v>42</v>
      </c>
      <c r="V296" s="1481">
        <v>0</v>
      </c>
      <c r="W296" s="1529"/>
      <c r="X296" s="1249">
        <v>220</v>
      </c>
      <c r="Y296" s="1249"/>
      <c r="Z296" s="1246"/>
      <c r="AA296" s="1246"/>
      <c r="AB296" s="1246"/>
      <c r="AC296" s="1247"/>
      <c r="AD296" s="1699"/>
      <c r="AE296" s="1247"/>
      <c r="AF296" s="1247"/>
      <c r="AG296" s="1246"/>
      <c r="AH296" s="1526"/>
      <c r="AI296" s="1247"/>
      <c r="AJ296" s="1251"/>
      <c r="AK296" s="1527"/>
    </row>
    <row r="297" spans="1:37" ht="13.5" customHeight="1" x14ac:dyDescent="0.15">
      <c r="A297" s="1844"/>
      <c r="B297" s="247">
        <v>43450</v>
      </c>
      <c r="C297" s="245" t="str">
        <f t="shared" si="50"/>
        <v>(日)</v>
      </c>
      <c r="D297" s="217" t="s">
        <v>593</v>
      </c>
      <c r="E297" s="217" t="s">
        <v>597</v>
      </c>
      <c r="F297" s="1246">
        <v>1</v>
      </c>
      <c r="G297" s="1246">
        <v>0.3</v>
      </c>
      <c r="H297" s="1247">
        <v>-1</v>
      </c>
      <c r="I297" s="1247">
        <v>7.5</v>
      </c>
      <c r="J297" s="1248">
        <v>0.2986111111111111</v>
      </c>
      <c r="K297" s="1246">
        <v>4.3</v>
      </c>
      <c r="L297" s="1249">
        <v>6.6</v>
      </c>
      <c r="M297" s="1247">
        <v>7</v>
      </c>
      <c r="N297" s="1528">
        <v>0</v>
      </c>
      <c r="O297" s="406">
        <v>30.3</v>
      </c>
      <c r="P297" s="1250">
        <v>49</v>
      </c>
      <c r="Q297" s="1247">
        <v>34.799999999999997</v>
      </c>
      <c r="R297" s="1247">
        <v>10</v>
      </c>
      <c r="S297" s="1250">
        <v>104</v>
      </c>
      <c r="T297" s="1250">
        <v>62</v>
      </c>
      <c r="U297" s="1250">
        <v>42</v>
      </c>
      <c r="V297" s="1481">
        <v>0</v>
      </c>
      <c r="W297" s="1529"/>
      <c r="X297" s="1249">
        <v>220</v>
      </c>
      <c r="Y297" s="1249"/>
      <c r="Z297" s="1246"/>
      <c r="AA297" s="1246"/>
      <c r="AB297" s="1246"/>
      <c r="AC297" s="1247"/>
      <c r="AD297" s="1699"/>
      <c r="AE297" s="1247"/>
      <c r="AF297" s="1247"/>
      <c r="AG297" s="1246"/>
      <c r="AH297" s="1526"/>
      <c r="AI297" s="1247"/>
      <c r="AJ297" s="1251"/>
      <c r="AK297" s="1527"/>
    </row>
    <row r="298" spans="1:37" ht="13.5" customHeight="1" x14ac:dyDescent="0.15">
      <c r="A298" s="1844"/>
      <c r="B298" s="247">
        <v>43451</v>
      </c>
      <c r="C298" s="245" t="str">
        <f t="shared" si="50"/>
        <v>(月)</v>
      </c>
      <c r="D298" s="217" t="s">
        <v>603</v>
      </c>
      <c r="E298" s="217" t="s">
        <v>600</v>
      </c>
      <c r="F298" s="1246">
        <v>1</v>
      </c>
      <c r="G298" s="1246">
        <v>3.5</v>
      </c>
      <c r="H298" s="1247">
        <v>3</v>
      </c>
      <c r="I298" s="1247">
        <v>8</v>
      </c>
      <c r="J298" s="1248">
        <v>0.29166666666666669</v>
      </c>
      <c r="K298" s="1246">
        <v>8.6</v>
      </c>
      <c r="L298" s="1249">
        <v>6.6</v>
      </c>
      <c r="M298" s="1247">
        <v>7.26</v>
      </c>
      <c r="N298" s="1528">
        <v>0</v>
      </c>
      <c r="O298" s="406">
        <v>30.7</v>
      </c>
      <c r="P298" s="1250">
        <v>48</v>
      </c>
      <c r="Q298" s="1247">
        <v>36.200000000000003</v>
      </c>
      <c r="R298" s="1247">
        <v>10</v>
      </c>
      <c r="S298" s="1250">
        <v>116</v>
      </c>
      <c r="T298" s="1250">
        <v>64</v>
      </c>
      <c r="U298" s="1250">
        <v>52</v>
      </c>
      <c r="V298" s="1481">
        <v>0</v>
      </c>
      <c r="W298" s="1529"/>
      <c r="X298" s="1249">
        <v>240</v>
      </c>
      <c r="Y298" s="1249"/>
      <c r="Z298" s="1246"/>
      <c r="AA298" s="1246"/>
      <c r="AB298" s="1246"/>
      <c r="AC298" s="1247"/>
      <c r="AD298" s="1699"/>
      <c r="AE298" s="1247"/>
      <c r="AF298" s="1247"/>
      <c r="AG298" s="1246"/>
      <c r="AH298" s="1526"/>
      <c r="AI298" s="1247"/>
      <c r="AJ298" s="1251"/>
      <c r="AK298" s="1527"/>
    </row>
    <row r="299" spans="1:37" ht="13.5" customHeight="1" x14ac:dyDescent="0.15">
      <c r="A299" s="1844"/>
      <c r="B299" s="247">
        <v>43452</v>
      </c>
      <c r="C299" s="245" t="str">
        <f t="shared" si="50"/>
        <v>(火)</v>
      </c>
      <c r="D299" s="217" t="s">
        <v>583</v>
      </c>
      <c r="E299" s="217" t="s">
        <v>588</v>
      </c>
      <c r="F299" s="1246">
        <v>1</v>
      </c>
      <c r="G299" s="1246">
        <v>0</v>
      </c>
      <c r="H299" s="1247">
        <v>2</v>
      </c>
      <c r="I299" s="1247">
        <v>7</v>
      </c>
      <c r="J299" s="1248">
        <v>0.29166666666666669</v>
      </c>
      <c r="K299" s="1246">
        <v>7.2</v>
      </c>
      <c r="L299" s="1249">
        <v>5.4</v>
      </c>
      <c r="M299" s="1247">
        <v>7.04</v>
      </c>
      <c r="N299" s="1528">
        <v>0</v>
      </c>
      <c r="O299" s="406">
        <v>33.799999999999997</v>
      </c>
      <c r="P299" s="1250">
        <v>40</v>
      </c>
      <c r="Q299" s="1247">
        <v>40.5</v>
      </c>
      <c r="R299" s="1247">
        <v>10</v>
      </c>
      <c r="S299" s="1250">
        <v>114</v>
      </c>
      <c r="T299" s="1250">
        <v>60</v>
      </c>
      <c r="U299" s="1250">
        <v>54</v>
      </c>
      <c r="V299" s="1481">
        <v>0</v>
      </c>
      <c r="W299" s="1529"/>
      <c r="X299" s="1249">
        <v>250</v>
      </c>
      <c r="Y299" s="1249"/>
      <c r="Z299" s="1246"/>
      <c r="AA299" s="1246"/>
      <c r="AB299" s="1246"/>
      <c r="AC299" s="1247"/>
      <c r="AD299" s="1699"/>
      <c r="AE299" s="1247"/>
      <c r="AF299" s="1247"/>
      <c r="AG299" s="1246"/>
      <c r="AH299" s="1526"/>
      <c r="AI299" s="1247"/>
      <c r="AJ299" s="1251"/>
      <c r="AK299" s="1527"/>
    </row>
    <row r="300" spans="1:37" ht="13.5" customHeight="1" x14ac:dyDescent="0.15">
      <c r="A300" s="1844"/>
      <c r="B300" s="247">
        <v>43453</v>
      </c>
      <c r="C300" s="245" t="str">
        <f t="shared" si="50"/>
        <v>(水)</v>
      </c>
      <c r="D300" s="217" t="s">
        <v>583</v>
      </c>
      <c r="E300" s="217" t="s">
        <v>614</v>
      </c>
      <c r="F300" s="1246">
        <v>1</v>
      </c>
      <c r="G300" s="1246">
        <v>0</v>
      </c>
      <c r="H300" s="1247">
        <v>-1</v>
      </c>
      <c r="I300" s="1247">
        <v>7</v>
      </c>
      <c r="J300" s="1248">
        <v>0.2986111111111111</v>
      </c>
      <c r="K300" s="1246">
        <v>6.6</v>
      </c>
      <c r="L300" s="1249">
        <v>8</v>
      </c>
      <c r="M300" s="1247">
        <v>7.08</v>
      </c>
      <c r="N300" s="1528">
        <v>0.05</v>
      </c>
      <c r="O300" s="406">
        <v>34.200000000000003</v>
      </c>
      <c r="P300" s="1250">
        <v>43</v>
      </c>
      <c r="Q300" s="1247">
        <v>37.299999999999997</v>
      </c>
      <c r="R300" s="1247">
        <v>9.9</v>
      </c>
      <c r="S300" s="1250">
        <v>109</v>
      </c>
      <c r="T300" s="1250">
        <v>62</v>
      </c>
      <c r="U300" s="1250">
        <v>47</v>
      </c>
      <c r="V300" s="1481">
        <v>0</v>
      </c>
      <c r="W300" s="1529"/>
      <c r="X300" s="1249">
        <v>230</v>
      </c>
      <c r="Y300" s="1249"/>
      <c r="Z300" s="1246"/>
      <c r="AA300" s="1246"/>
      <c r="AB300" s="1246"/>
      <c r="AC300" s="1247"/>
      <c r="AD300" s="1699"/>
      <c r="AE300" s="1247"/>
      <c r="AF300" s="1247"/>
      <c r="AG300" s="1246"/>
      <c r="AH300" s="1526"/>
      <c r="AI300" s="1247"/>
      <c r="AJ300" s="1251"/>
      <c r="AK300" s="1527"/>
    </row>
    <row r="301" spans="1:37" ht="13.5" customHeight="1" x14ac:dyDescent="0.15">
      <c r="A301" s="1844"/>
      <c r="B301" s="247">
        <v>43454</v>
      </c>
      <c r="C301" s="245" t="str">
        <f t="shared" si="50"/>
        <v>(木)</v>
      </c>
      <c r="D301" s="217" t="s">
        <v>583</v>
      </c>
      <c r="E301" s="217" t="s">
        <v>654</v>
      </c>
      <c r="F301" s="1246">
        <v>0</v>
      </c>
      <c r="G301" s="1246">
        <v>0</v>
      </c>
      <c r="H301" s="1247">
        <v>1</v>
      </c>
      <c r="I301" s="1247">
        <v>9.8000000000000007</v>
      </c>
      <c r="J301" s="1248">
        <v>0.29166666666666669</v>
      </c>
      <c r="K301" s="1246">
        <v>5.5</v>
      </c>
      <c r="L301" s="1249">
        <v>7.2</v>
      </c>
      <c r="M301" s="1247">
        <v>7.01</v>
      </c>
      <c r="N301" s="1528">
        <v>0</v>
      </c>
      <c r="O301" s="406">
        <v>33.4</v>
      </c>
      <c r="P301" s="1250">
        <v>41</v>
      </c>
      <c r="Q301" s="1247">
        <v>40.5</v>
      </c>
      <c r="R301" s="1247">
        <v>8.8000000000000007</v>
      </c>
      <c r="S301" s="1250">
        <v>100</v>
      </c>
      <c r="T301" s="1250">
        <v>58</v>
      </c>
      <c r="U301" s="1250">
        <v>42</v>
      </c>
      <c r="V301" s="1481">
        <v>0</v>
      </c>
      <c r="W301" s="1529"/>
      <c r="X301" s="1249">
        <v>220</v>
      </c>
      <c r="Y301" s="1249"/>
      <c r="Z301" s="1246"/>
      <c r="AA301" s="1246"/>
      <c r="AB301" s="1246"/>
      <c r="AC301" s="1247"/>
      <c r="AD301" s="1699"/>
      <c r="AE301" s="1247"/>
      <c r="AF301" s="1247"/>
      <c r="AG301" s="1246"/>
      <c r="AH301" s="1526"/>
      <c r="AI301" s="1247"/>
      <c r="AJ301" s="1251"/>
      <c r="AK301" s="1527"/>
    </row>
    <row r="302" spans="1:37" ht="13.5" customHeight="1" x14ac:dyDescent="0.15">
      <c r="A302" s="1844"/>
      <c r="B302" s="247">
        <v>43455</v>
      </c>
      <c r="C302" s="245" t="str">
        <f t="shared" si="50"/>
        <v>(金)</v>
      </c>
      <c r="D302" s="217" t="s">
        <v>583</v>
      </c>
      <c r="E302" s="217" t="s">
        <v>597</v>
      </c>
      <c r="F302" s="1246">
        <v>0</v>
      </c>
      <c r="G302" s="1246">
        <v>0</v>
      </c>
      <c r="H302" s="1247">
        <v>0</v>
      </c>
      <c r="I302" s="1247">
        <v>7.5</v>
      </c>
      <c r="J302" s="1248">
        <v>0.25694444444444448</v>
      </c>
      <c r="K302" s="1246">
        <v>5.6</v>
      </c>
      <c r="L302" s="1249">
        <v>7</v>
      </c>
      <c r="M302" s="1247">
        <v>7.04</v>
      </c>
      <c r="N302" s="1528">
        <v>0</v>
      </c>
      <c r="O302" s="406">
        <v>34.4</v>
      </c>
      <c r="P302" s="1250">
        <v>42</v>
      </c>
      <c r="Q302" s="1247">
        <v>39.4</v>
      </c>
      <c r="R302" s="1247">
        <v>9</v>
      </c>
      <c r="S302" s="1250">
        <v>110</v>
      </c>
      <c r="T302" s="1250">
        <v>62</v>
      </c>
      <c r="U302" s="1250">
        <v>48</v>
      </c>
      <c r="V302" s="1481">
        <v>0</v>
      </c>
      <c r="W302" s="1529"/>
      <c r="X302" s="1249">
        <v>230</v>
      </c>
      <c r="Y302" s="1249"/>
      <c r="Z302" s="1246"/>
      <c r="AA302" s="1246"/>
      <c r="AB302" s="1246"/>
      <c r="AC302" s="1247"/>
      <c r="AD302" s="1699"/>
      <c r="AE302" s="1247"/>
      <c r="AF302" s="1247"/>
      <c r="AG302" s="1246"/>
      <c r="AH302" s="1526"/>
      <c r="AI302" s="1247"/>
      <c r="AJ302" s="1251"/>
      <c r="AK302" s="1527"/>
    </row>
    <row r="303" spans="1:37" ht="13.5" customHeight="1" x14ac:dyDescent="0.15">
      <c r="A303" s="1844"/>
      <c r="B303" s="247">
        <v>43456</v>
      </c>
      <c r="C303" s="245" t="str">
        <f t="shared" si="50"/>
        <v>(土)</v>
      </c>
      <c r="D303" s="217" t="s">
        <v>613</v>
      </c>
      <c r="E303" s="217" t="s">
        <v>597</v>
      </c>
      <c r="F303" s="1246">
        <v>1</v>
      </c>
      <c r="G303" s="1246">
        <v>1.3</v>
      </c>
      <c r="H303" s="1247">
        <v>4</v>
      </c>
      <c r="I303" s="1247">
        <v>10.5</v>
      </c>
      <c r="J303" s="1248">
        <v>0.2986111111111111</v>
      </c>
      <c r="K303" s="1246">
        <v>6.4</v>
      </c>
      <c r="L303" s="1249">
        <v>7.3</v>
      </c>
      <c r="M303" s="1247">
        <v>7.07</v>
      </c>
      <c r="N303" s="1528">
        <v>0</v>
      </c>
      <c r="O303" s="406">
        <v>35.200000000000003</v>
      </c>
      <c r="P303" s="1250">
        <v>42</v>
      </c>
      <c r="Q303" s="1247">
        <v>41.9</v>
      </c>
      <c r="R303" s="1247">
        <v>9.5</v>
      </c>
      <c r="S303" s="1250">
        <v>101</v>
      </c>
      <c r="T303" s="1250">
        <v>56</v>
      </c>
      <c r="U303" s="1250">
        <v>45</v>
      </c>
      <c r="V303" s="1481">
        <v>0</v>
      </c>
      <c r="W303" s="1529">
        <v>0</v>
      </c>
      <c r="X303" s="1249">
        <v>230</v>
      </c>
      <c r="Y303" s="1249">
        <v>240.2</v>
      </c>
      <c r="Z303" s="1246">
        <v>7.8</v>
      </c>
      <c r="AA303" s="1246">
        <v>1.22</v>
      </c>
      <c r="AB303" s="1246">
        <v>-1.7</v>
      </c>
      <c r="AC303" s="1247">
        <v>2.2999999999999998</v>
      </c>
      <c r="AD303" s="1699"/>
      <c r="AE303" s="1247"/>
      <c r="AF303" s="1247"/>
      <c r="AG303" s="1246"/>
      <c r="AH303" s="1526"/>
      <c r="AI303" s="1247"/>
      <c r="AJ303" s="1251"/>
      <c r="AK303" s="1527"/>
    </row>
    <row r="304" spans="1:37" ht="13.5" customHeight="1" x14ac:dyDescent="0.15">
      <c r="A304" s="1844"/>
      <c r="B304" s="247">
        <v>43457</v>
      </c>
      <c r="C304" s="245" t="str">
        <f t="shared" si="50"/>
        <v>(日)</v>
      </c>
      <c r="D304" s="217" t="s">
        <v>589</v>
      </c>
      <c r="E304" s="217" t="s">
        <v>585</v>
      </c>
      <c r="F304" s="1246">
        <v>1</v>
      </c>
      <c r="G304" s="1246">
        <v>1.3</v>
      </c>
      <c r="H304" s="1247">
        <v>6</v>
      </c>
      <c r="I304" s="1247">
        <v>10</v>
      </c>
      <c r="J304" s="1248">
        <v>0.3125</v>
      </c>
      <c r="K304" s="1246">
        <v>7.8</v>
      </c>
      <c r="L304" s="1249">
        <v>4.9000000000000004</v>
      </c>
      <c r="M304" s="1247">
        <v>7</v>
      </c>
      <c r="N304" s="1528">
        <v>0</v>
      </c>
      <c r="O304" s="406">
        <v>33.299999999999997</v>
      </c>
      <c r="P304" s="1250">
        <v>40</v>
      </c>
      <c r="Q304" s="1247">
        <v>36.200000000000003</v>
      </c>
      <c r="R304" s="1247">
        <v>10</v>
      </c>
      <c r="S304" s="1250">
        <v>100</v>
      </c>
      <c r="T304" s="1250">
        <v>57</v>
      </c>
      <c r="U304" s="1250">
        <v>43</v>
      </c>
      <c r="V304" s="1481">
        <v>0</v>
      </c>
      <c r="W304" s="1529"/>
      <c r="X304" s="1249">
        <v>230</v>
      </c>
      <c r="Y304" s="1249"/>
      <c r="Z304" s="1246"/>
      <c r="AA304" s="1246"/>
      <c r="AB304" s="1246"/>
      <c r="AC304" s="1247"/>
      <c r="AD304" s="1699"/>
      <c r="AE304" s="1247"/>
      <c r="AF304" s="1247"/>
      <c r="AG304" s="1246"/>
      <c r="AH304" s="1526"/>
      <c r="AI304" s="1247"/>
      <c r="AJ304" s="1251"/>
      <c r="AK304" s="1527"/>
    </row>
    <row r="305" spans="1:37" ht="13.5" customHeight="1" x14ac:dyDescent="0.15">
      <c r="A305" s="1844"/>
      <c r="B305" s="247">
        <v>43458</v>
      </c>
      <c r="C305" s="245" t="str">
        <f t="shared" si="50"/>
        <v>(月)</v>
      </c>
      <c r="D305" s="217" t="s">
        <v>583</v>
      </c>
      <c r="E305" s="217" t="s">
        <v>597</v>
      </c>
      <c r="F305" s="1246">
        <v>2</v>
      </c>
      <c r="G305" s="1246">
        <v>0</v>
      </c>
      <c r="H305" s="1247">
        <v>2</v>
      </c>
      <c r="I305" s="1247">
        <v>8.5</v>
      </c>
      <c r="J305" s="1248">
        <v>0.3125</v>
      </c>
      <c r="K305" s="1246">
        <v>6.6</v>
      </c>
      <c r="L305" s="1249">
        <v>7.4</v>
      </c>
      <c r="M305" s="1247">
        <v>6.85</v>
      </c>
      <c r="N305" s="1528">
        <v>0</v>
      </c>
      <c r="O305" s="406">
        <v>31.6</v>
      </c>
      <c r="P305" s="1250">
        <v>42</v>
      </c>
      <c r="Q305" s="1247">
        <v>39.1</v>
      </c>
      <c r="R305" s="1247">
        <v>9.5</v>
      </c>
      <c r="S305" s="1250">
        <v>104</v>
      </c>
      <c r="T305" s="1250">
        <v>54</v>
      </c>
      <c r="U305" s="1250">
        <v>50</v>
      </c>
      <c r="V305" s="1481">
        <v>0</v>
      </c>
      <c r="W305" s="1529"/>
      <c r="X305" s="1249">
        <v>230</v>
      </c>
      <c r="Y305" s="1249"/>
      <c r="Z305" s="1246"/>
      <c r="AA305" s="1246"/>
      <c r="AB305" s="1246"/>
      <c r="AC305" s="1247"/>
      <c r="AD305" s="1699"/>
      <c r="AE305" s="1247"/>
      <c r="AF305" s="1247"/>
      <c r="AG305" s="1246"/>
      <c r="AH305" s="1526"/>
      <c r="AI305" s="1247"/>
      <c r="AJ305" s="1251"/>
      <c r="AK305" s="1527"/>
    </row>
    <row r="306" spans="1:37" ht="13.5" customHeight="1" x14ac:dyDescent="0.15">
      <c r="A306" s="1844"/>
      <c r="B306" s="247">
        <v>43459</v>
      </c>
      <c r="C306" s="245" t="str">
        <f t="shared" si="50"/>
        <v>(火)</v>
      </c>
      <c r="D306" s="217" t="s">
        <v>583</v>
      </c>
      <c r="E306" s="217" t="s">
        <v>597</v>
      </c>
      <c r="F306" s="1246">
        <v>1</v>
      </c>
      <c r="G306" s="1246">
        <v>0</v>
      </c>
      <c r="H306" s="1247">
        <v>-1</v>
      </c>
      <c r="I306" s="1247">
        <v>7</v>
      </c>
      <c r="J306" s="1248">
        <v>0.28472222222222221</v>
      </c>
      <c r="K306" s="1246">
        <v>7</v>
      </c>
      <c r="L306" s="1249">
        <v>9.3000000000000007</v>
      </c>
      <c r="M306" s="1247">
        <v>6.94</v>
      </c>
      <c r="N306" s="1528">
        <v>0</v>
      </c>
      <c r="O306" s="406">
        <v>36</v>
      </c>
      <c r="P306" s="1250">
        <v>48</v>
      </c>
      <c r="Q306" s="1247">
        <v>38.700000000000003</v>
      </c>
      <c r="R306" s="1247">
        <v>8.1999999999999993</v>
      </c>
      <c r="S306" s="1250">
        <v>118</v>
      </c>
      <c r="T306" s="1250">
        <v>68</v>
      </c>
      <c r="U306" s="1250">
        <v>50</v>
      </c>
      <c r="V306" s="1481">
        <v>0</v>
      </c>
      <c r="W306" s="1529"/>
      <c r="X306" s="1249">
        <v>230</v>
      </c>
      <c r="Y306" s="1249"/>
      <c r="Z306" s="1246"/>
      <c r="AA306" s="1246"/>
      <c r="AB306" s="1246"/>
      <c r="AC306" s="1247"/>
      <c r="AD306" s="1699"/>
      <c r="AE306" s="1247"/>
      <c r="AF306" s="1247"/>
      <c r="AG306" s="1246"/>
      <c r="AH306" s="1526"/>
      <c r="AI306" s="1247"/>
      <c r="AJ306" s="1251"/>
      <c r="AK306" s="1527"/>
    </row>
    <row r="307" spans="1:37" ht="13.5" customHeight="1" x14ac:dyDescent="0.15">
      <c r="A307" s="1844"/>
      <c r="B307" s="247">
        <v>43460</v>
      </c>
      <c r="C307" s="245" t="str">
        <f t="shared" si="50"/>
        <v>(水)</v>
      </c>
      <c r="D307" s="217" t="s">
        <v>599</v>
      </c>
      <c r="E307" s="217" t="s">
        <v>596</v>
      </c>
      <c r="F307" s="1246">
        <v>0</v>
      </c>
      <c r="G307" s="1246">
        <v>0</v>
      </c>
      <c r="H307" s="1247">
        <v>-1</v>
      </c>
      <c r="I307" s="1247">
        <v>9.5</v>
      </c>
      <c r="J307" s="1248">
        <v>0.27777777777777779</v>
      </c>
      <c r="K307" s="1246">
        <v>8.1</v>
      </c>
      <c r="L307" s="1249">
        <v>6.8</v>
      </c>
      <c r="M307" s="1247">
        <v>6.97</v>
      </c>
      <c r="N307" s="1528">
        <v>0</v>
      </c>
      <c r="O307" s="406">
        <v>34.700000000000003</v>
      </c>
      <c r="P307" s="1250">
        <v>49</v>
      </c>
      <c r="Q307" s="1247">
        <v>39.1</v>
      </c>
      <c r="R307" s="1247">
        <v>9.6</v>
      </c>
      <c r="S307" s="1250">
        <v>108</v>
      </c>
      <c r="T307" s="1250">
        <v>64</v>
      </c>
      <c r="U307" s="1250">
        <v>44</v>
      </c>
      <c r="V307" s="1481">
        <v>0</v>
      </c>
      <c r="W307" s="1529"/>
      <c r="X307" s="1249">
        <v>230</v>
      </c>
      <c r="Y307" s="1249"/>
      <c r="Z307" s="1246"/>
      <c r="AA307" s="1246"/>
      <c r="AB307" s="1246"/>
      <c r="AC307" s="1247"/>
      <c r="AD307" s="1699"/>
      <c r="AE307" s="1247"/>
      <c r="AF307" s="1247"/>
      <c r="AG307" s="1246"/>
      <c r="AH307" s="1526"/>
      <c r="AI307" s="1247"/>
      <c r="AJ307" s="1251"/>
      <c r="AK307" s="1527"/>
    </row>
    <row r="308" spans="1:37" ht="13.5" customHeight="1" x14ac:dyDescent="0.15">
      <c r="A308" s="1844"/>
      <c r="B308" s="247">
        <v>43461</v>
      </c>
      <c r="C308" s="245" t="str">
        <f t="shared" si="50"/>
        <v>(木)</v>
      </c>
      <c r="D308" s="217" t="s">
        <v>583</v>
      </c>
      <c r="E308" s="217" t="s">
        <v>597</v>
      </c>
      <c r="F308" s="1246">
        <v>0</v>
      </c>
      <c r="G308" s="1246">
        <v>0</v>
      </c>
      <c r="H308" s="1247">
        <v>4</v>
      </c>
      <c r="I308" s="1247">
        <v>8</v>
      </c>
      <c r="J308" s="1248">
        <v>0.28472222222222221</v>
      </c>
      <c r="K308" s="1246">
        <v>6.1</v>
      </c>
      <c r="L308" s="1249">
        <v>7.3</v>
      </c>
      <c r="M308" s="1247">
        <v>6.95</v>
      </c>
      <c r="N308" s="1528">
        <v>0</v>
      </c>
      <c r="O308" s="406">
        <v>34.4</v>
      </c>
      <c r="P308" s="1250">
        <v>44</v>
      </c>
      <c r="Q308" s="1247">
        <v>37.6</v>
      </c>
      <c r="R308" s="1247">
        <v>8.8000000000000007</v>
      </c>
      <c r="S308" s="1250">
        <v>104</v>
      </c>
      <c r="T308" s="1250">
        <v>60</v>
      </c>
      <c r="U308" s="1250">
        <v>44</v>
      </c>
      <c r="V308" s="1481">
        <v>0</v>
      </c>
      <c r="W308" s="1529"/>
      <c r="X308" s="1249">
        <v>230</v>
      </c>
      <c r="Y308" s="1249"/>
      <c r="Z308" s="1246"/>
      <c r="AA308" s="1246"/>
      <c r="AB308" s="1246"/>
      <c r="AC308" s="1247"/>
      <c r="AD308" s="1699"/>
      <c r="AE308" s="1247"/>
      <c r="AF308" s="1247"/>
      <c r="AG308" s="1246"/>
      <c r="AH308" s="1526"/>
      <c r="AI308" s="1247"/>
      <c r="AJ308" s="1251"/>
      <c r="AK308" s="1527"/>
    </row>
    <row r="309" spans="1:37" ht="13.5" customHeight="1" x14ac:dyDescent="0.15">
      <c r="A309" s="1844"/>
      <c r="B309" s="247">
        <v>43462</v>
      </c>
      <c r="C309" s="245" t="str">
        <f t="shared" si="50"/>
        <v>(金)</v>
      </c>
      <c r="D309" s="217" t="s">
        <v>583</v>
      </c>
      <c r="E309" s="217" t="s">
        <v>597</v>
      </c>
      <c r="F309" s="1246">
        <v>4</v>
      </c>
      <c r="G309" s="1246">
        <v>0</v>
      </c>
      <c r="H309" s="1247">
        <v>1</v>
      </c>
      <c r="I309" s="1247">
        <v>8</v>
      </c>
      <c r="J309" s="1248">
        <v>0.28472222222222221</v>
      </c>
      <c r="K309" s="1246">
        <v>3.6</v>
      </c>
      <c r="L309" s="1249">
        <v>4.5</v>
      </c>
      <c r="M309" s="1247">
        <v>6.83</v>
      </c>
      <c r="N309" s="1528">
        <v>0</v>
      </c>
      <c r="O309" s="406">
        <v>32.5</v>
      </c>
      <c r="P309" s="1250">
        <v>39</v>
      </c>
      <c r="Q309" s="1247">
        <v>38.299999999999997</v>
      </c>
      <c r="R309" s="1247">
        <v>8.1999999999999993</v>
      </c>
      <c r="S309" s="1250">
        <v>104</v>
      </c>
      <c r="T309" s="1250">
        <v>62</v>
      </c>
      <c r="U309" s="1250">
        <v>42</v>
      </c>
      <c r="V309" s="1481">
        <v>0</v>
      </c>
      <c r="W309" s="1529"/>
      <c r="X309" s="1249">
        <v>250</v>
      </c>
      <c r="Y309" s="1249"/>
      <c r="Z309" s="1246"/>
      <c r="AA309" s="1246"/>
      <c r="AB309" s="1246"/>
      <c r="AC309" s="1247"/>
      <c r="AD309" s="1699"/>
      <c r="AE309" s="1247"/>
      <c r="AF309" s="1247"/>
      <c r="AG309" s="1246"/>
      <c r="AH309" s="1526"/>
      <c r="AI309" s="1247"/>
      <c r="AJ309" s="1251"/>
      <c r="AK309" s="1527"/>
    </row>
    <row r="310" spans="1:37" ht="13.5" customHeight="1" x14ac:dyDescent="0.15">
      <c r="A310" s="1844"/>
      <c r="B310" s="247">
        <v>43463</v>
      </c>
      <c r="C310" s="245" t="str">
        <f t="shared" si="50"/>
        <v>(土)</v>
      </c>
      <c r="D310" s="217" t="s">
        <v>583</v>
      </c>
      <c r="E310" s="217" t="s">
        <v>597</v>
      </c>
      <c r="F310" s="1246">
        <v>5</v>
      </c>
      <c r="G310" s="1246">
        <v>0</v>
      </c>
      <c r="H310" s="1247">
        <v>3</v>
      </c>
      <c r="I310" s="1247">
        <v>6.5</v>
      </c>
      <c r="J310" s="1248">
        <v>0.30555555555555552</v>
      </c>
      <c r="K310" s="1246">
        <v>4.5</v>
      </c>
      <c r="L310" s="1249">
        <v>4.5999999999999996</v>
      </c>
      <c r="M310" s="1247">
        <v>7.01</v>
      </c>
      <c r="N310" s="1528">
        <v>0.1</v>
      </c>
      <c r="O310" s="406">
        <v>32</v>
      </c>
      <c r="P310" s="1250">
        <v>47</v>
      </c>
      <c r="Q310" s="1247">
        <v>34.799999999999997</v>
      </c>
      <c r="R310" s="1247">
        <v>7.9</v>
      </c>
      <c r="S310" s="1250">
        <v>124</v>
      </c>
      <c r="T310" s="1250">
        <v>66</v>
      </c>
      <c r="U310" s="1250">
        <v>58</v>
      </c>
      <c r="V310" s="1481">
        <v>0</v>
      </c>
      <c r="W310" s="1529"/>
      <c r="X310" s="1249">
        <v>250</v>
      </c>
      <c r="Y310" s="1249"/>
      <c r="Z310" s="1246"/>
      <c r="AA310" s="1246"/>
      <c r="AB310" s="1246"/>
      <c r="AC310" s="1247"/>
      <c r="AD310" s="1699"/>
      <c r="AE310" s="1247"/>
      <c r="AF310" s="1247"/>
      <c r="AG310" s="1246"/>
      <c r="AH310" s="1526"/>
      <c r="AI310" s="1247"/>
      <c r="AJ310" s="1251"/>
      <c r="AK310" s="1527"/>
    </row>
    <row r="311" spans="1:37" ht="13.5" customHeight="1" x14ac:dyDescent="0.15">
      <c r="A311" s="1844"/>
      <c r="B311" s="247">
        <v>43464</v>
      </c>
      <c r="C311" s="245" t="str">
        <f t="shared" si="50"/>
        <v>(日)</v>
      </c>
      <c r="D311" s="217" t="s">
        <v>583</v>
      </c>
      <c r="E311" s="217" t="s">
        <v>597</v>
      </c>
      <c r="F311" s="1246">
        <v>3</v>
      </c>
      <c r="G311" s="1246">
        <v>0</v>
      </c>
      <c r="H311" s="1247">
        <v>0</v>
      </c>
      <c r="I311" s="1247">
        <v>5</v>
      </c>
      <c r="J311" s="1248">
        <v>0.30555555555555552</v>
      </c>
      <c r="K311" s="1246">
        <v>4.7</v>
      </c>
      <c r="L311" s="1249">
        <v>4.5999999999999996</v>
      </c>
      <c r="M311" s="1247">
        <v>7.09</v>
      </c>
      <c r="N311" s="1528">
        <v>0</v>
      </c>
      <c r="O311" s="406">
        <v>32</v>
      </c>
      <c r="P311" s="1250">
        <v>42</v>
      </c>
      <c r="Q311" s="1247">
        <v>37.6</v>
      </c>
      <c r="R311" s="1247">
        <v>7.9</v>
      </c>
      <c r="S311" s="1250">
        <v>102</v>
      </c>
      <c r="T311" s="1250">
        <v>58</v>
      </c>
      <c r="U311" s="1250">
        <v>44</v>
      </c>
      <c r="V311" s="1481">
        <v>0</v>
      </c>
      <c r="W311" s="1529"/>
      <c r="X311" s="1249">
        <v>250</v>
      </c>
      <c r="Y311" s="1249"/>
      <c r="Z311" s="1246"/>
      <c r="AA311" s="1246"/>
      <c r="AB311" s="1246"/>
      <c r="AC311" s="1247"/>
      <c r="AD311" s="1699"/>
      <c r="AE311" s="1247"/>
      <c r="AF311" s="1247"/>
      <c r="AG311" s="1246"/>
      <c r="AH311" s="1526"/>
      <c r="AI311" s="1247"/>
      <c r="AJ311" s="1251"/>
      <c r="AK311" s="1527"/>
    </row>
    <row r="312" spans="1:37" ht="13.5" customHeight="1" x14ac:dyDescent="0.15">
      <c r="A312" s="1844"/>
      <c r="B312" s="248">
        <v>43465</v>
      </c>
      <c r="C312" s="249" t="str">
        <f t="shared" si="50"/>
        <v>(月)</v>
      </c>
      <c r="D312" s="221" t="s">
        <v>583</v>
      </c>
      <c r="E312" s="221" t="s">
        <v>587</v>
      </c>
      <c r="F312" s="1252">
        <v>1</v>
      </c>
      <c r="G312" s="1252">
        <v>0</v>
      </c>
      <c r="H312" s="1253">
        <v>0</v>
      </c>
      <c r="I312" s="1253">
        <v>6.5</v>
      </c>
      <c r="J312" s="1254">
        <v>0.30555555555555552</v>
      </c>
      <c r="K312" s="1252">
        <v>4.8</v>
      </c>
      <c r="L312" s="1255">
        <v>4.2</v>
      </c>
      <c r="M312" s="1253">
        <v>6.93</v>
      </c>
      <c r="N312" s="1658">
        <v>0</v>
      </c>
      <c r="O312" s="1201">
        <v>35</v>
      </c>
      <c r="P312" s="1256">
        <v>44</v>
      </c>
      <c r="Q312" s="1253">
        <v>34.799999999999997</v>
      </c>
      <c r="R312" s="1253">
        <v>7.3</v>
      </c>
      <c r="S312" s="1256">
        <v>116</v>
      </c>
      <c r="T312" s="1256">
        <v>60</v>
      </c>
      <c r="U312" s="1256">
        <v>56</v>
      </c>
      <c r="V312" s="1482">
        <v>0</v>
      </c>
      <c r="W312" s="1700"/>
      <c r="X312" s="1255">
        <v>250</v>
      </c>
      <c r="Y312" s="1255"/>
      <c r="Z312" s="1252"/>
      <c r="AA312" s="1252"/>
      <c r="AB312" s="1252"/>
      <c r="AC312" s="1253"/>
      <c r="AD312" s="1701"/>
      <c r="AE312" s="1253"/>
      <c r="AF312" s="1253"/>
      <c r="AG312" s="1252"/>
      <c r="AH312" s="1702"/>
      <c r="AI312" s="1253"/>
      <c r="AJ312" s="1257"/>
      <c r="AK312" s="1703"/>
    </row>
    <row r="313" spans="1:37" ht="13.5" customHeight="1" x14ac:dyDescent="0.15">
      <c r="A313" s="1845"/>
      <c r="B313" s="1846" t="s">
        <v>410</v>
      </c>
      <c r="C313" s="1846"/>
      <c r="D313" s="625"/>
      <c r="E313" s="626"/>
      <c r="F313" s="771">
        <f>MAX(F282:F312)</f>
        <v>5</v>
      </c>
      <c r="G313" s="771">
        <f>MAX(G282:G312)</f>
        <v>18.899999999999999</v>
      </c>
      <c r="H313" s="771">
        <f>MAX(H282:H312)</f>
        <v>15</v>
      </c>
      <c r="I313" s="772">
        <f>MAX(I282:I312)</f>
        <v>16</v>
      </c>
      <c r="J313" s="773"/>
      <c r="K313" s="771">
        <f>MAX(K282:K312)</f>
        <v>10.199999999999999</v>
      </c>
      <c r="L313" s="771">
        <f>MAX(L282:L312)</f>
        <v>13.3</v>
      </c>
      <c r="M313" s="774">
        <f>MAX(M282:M312)</f>
        <v>7.3</v>
      </c>
      <c r="N313" s="1626">
        <f>MAX(N282:N312)</f>
        <v>0.1</v>
      </c>
      <c r="O313" s="771">
        <f t="shared" ref="O313:AK313" si="51">MAX(O282:O312)</f>
        <v>36</v>
      </c>
      <c r="P313" s="775">
        <f t="shared" si="51"/>
        <v>56</v>
      </c>
      <c r="Q313" s="771">
        <f t="shared" si="51"/>
        <v>41.9</v>
      </c>
      <c r="R313" s="771">
        <f t="shared" si="51"/>
        <v>10</v>
      </c>
      <c r="S313" s="775">
        <f t="shared" si="51"/>
        <v>124</v>
      </c>
      <c r="T313" s="775">
        <f t="shared" si="51"/>
        <v>70</v>
      </c>
      <c r="U313" s="775">
        <f t="shared" si="51"/>
        <v>58</v>
      </c>
      <c r="V313" s="1485">
        <f t="shared" si="51"/>
        <v>0</v>
      </c>
      <c r="W313" s="777">
        <f t="shared" si="51"/>
        <v>0</v>
      </c>
      <c r="X313" s="778">
        <f t="shared" si="51"/>
        <v>250</v>
      </c>
      <c r="Y313" s="778">
        <f t="shared" si="51"/>
        <v>240.2</v>
      </c>
      <c r="Z313" s="778">
        <f t="shared" si="51"/>
        <v>7.8</v>
      </c>
      <c r="AA313" s="1633">
        <f t="shared" si="51"/>
        <v>1.22</v>
      </c>
      <c r="AB313" s="776">
        <f t="shared" si="51"/>
        <v>-1.7</v>
      </c>
      <c r="AC313" s="779">
        <f t="shared" si="51"/>
        <v>2.2999999999999998</v>
      </c>
      <c r="AD313" s="1651">
        <f t="shared" si="51"/>
        <v>0</v>
      </c>
      <c r="AE313" s="772">
        <f t="shared" si="51"/>
        <v>59</v>
      </c>
      <c r="AF313" s="772">
        <f t="shared" si="51"/>
        <v>10</v>
      </c>
      <c r="AG313" s="772">
        <f t="shared" si="51"/>
        <v>5.3</v>
      </c>
      <c r="AH313" s="1629">
        <f t="shared" si="51"/>
        <v>0</v>
      </c>
      <c r="AI313" s="772">
        <f t="shared" si="51"/>
        <v>13</v>
      </c>
      <c r="AJ313" s="774">
        <f t="shared" si="51"/>
        <v>1.8</v>
      </c>
      <c r="AK313" s="1513">
        <f t="shared" si="51"/>
        <v>0</v>
      </c>
    </row>
    <row r="314" spans="1:37" ht="13.5" customHeight="1" x14ac:dyDescent="0.15">
      <c r="A314" s="1845"/>
      <c r="B314" s="1847" t="s">
        <v>411</v>
      </c>
      <c r="C314" s="1846"/>
      <c r="D314" s="625"/>
      <c r="E314" s="626"/>
      <c r="F314" s="771">
        <f>MIN(F282:F312)</f>
        <v>0</v>
      </c>
      <c r="G314" s="771">
        <f>MIN(G282:G312)</f>
        <v>0</v>
      </c>
      <c r="H314" s="771">
        <f>MIN(H282:H312)</f>
        <v>-1</v>
      </c>
      <c r="I314" s="772">
        <f>MIN(I282:I312)</f>
        <v>5</v>
      </c>
      <c r="J314" s="773"/>
      <c r="K314" s="771">
        <f>MIN(K282:K312)</f>
        <v>3.1</v>
      </c>
      <c r="L314" s="771">
        <f>MIN(L282:L312)</f>
        <v>3.1</v>
      </c>
      <c r="M314" s="774">
        <f>MIN(M282:M312)</f>
        <v>6.72</v>
      </c>
      <c r="N314" s="1626">
        <f>MIN(N282:N312)</f>
        <v>0</v>
      </c>
      <c r="O314" s="771">
        <f t="shared" ref="O314:U314" si="52">MIN(O282:O312)</f>
        <v>30.2</v>
      </c>
      <c r="P314" s="775">
        <f t="shared" si="52"/>
        <v>39</v>
      </c>
      <c r="Q314" s="771">
        <f t="shared" si="52"/>
        <v>34.1</v>
      </c>
      <c r="R314" s="771">
        <f t="shared" si="52"/>
        <v>7.3</v>
      </c>
      <c r="S314" s="775">
        <f t="shared" si="52"/>
        <v>98</v>
      </c>
      <c r="T314" s="775">
        <f t="shared" si="52"/>
        <v>54</v>
      </c>
      <c r="U314" s="775">
        <f t="shared" si="52"/>
        <v>38</v>
      </c>
      <c r="V314" s="1485" t="s">
        <v>465</v>
      </c>
      <c r="W314" s="777">
        <f t="shared" ref="W314:AK314" si="53">MIN(W282:W312)</f>
        <v>0</v>
      </c>
      <c r="X314" s="778">
        <f t="shared" si="53"/>
        <v>200</v>
      </c>
      <c r="Y314" s="778">
        <f t="shared" si="53"/>
        <v>240.2</v>
      </c>
      <c r="Z314" s="778">
        <f t="shared" si="53"/>
        <v>7.8</v>
      </c>
      <c r="AA314" s="1633">
        <f t="shared" si="53"/>
        <v>1.22</v>
      </c>
      <c r="AB314" s="776">
        <f t="shared" si="53"/>
        <v>-1.7</v>
      </c>
      <c r="AC314" s="779">
        <f t="shared" si="53"/>
        <v>2.2999999999999998</v>
      </c>
      <c r="AD314" s="1652">
        <f t="shared" si="53"/>
        <v>0</v>
      </c>
      <c r="AE314" s="772">
        <f t="shared" si="53"/>
        <v>59</v>
      </c>
      <c r="AF314" s="772">
        <f t="shared" si="53"/>
        <v>10</v>
      </c>
      <c r="AG314" s="772">
        <f t="shared" si="53"/>
        <v>5.3</v>
      </c>
      <c r="AH314" s="1629">
        <f t="shared" si="53"/>
        <v>0</v>
      </c>
      <c r="AI314" s="772">
        <f t="shared" si="53"/>
        <v>13</v>
      </c>
      <c r="AJ314" s="774">
        <f t="shared" si="53"/>
        <v>1.8</v>
      </c>
      <c r="AK314" s="1513">
        <f t="shared" si="53"/>
        <v>0</v>
      </c>
    </row>
    <row r="315" spans="1:37" ht="13.5" customHeight="1" x14ac:dyDescent="0.15">
      <c r="A315" s="1845"/>
      <c r="B315" s="1846" t="s">
        <v>412</v>
      </c>
      <c r="C315" s="1846"/>
      <c r="D315" s="625"/>
      <c r="E315" s="626"/>
      <c r="F315" s="773"/>
      <c r="G315" s="771">
        <f>IF(COUNT(G282:G312)=0,0,AVERAGE(G282:G312))</f>
        <v>1.4225806451612899</v>
      </c>
      <c r="H315" s="771">
        <f>IF(COUNT(H282:H312)=0,0,AVERAGE(H282:H312))</f>
        <v>3.7096774193548385</v>
      </c>
      <c r="I315" s="772">
        <f>IF(COUNT(I282:I312)=0,0,AVERAGE(I282:I312))</f>
        <v>9.7193548387096786</v>
      </c>
      <c r="J315" s="773"/>
      <c r="K315" s="771">
        <f>IF(COUNT(K282:K312)=0,0,AVERAGE(K282:K312))</f>
        <v>6.6870967741935479</v>
      </c>
      <c r="L315" s="771">
        <f>IF(COUNT(L282:L312)=0,0,AVERAGE(L282:L312))</f>
        <v>7.4064516129032265</v>
      </c>
      <c r="M315" s="774">
        <f>IF(COUNT(M282:M312)=0,0,AVERAGE(M282:M312))</f>
        <v>7.0467741935483863</v>
      </c>
      <c r="N315" s="1476"/>
      <c r="O315" s="771">
        <f t="shared" ref="O315:U315" si="54">IF(COUNT(O282:O312)=0,0,AVERAGE(O282:O312))</f>
        <v>33.067741935483866</v>
      </c>
      <c r="P315" s="775">
        <f t="shared" si="54"/>
        <v>47.032258064516128</v>
      </c>
      <c r="Q315" s="771">
        <f t="shared" si="54"/>
        <v>37.8774193548387</v>
      </c>
      <c r="R315" s="771">
        <f t="shared" si="54"/>
        <v>9.4258064516129032</v>
      </c>
      <c r="S315" s="775">
        <f t="shared" si="54"/>
        <v>106.38709677419355</v>
      </c>
      <c r="T315" s="775">
        <f t="shared" si="54"/>
        <v>61.548387096774192</v>
      </c>
      <c r="U315" s="775">
        <f t="shared" si="54"/>
        <v>44.838709677419352</v>
      </c>
      <c r="V315" s="1486"/>
      <c r="W315" s="782"/>
      <c r="X315" s="778">
        <f t="shared" ref="X315:AJ315" si="55">IF(COUNT(X282:X312)=0,0,AVERAGE(X282:X312))</f>
        <v>231.61290322580646</v>
      </c>
      <c r="Y315" s="778">
        <f t="shared" si="55"/>
        <v>240.2</v>
      </c>
      <c r="Z315" s="778">
        <f t="shared" si="55"/>
        <v>7.8</v>
      </c>
      <c r="AA315" s="1633">
        <f t="shared" si="55"/>
        <v>1.22</v>
      </c>
      <c r="AB315" s="776">
        <f t="shared" si="55"/>
        <v>-1.7</v>
      </c>
      <c r="AC315" s="779">
        <f t="shared" si="55"/>
        <v>2.2999999999999998</v>
      </c>
      <c r="AD315" s="1652">
        <f t="shared" si="55"/>
        <v>0</v>
      </c>
      <c r="AE315" s="772">
        <f t="shared" si="55"/>
        <v>59</v>
      </c>
      <c r="AF315" s="772">
        <f t="shared" si="55"/>
        <v>10</v>
      </c>
      <c r="AG315" s="772">
        <f t="shared" si="55"/>
        <v>5.3</v>
      </c>
      <c r="AH315" s="1629">
        <f t="shared" si="55"/>
        <v>0</v>
      </c>
      <c r="AI315" s="772">
        <f t="shared" si="55"/>
        <v>13</v>
      </c>
      <c r="AJ315" s="774">
        <f t="shared" si="55"/>
        <v>1.8</v>
      </c>
      <c r="AK315" s="1514"/>
    </row>
    <row r="316" spans="1:37" ht="13.5" customHeight="1" x14ac:dyDescent="0.15">
      <c r="A316" s="1845"/>
      <c r="B316" s="1848" t="s">
        <v>413</v>
      </c>
      <c r="C316" s="1848"/>
      <c r="D316" s="627"/>
      <c r="E316" s="627"/>
      <c r="F316" s="808"/>
      <c r="G316" s="771">
        <f>SUM(G282:G312)</f>
        <v>44.099999999999987</v>
      </c>
      <c r="H316" s="809"/>
      <c r="I316" s="809"/>
      <c r="J316" s="809"/>
      <c r="K316" s="809"/>
      <c r="L316" s="809"/>
      <c r="M316" s="809"/>
      <c r="N316" s="1476"/>
      <c r="O316" s="809"/>
      <c r="P316" s="809"/>
      <c r="Q316" s="809"/>
      <c r="R316" s="809"/>
      <c r="S316" s="809"/>
      <c r="T316" s="809"/>
      <c r="U316" s="809"/>
      <c r="V316" s="1486"/>
      <c r="W316" s="782"/>
      <c r="X316" s="809"/>
      <c r="Y316" s="809"/>
      <c r="Z316" s="809"/>
      <c r="AA316" s="809"/>
      <c r="AB316" s="809"/>
      <c r="AC316" s="810"/>
      <c r="AD316" s="810"/>
      <c r="AE316" s="809"/>
      <c r="AF316" s="809"/>
      <c r="AG316" s="809"/>
      <c r="AH316" s="809"/>
      <c r="AI316" s="809"/>
      <c r="AJ316" s="809"/>
      <c r="AK316" s="1514"/>
    </row>
    <row r="317" spans="1:37" ht="13.5" customHeight="1" x14ac:dyDescent="0.15">
      <c r="A317" s="1849" t="s">
        <v>570</v>
      </c>
      <c r="B317" s="246">
        <v>43466</v>
      </c>
      <c r="C317" s="244" t="str">
        <f>IF(B317="","",IF(WEEKDAY(B317)=1,"(日)",IF(WEEKDAY(B317)=2,"(月)",IF(WEEKDAY(B317)=3,"(火)",IF(WEEKDAY(B317)=4,"(水)",IF(WEEKDAY(B317)=5,"(木)",IF(WEEKDAY(B317)=6,"(金)","(土)")))))))</f>
        <v>(火)</v>
      </c>
      <c r="D317" s="222" t="s">
        <v>583</v>
      </c>
      <c r="E317" s="222" t="s">
        <v>587</v>
      </c>
      <c r="F317" s="223">
        <v>0</v>
      </c>
      <c r="G317" s="223">
        <v>0</v>
      </c>
      <c r="H317" s="223">
        <v>-4</v>
      </c>
      <c r="I317" s="223">
        <v>5</v>
      </c>
      <c r="J317" s="224">
        <v>0.30555555555555552</v>
      </c>
      <c r="K317" s="223">
        <v>4.4000000000000004</v>
      </c>
      <c r="L317" s="223">
        <v>4.3</v>
      </c>
      <c r="M317" s="225">
        <v>6.91</v>
      </c>
      <c r="N317" s="1472">
        <v>0</v>
      </c>
      <c r="O317" s="223">
        <v>34</v>
      </c>
      <c r="P317" s="284">
        <v>44</v>
      </c>
      <c r="Q317" s="223">
        <v>38.299999999999997</v>
      </c>
      <c r="R317" s="223">
        <v>7.9</v>
      </c>
      <c r="S317" s="284">
        <v>121</v>
      </c>
      <c r="T317" s="284">
        <v>66</v>
      </c>
      <c r="U317" s="284">
        <v>55</v>
      </c>
      <c r="V317" s="1480">
        <v>0</v>
      </c>
      <c r="W317" s="1495"/>
      <c r="X317" s="408">
        <v>210</v>
      </c>
      <c r="Y317" s="222"/>
      <c r="Z317" s="222"/>
      <c r="AA317" s="222"/>
      <c r="AB317" s="222"/>
      <c r="AC317" s="222"/>
      <c r="AD317" s="222"/>
      <c r="AE317" s="222"/>
      <c r="AF317" s="222"/>
      <c r="AG317" s="222"/>
      <c r="AH317" s="222"/>
      <c r="AI317" s="222"/>
      <c r="AJ317" s="222"/>
      <c r="AK317" s="1506"/>
    </row>
    <row r="318" spans="1:37" ht="13.5" customHeight="1" x14ac:dyDescent="0.15">
      <c r="A318" s="1845"/>
      <c r="B318" s="247">
        <v>43467</v>
      </c>
      <c r="C318" s="245" t="str">
        <f t="shared" ref="C318:C347" si="56">IF(B318="","",IF(WEEKDAY(B318)=1,"(日)",IF(WEEKDAY(B318)=2,"(月)",IF(WEEKDAY(B318)=3,"(火)",IF(WEEKDAY(B318)=4,"(水)",IF(WEEKDAY(B318)=5,"(木)",IF(WEEKDAY(B318)=6,"(金)","(土)")))))))</f>
        <v>(水)</v>
      </c>
      <c r="D318" s="217" t="s">
        <v>583</v>
      </c>
      <c r="E318" s="217" t="s">
        <v>585</v>
      </c>
      <c r="F318" s="218">
        <v>1</v>
      </c>
      <c r="G318" s="218">
        <v>0</v>
      </c>
      <c r="H318" s="218">
        <v>-1</v>
      </c>
      <c r="I318" s="218">
        <v>6</v>
      </c>
      <c r="J318" s="219">
        <v>0.30555555555555552</v>
      </c>
      <c r="K318" s="218">
        <v>4.9000000000000004</v>
      </c>
      <c r="L318" s="218">
        <v>5.4</v>
      </c>
      <c r="M318" s="220">
        <v>7.09</v>
      </c>
      <c r="N318" s="1473">
        <v>0</v>
      </c>
      <c r="O318" s="218">
        <v>34.9</v>
      </c>
      <c r="P318" s="283">
        <v>38</v>
      </c>
      <c r="Q318" s="218">
        <v>39.799999999999997</v>
      </c>
      <c r="R318" s="218">
        <v>7</v>
      </c>
      <c r="S318" s="283">
        <v>108</v>
      </c>
      <c r="T318" s="283">
        <v>60</v>
      </c>
      <c r="U318" s="283">
        <v>48</v>
      </c>
      <c r="V318" s="1481">
        <v>0</v>
      </c>
      <c r="W318" s="1496"/>
      <c r="X318" s="407">
        <v>210</v>
      </c>
      <c r="Y318" s="217"/>
      <c r="Z318" s="217"/>
      <c r="AA318" s="217"/>
      <c r="AB318" s="217"/>
      <c r="AC318" s="217"/>
      <c r="AD318" s="217"/>
      <c r="AE318" s="217"/>
      <c r="AF318" s="217"/>
      <c r="AG318" s="217"/>
      <c r="AH318" s="217"/>
      <c r="AI318" s="217"/>
      <c r="AJ318" s="217"/>
      <c r="AK318" s="1507"/>
    </row>
    <row r="319" spans="1:37" ht="13.5" customHeight="1" x14ac:dyDescent="0.15">
      <c r="A319" s="1845"/>
      <c r="B319" s="247">
        <v>43468</v>
      </c>
      <c r="C319" s="245" t="str">
        <f t="shared" si="56"/>
        <v>(木)</v>
      </c>
      <c r="D319" s="217" t="s">
        <v>583</v>
      </c>
      <c r="E319" s="217" t="s">
        <v>600</v>
      </c>
      <c r="F319" s="218">
        <v>1</v>
      </c>
      <c r="G319" s="218">
        <v>0</v>
      </c>
      <c r="H319" s="218">
        <v>-3</v>
      </c>
      <c r="I319" s="218">
        <v>8</v>
      </c>
      <c r="J319" s="219">
        <v>0.29166666666666669</v>
      </c>
      <c r="K319" s="218">
        <v>5.8</v>
      </c>
      <c r="L319" s="218">
        <v>5.6</v>
      </c>
      <c r="M319" s="220">
        <v>7.2</v>
      </c>
      <c r="N319" s="1473">
        <v>0.05</v>
      </c>
      <c r="O319" s="218">
        <v>32.799999999999997</v>
      </c>
      <c r="P319" s="283">
        <v>46</v>
      </c>
      <c r="Q319" s="218">
        <v>42.6</v>
      </c>
      <c r="R319" s="218">
        <v>8.5</v>
      </c>
      <c r="S319" s="283">
        <v>114</v>
      </c>
      <c r="T319" s="283">
        <v>66</v>
      </c>
      <c r="U319" s="283">
        <v>48</v>
      </c>
      <c r="V319" s="1481">
        <v>0</v>
      </c>
      <c r="W319" s="1496"/>
      <c r="X319" s="407">
        <v>230</v>
      </c>
      <c r="Y319" s="217"/>
      <c r="Z319" s="217"/>
      <c r="AA319" s="217"/>
      <c r="AB319" s="217"/>
      <c r="AC319" s="217"/>
      <c r="AD319" s="217"/>
      <c r="AE319" s="217"/>
      <c r="AF319" s="217"/>
      <c r="AG319" s="217"/>
      <c r="AH319" s="217"/>
      <c r="AI319" s="217"/>
      <c r="AJ319" s="217"/>
      <c r="AK319" s="1507"/>
    </row>
    <row r="320" spans="1:37" ht="13.5" customHeight="1" x14ac:dyDescent="0.15">
      <c r="A320" s="1845"/>
      <c r="B320" s="247">
        <v>43469</v>
      </c>
      <c r="C320" s="245" t="str">
        <f t="shared" si="56"/>
        <v>(金)</v>
      </c>
      <c r="D320" s="217" t="s">
        <v>583</v>
      </c>
      <c r="E320" s="217" t="s">
        <v>590</v>
      </c>
      <c r="F320" s="218">
        <v>1</v>
      </c>
      <c r="G320" s="218">
        <v>0</v>
      </c>
      <c r="H320" s="218">
        <v>-5</v>
      </c>
      <c r="I320" s="218">
        <v>5</v>
      </c>
      <c r="J320" s="219">
        <v>0.29166666666666669</v>
      </c>
      <c r="K320" s="218">
        <v>4.7</v>
      </c>
      <c r="L320" s="218">
        <v>3.5</v>
      </c>
      <c r="M320" s="220">
        <v>6.89</v>
      </c>
      <c r="N320" s="1473">
        <v>0.05</v>
      </c>
      <c r="O320" s="218">
        <v>33.6</v>
      </c>
      <c r="P320" s="283">
        <v>46</v>
      </c>
      <c r="Q320" s="218">
        <v>41.9</v>
      </c>
      <c r="R320" s="218">
        <v>9.8000000000000007</v>
      </c>
      <c r="S320" s="283">
        <v>120</v>
      </c>
      <c r="T320" s="283">
        <v>74</v>
      </c>
      <c r="U320" s="283">
        <v>46</v>
      </c>
      <c r="V320" s="1481">
        <v>0</v>
      </c>
      <c r="W320" s="1496"/>
      <c r="X320" s="407">
        <v>230</v>
      </c>
      <c r="Y320" s="217"/>
      <c r="Z320" s="217"/>
      <c r="AA320" s="217"/>
      <c r="AB320" s="217"/>
      <c r="AC320" s="217"/>
      <c r="AD320" s="217"/>
      <c r="AE320" s="217"/>
      <c r="AF320" s="217"/>
      <c r="AG320" s="217"/>
      <c r="AH320" s="217"/>
      <c r="AI320" s="217"/>
      <c r="AJ320" s="217"/>
      <c r="AK320" s="1507"/>
    </row>
    <row r="321" spans="1:37" ht="13.5" customHeight="1" x14ac:dyDescent="0.15">
      <c r="A321" s="1845"/>
      <c r="B321" s="247">
        <v>43470</v>
      </c>
      <c r="C321" s="245" t="str">
        <f t="shared" si="56"/>
        <v>(土)</v>
      </c>
      <c r="D321" s="217" t="s">
        <v>583</v>
      </c>
      <c r="E321" s="217" t="s">
        <v>588</v>
      </c>
      <c r="F321" s="218">
        <v>1</v>
      </c>
      <c r="G321" s="218">
        <v>0</v>
      </c>
      <c r="H321" s="218">
        <v>-1</v>
      </c>
      <c r="I321" s="218">
        <v>6</v>
      </c>
      <c r="J321" s="219">
        <v>0.29166666666666702</v>
      </c>
      <c r="K321" s="218">
        <v>4</v>
      </c>
      <c r="L321" s="218">
        <v>5.6</v>
      </c>
      <c r="M321" s="220">
        <v>6.99</v>
      </c>
      <c r="N321" s="1473">
        <v>0</v>
      </c>
      <c r="O321" s="218">
        <v>32.1</v>
      </c>
      <c r="P321" s="283">
        <v>50</v>
      </c>
      <c r="Q321" s="218">
        <v>36.9</v>
      </c>
      <c r="R321" s="218">
        <v>9</v>
      </c>
      <c r="S321" s="283">
        <v>118</v>
      </c>
      <c r="T321" s="283">
        <v>68</v>
      </c>
      <c r="U321" s="283">
        <v>50</v>
      </c>
      <c r="V321" s="1481">
        <v>0</v>
      </c>
      <c r="W321" s="1496"/>
      <c r="X321" s="407">
        <v>230</v>
      </c>
      <c r="Y321" s="217"/>
      <c r="Z321" s="217"/>
      <c r="AA321" s="217"/>
      <c r="AB321" s="217"/>
      <c r="AC321" s="217"/>
      <c r="AD321" s="217"/>
      <c r="AE321" s="217"/>
      <c r="AF321" s="217"/>
      <c r="AG321" s="217"/>
      <c r="AH321" s="217"/>
      <c r="AI321" s="217"/>
      <c r="AJ321" s="217"/>
      <c r="AK321" s="1507"/>
    </row>
    <row r="322" spans="1:37" ht="13.5" customHeight="1" x14ac:dyDescent="0.15">
      <c r="A322" s="1845"/>
      <c r="B322" s="247">
        <v>43471</v>
      </c>
      <c r="C322" s="245" t="str">
        <f t="shared" si="56"/>
        <v>(日)</v>
      </c>
      <c r="D322" s="217" t="s">
        <v>655</v>
      </c>
      <c r="E322" s="217" t="s">
        <v>590</v>
      </c>
      <c r="F322" s="218">
        <v>1</v>
      </c>
      <c r="G322" s="218">
        <v>0</v>
      </c>
      <c r="H322" s="218">
        <v>-4</v>
      </c>
      <c r="I322" s="218">
        <v>7</v>
      </c>
      <c r="J322" s="219">
        <v>0.29166666666666702</v>
      </c>
      <c r="K322" s="218">
        <v>4.7</v>
      </c>
      <c r="L322" s="218">
        <v>4</v>
      </c>
      <c r="M322" s="220">
        <v>7.21</v>
      </c>
      <c r="N322" s="1473">
        <v>0.1</v>
      </c>
      <c r="O322" s="218">
        <v>34.799999999999997</v>
      </c>
      <c r="P322" s="283">
        <v>50</v>
      </c>
      <c r="Q322" s="218">
        <v>38.299999999999997</v>
      </c>
      <c r="R322" s="218">
        <v>7.3</v>
      </c>
      <c r="S322" s="283">
        <v>116</v>
      </c>
      <c r="T322" s="283">
        <v>68</v>
      </c>
      <c r="U322" s="283">
        <v>48</v>
      </c>
      <c r="V322" s="1481">
        <v>0</v>
      </c>
      <c r="W322" s="1496"/>
      <c r="X322" s="407">
        <v>220</v>
      </c>
      <c r="Y322" s="217"/>
      <c r="Z322" s="217"/>
      <c r="AA322" s="217"/>
      <c r="AB322" s="217"/>
      <c r="AC322" s="217"/>
      <c r="AD322" s="217"/>
      <c r="AE322" s="217"/>
      <c r="AF322" s="217"/>
      <c r="AG322" s="217"/>
      <c r="AH322" s="217"/>
      <c r="AI322" s="217"/>
      <c r="AJ322" s="217"/>
      <c r="AK322" s="1507"/>
    </row>
    <row r="323" spans="1:37" ht="13.5" customHeight="1" x14ac:dyDescent="0.15">
      <c r="A323" s="1845"/>
      <c r="B323" s="247">
        <v>43472</v>
      </c>
      <c r="C323" s="245" t="str">
        <f t="shared" si="56"/>
        <v>(月)</v>
      </c>
      <c r="D323" s="217" t="s">
        <v>583</v>
      </c>
      <c r="E323" s="217" t="s">
        <v>600</v>
      </c>
      <c r="F323" s="218">
        <v>1</v>
      </c>
      <c r="G323" s="218">
        <v>0</v>
      </c>
      <c r="H323" s="218">
        <v>-2</v>
      </c>
      <c r="I323" s="218">
        <v>5</v>
      </c>
      <c r="J323" s="219">
        <v>0.29166666666666702</v>
      </c>
      <c r="K323" s="218">
        <v>5.2</v>
      </c>
      <c r="L323" s="218">
        <v>5.9</v>
      </c>
      <c r="M323" s="220">
        <v>7.05</v>
      </c>
      <c r="N323" s="1473">
        <v>0.05</v>
      </c>
      <c r="O323" s="218">
        <v>35</v>
      </c>
      <c r="P323" s="283">
        <v>44</v>
      </c>
      <c r="Q323" s="218">
        <v>34.1</v>
      </c>
      <c r="R323" s="218">
        <v>9.8000000000000007</v>
      </c>
      <c r="S323" s="283">
        <v>118</v>
      </c>
      <c r="T323" s="283">
        <v>66</v>
      </c>
      <c r="U323" s="283">
        <v>52</v>
      </c>
      <c r="V323" s="1481">
        <v>0</v>
      </c>
      <c r="W323" s="1496"/>
      <c r="X323" s="407">
        <v>220</v>
      </c>
      <c r="Y323" s="217"/>
      <c r="Z323" s="217"/>
      <c r="AA323" s="217"/>
      <c r="AB323" s="217"/>
      <c r="AC323" s="217"/>
      <c r="AD323" s="217"/>
      <c r="AE323" s="217"/>
      <c r="AF323" s="217"/>
      <c r="AG323" s="217"/>
      <c r="AH323" s="217"/>
      <c r="AI323" s="217"/>
      <c r="AJ323" s="217"/>
      <c r="AK323" s="1507"/>
    </row>
    <row r="324" spans="1:37" ht="13.5" customHeight="1" x14ac:dyDescent="0.15">
      <c r="A324" s="1845"/>
      <c r="B324" s="247">
        <v>43473</v>
      </c>
      <c r="C324" s="245" t="str">
        <f>IF(B324="","",IF(WEEKDAY(B324)=1,"(日)",IF(WEEKDAY(B324)=2,"(月)",IF(WEEKDAY(B324)=3,"(火)",IF(WEEKDAY(B324)=4,"(水)",IF(WEEKDAY(B324)=5,"(木)",IF(WEEKDAY(B324)=6,"(金)","(土)")))))))</f>
        <v>(火)</v>
      </c>
      <c r="D324" s="217" t="s">
        <v>583</v>
      </c>
      <c r="E324" s="217" t="s">
        <v>595</v>
      </c>
      <c r="F324" s="218">
        <v>0</v>
      </c>
      <c r="G324" s="218">
        <v>0</v>
      </c>
      <c r="H324" s="218">
        <v>-4</v>
      </c>
      <c r="I324" s="218">
        <v>6</v>
      </c>
      <c r="J324" s="219">
        <v>0.29166666666666669</v>
      </c>
      <c r="K324" s="218">
        <v>8.8000000000000007</v>
      </c>
      <c r="L324" s="218">
        <v>6.9</v>
      </c>
      <c r="M324" s="220">
        <v>7.02</v>
      </c>
      <c r="N324" s="1473">
        <v>0</v>
      </c>
      <c r="O324" s="218">
        <v>35.299999999999997</v>
      </c>
      <c r="P324" s="283">
        <v>44</v>
      </c>
      <c r="Q324" s="218">
        <v>39.799999999999997</v>
      </c>
      <c r="R324" s="218">
        <v>9.6</v>
      </c>
      <c r="S324" s="283">
        <v>111</v>
      </c>
      <c r="T324" s="283">
        <v>62</v>
      </c>
      <c r="U324" s="283">
        <v>49</v>
      </c>
      <c r="V324" s="1481">
        <v>0</v>
      </c>
      <c r="W324" s="1496"/>
      <c r="X324" s="407">
        <v>200</v>
      </c>
      <c r="Y324" s="217"/>
      <c r="Z324" s="217"/>
      <c r="AA324" s="217"/>
      <c r="AB324" s="217"/>
      <c r="AC324" s="217"/>
      <c r="AD324" s="217"/>
      <c r="AE324" s="217"/>
      <c r="AF324" s="217"/>
      <c r="AG324" s="217"/>
      <c r="AH324" s="217"/>
      <c r="AI324" s="217"/>
      <c r="AJ324" s="217"/>
      <c r="AK324" s="1507"/>
    </row>
    <row r="325" spans="1:37" ht="13.5" customHeight="1" x14ac:dyDescent="0.15">
      <c r="A325" s="1845"/>
      <c r="B325" s="247">
        <v>43474</v>
      </c>
      <c r="C325" s="245" t="str">
        <f t="shared" si="56"/>
        <v>(水)</v>
      </c>
      <c r="D325" s="217" t="s">
        <v>583</v>
      </c>
      <c r="E325" s="217" t="s">
        <v>588</v>
      </c>
      <c r="F325" s="218">
        <v>3</v>
      </c>
      <c r="G325" s="218">
        <v>0</v>
      </c>
      <c r="H325" s="218">
        <v>0</v>
      </c>
      <c r="I325" s="218">
        <v>6.5</v>
      </c>
      <c r="J325" s="219">
        <v>0.2986111111111111</v>
      </c>
      <c r="K325" s="218">
        <v>6</v>
      </c>
      <c r="L325" s="218">
        <v>5.4</v>
      </c>
      <c r="M325" s="220">
        <v>7.12</v>
      </c>
      <c r="N325" s="1473">
        <v>0.2</v>
      </c>
      <c r="O325" s="218">
        <v>33.700000000000003</v>
      </c>
      <c r="P325" s="283">
        <v>48</v>
      </c>
      <c r="Q325" s="218">
        <v>39.1</v>
      </c>
      <c r="R325" s="218">
        <v>8.5</v>
      </c>
      <c r="S325" s="283">
        <v>110</v>
      </c>
      <c r="T325" s="283">
        <v>60</v>
      </c>
      <c r="U325" s="283">
        <v>50</v>
      </c>
      <c r="V325" s="1481">
        <v>0</v>
      </c>
      <c r="W325" s="1496"/>
      <c r="X325" s="407">
        <v>240</v>
      </c>
      <c r="Y325" s="217"/>
      <c r="Z325" s="217"/>
      <c r="AA325" s="217"/>
      <c r="AB325" s="217"/>
      <c r="AC325" s="217"/>
      <c r="AD325" s="217"/>
      <c r="AE325" s="217"/>
      <c r="AF325" s="217"/>
      <c r="AG325" s="217"/>
      <c r="AH325" s="217"/>
      <c r="AI325" s="217"/>
      <c r="AJ325" s="217"/>
      <c r="AK325" s="1507"/>
    </row>
    <row r="326" spans="1:37" ht="13.5" customHeight="1" x14ac:dyDescent="0.15">
      <c r="A326" s="1845"/>
      <c r="B326" s="247">
        <v>43475</v>
      </c>
      <c r="C326" s="245" t="str">
        <f t="shared" si="56"/>
        <v>(木)</v>
      </c>
      <c r="D326" s="217" t="s">
        <v>599</v>
      </c>
      <c r="E326" s="217" t="s">
        <v>585</v>
      </c>
      <c r="F326" s="218">
        <v>0</v>
      </c>
      <c r="G326" s="218">
        <v>0</v>
      </c>
      <c r="H326" s="218">
        <v>-4</v>
      </c>
      <c r="I326" s="218">
        <v>4.3</v>
      </c>
      <c r="J326" s="219">
        <v>0.29166666666666669</v>
      </c>
      <c r="K326" s="218">
        <v>4.3</v>
      </c>
      <c r="L326" s="218">
        <v>4.5</v>
      </c>
      <c r="M326" s="220">
        <v>7.06</v>
      </c>
      <c r="N326" s="1473">
        <v>0.2</v>
      </c>
      <c r="O326" s="218">
        <v>36.4</v>
      </c>
      <c r="P326" s="283">
        <v>48</v>
      </c>
      <c r="Q326" s="218">
        <v>40.5</v>
      </c>
      <c r="R326" s="218">
        <v>6.6</v>
      </c>
      <c r="S326" s="283">
        <v>108</v>
      </c>
      <c r="T326" s="283">
        <v>62</v>
      </c>
      <c r="U326" s="283">
        <v>46</v>
      </c>
      <c r="V326" s="1481">
        <v>0</v>
      </c>
      <c r="W326" s="1496"/>
      <c r="X326" s="407">
        <v>230</v>
      </c>
      <c r="Y326" s="217"/>
      <c r="Z326" s="217"/>
      <c r="AA326" s="217"/>
      <c r="AB326" s="217"/>
      <c r="AC326" s="217"/>
      <c r="AD326" s="217">
        <v>0.13</v>
      </c>
      <c r="AE326" s="217">
        <v>60</v>
      </c>
      <c r="AF326" s="217">
        <v>10</v>
      </c>
      <c r="AG326" s="217">
        <v>5.2</v>
      </c>
      <c r="AH326" s="217">
        <v>0</v>
      </c>
      <c r="AI326" s="217">
        <v>14</v>
      </c>
      <c r="AJ326" s="217">
        <v>1.7</v>
      </c>
      <c r="AK326" s="1507">
        <v>0</v>
      </c>
    </row>
    <row r="327" spans="1:37" ht="13.5" customHeight="1" x14ac:dyDescent="0.15">
      <c r="A327" s="1845"/>
      <c r="B327" s="247">
        <v>43476</v>
      </c>
      <c r="C327" s="245" t="str">
        <f t="shared" si="56"/>
        <v>(金)</v>
      </c>
      <c r="D327" s="217" t="s">
        <v>583</v>
      </c>
      <c r="E327" s="217" t="s">
        <v>596</v>
      </c>
      <c r="F327" s="218">
        <v>4</v>
      </c>
      <c r="G327" s="218">
        <v>0</v>
      </c>
      <c r="H327" s="218">
        <v>2</v>
      </c>
      <c r="I327" s="218">
        <v>5</v>
      </c>
      <c r="J327" s="219">
        <v>0.29166666666666669</v>
      </c>
      <c r="K327" s="218">
        <v>5.2</v>
      </c>
      <c r="L327" s="218">
        <v>5.3</v>
      </c>
      <c r="M327" s="220">
        <v>7.09</v>
      </c>
      <c r="N327" s="1473">
        <v>0.05</v>
      </c>
      <c r="O327" s="218">
        <v>32</v>
      </c>
      <c r="P327" s="283">
        <v>47</v>
      </c>
      <c r="Q327" s="218">
        <v>38.299999999999997</v>
      </c>
      <c r="R327" s="218">
        <v>9</v>
      </c>
      <c r="S327" s="283">
        <v>110</v>
      </c>
      <c r="T327" s="283">
        <v>58</v>
      </c>
      <c r="U327" s="283">
        <v>52</v>
      </c>
      <c r="V327" s="1481">
        <v>0</v>
      </c>
      <c r="W327" s="1496"/>
      <c r="X327" s="407">
        <v>220</v>
      </c>
      <c r="Y327" s="217"/>
      <c r="Z327" s="217"/>
      <c r="AA327" s="217"/>
      <c r="AB327" s="217"/>
      <c r="AC327" s="217"/>
      <c r="AD327" s="217"/>
      <c r="AE327" s="217"/>
      <c r="AF327" s="217"/>
      <c r="AG327" s="217"/>
      <c r="AH327" s="217"/>
      <c r="AI327" s="217"/>
      <c r="AJ327" s="217"/>
      <c r="AK327" s="1507"/>
    </row>
    <row r="328" spans="1:37" ht="13.5" customHeight="1" x14ac:dyDescent="0.15">
      <c r="A328" s="1845"/>
      <c r="B328" s="247">
        <v>43477</v>
      </c>
      <c r="C328" s="245" t="str">
        <f t="shared" si="56"/>
        <v>(土)</v>
      </c>
      <c r="D328" s="217" t="s">
        <v>606</v>
      </c>
      <c r="E328" s="217" t="s">
        <v>597</v>
      </c>
      <c r="F328" s="218">
        <v>0</v>
      </c>
      <c r="G328" s="218">
        <v>2.1</v>
      </c>
      <c r="H328" s="218">
        <v>1</v>
      </c>
      <c r="I328" s="218">
        <v>7.5</v>
      </c>
      <c r="J328" s="219">
        <v>0.29166666666666669</v>
      </c>
      <c r="K328" s="218">
        <v>5.8</v>
      </c>
      <c r="L328" s="218">
        <v>6</v>
      </c>
      <c r="M328" s="220">
        <v>7.16</v>
      </c>
      <c r="N328" s="1473">
        <v>0</v>
      </c>
      <c r="O328" s="218">
        <v>35.799999999999997</v>
      </c>
      <c r="P328" s="283">
        <v>50</v>
      </c>
      <c r="Q328" s="218">
        <v>41.2</v>
      </c>
      <c r="R328" s="218">
        <v>9.6</v>
      </c>
      <c r="S328" s="283">
        <v>109</v>
      </c>
      <c r="T328" s="283">
        <v>64</v>
      </c>
      <c r="U328" s="283">
        <v>45</v>
      </c>
      <c r="V328" s="1481">
        <v>0</v>
      </c>
      <c r="W328" s="1496"/>
      <c r="X328" s="407">
        <v>220</v>
      </c>
      <c r="Y328" s="217"/>
      <c r="Z328" s="217"/>
      <c r="AA328" s="217"/>
      <c r="AB328" s="217"/>
      <c r="AC328" s="217"/>
      <c r="AD328" s="217"/>
      <c r="AE328" s="217"/>
      <c r="AF328" s="217"/>
      <c r="AG328" s="217"/>
      <c r="AH328" s="217"/>
      <c r="AI328" s="217"/>
      <c r="AJ328" s="217"/>
      <c r="AK328" s="1507"/>
    </row>
    <row r="329" spans="1:37" ht="13.5" customHeight="1" x14ac:dyDescent="0.15">
      <c r="A329" s="1845"/>
      <c r="B329" s="247">
        <v>43478</v>
      </c>
      <c r="C329" s="245" t="str">
        <f t="shared" si="56"/>
        <v>(日)</v>
      </c>
      <c r="D329" s="217" t="s">
        <v>583</v>
      </c>
      <c r="E329" s="217" t="s">
        <v>597</v>
      </c>
      <c r="F329" s="218">
        <v>1</v>
      </c>
      <c r="G329" s="218">
        <v>0</v>
      </c>
      <c r="H329" s="218">
        <v>2</v>
      </c>
      <c r="I329" s="218">
        <v>6</v>
      </c>
      <c r="J329" s="219">
        <v>0.29166666666666669</v>
      </c>
      <c r="K329" s="218">
        <v>4.9000000000000004</v>
      </c>
      <c r="L329" s="218">
        <v>4.9000000000000004</v>
      </c>
      <c r="M329" s="220">
        <v>6.99</v>
      </c>
      <c r="N329" s="1473">
        <v>0.05</v>
      </c>
      <c r="O329" s="218">
        <v>35.6</v>
      </c>
      <c r="P329" s="283">
        <v>46</v>
      </c>
      <c r="Q329" s="218">
        <v>42.6</v>
      </c>
      <c r="R329" s="218">
        <v>7.6</v>
      </c>
      <c r="S329" s="283">
        <v>110</v>
      </c>
      <c r="T329" s="283">
        <v>63</v>
      </c>
      <c r="U329" s="283">
        <v>47</v>
      </c>
      <c r="V329" s="1481">
        <v>0</v>
      </c>
      <c r="W329" s="1496"/>
      <c r="X329" s="407">
        <v>230</v>
      </c>
      <c r="Y329" s="217"/>
      <c r="Z329" s="217"/>
      <c r="AA329" s="217"/>
      <c r="AB329" s="217"/>
      <c r="AC329" s="217"/>
      <c r="AD329" s="217"/>
      <c r="AE329" s="217"/>
      <c r="AF329" s="217"/>
      <c r="AG329" s="217"/>
      <c r="AH329" s="217"/>
      <c r="AI329" s="217"/>
      <c r="AJ329" s="217"/>
      <c r="AK329" s="1507"/>
    </row>
    <row r="330" spans="1:37" ht="13.5" customHeight="1" x14ac:dyDescent="0.15">
      <c r="A330" s="1845"/>
      <c r="B330" s="247">
        <v>43479</v>
      </c>
      <c r="C330" s="245" t="str">
        <f t="shared" si="56"/>
        <v>(月)</v>
      </c>
      <c r="D330" s="217" t="s">
        <v>583</v>
      </c>
      <c r="E330" s="217" t="s">
        <v>614</v>
      </c>
      <c r="F330" s="218">
        <v>2</v>
      </c>
      <c r="G330" s="218">
        <v>0</v>
      </c>
      <c r="H330" s="218">
        <v>0</v>
      </c>
      <c r="I330" s="218">
        <v>5</v>
      </c>
      <c r="J330" s="219">
        <v>0.29166666666666669</v>
      </c>
      <c r="K330" s="218">
        <v>5.3</v>
      </c>
      <c r="L330" s="218">
        <v>5.6</v>
      </c>
      <c r="M330" s="220">
        <v>7.01</v>
      </c>
      <c r="N330" s="1473">
        <v>0.15</v>
      </c>
      <c r="O330" s="218">
        <v>36.4</v>
      </c>
      <c r="P330" s="283">
        <v>54</v>
      </c>
      <c r="Q330" s="218">
        <v>38</v>
      </c>
      <c r="R330" s="218">
        <v>8.4</v>
      </c>
      <c r="S330" s="283">
        <v>113</v>
      </c>
      <c r="T330" s="283">
        <v>67</v>
      </c>
      <c r="U330" s="283">
        <v>46</v>
      </c>
      <c r="V330" s="1481">
        <v>0</v>
      </c>
      <c r="W330" s="1496"/>
      <c r="X330" s="407">
        <v>230</v>
      </c>
      <c r="Y330" s="217"/>
      <c r="Z330" s="217"/>
      <c r="AA330" s="217"/>
      <c r="AB330" s="217"/>
      <c r="AC330" s="217"/>
      <c r="AD330" s="217"/>
      <c r="AE330" s="217"/>
      <c r="AF330" s="217"/>
      <c r="AG330" s="217"/>
      <c r="AH330" s="217"/>
      <c r="AI330" s="217"/>
      <c r="AJ330" s="217"/>
      <c r="AK330" s="1507"/>
    </row>
    <row r="331" spans="1:37" ht="13.5" customHeight="1" x14ac:dyDescent="0.15">
      <c r="A331" s="1845"/>
      <c r="B331" s="247">
        <v>43480</v>
      </c>
      <c r="C331" s="245" t="str">
        <f t="shared" si="56"/>
        <v>(火)</v>
      </c>
      <c r="D331" s="217" t="s">
        <v>591</v>
      </c>
      <c r="E331" s="217" t="s">
        <v>597</v>
      </c>
      <c r="F331" s="218">
        <v>0</v>
      </c>
      <c r="G331" s="218">
        <v>0.1</v>
      </c>
      <c r="H331" s="218">
        <v>-3</v>
      </c>
      <c r="I331" s="218">
        <v>6.5</v>
      </c>
      <c r="J331" s="219">
        <v>0.29166666666666669</v>
      </c>
      <c r="K331" s="218">
        <v>7.1</v>
      </c>
      <c r="L331" s="218">
        <v>5.6</v>
      </c>
      <c r="M331" s="220">
        <v>7.03</v>
      </c>
      <c r="N331" s="1473">
        <v>0.1</v>
      </c>
      <c r="O331" s="218">
        <v>35.799999999999997</v>
      </c>
      <c r="P331" s="283">
        <v>57</v>
      </c>
      <c r="Q331" s="218">
        <v>36.6</v>
      </c>
      <c r="R331" s="218">
        <v>9.1999999999999993</v>
      </c>
      <c r="S331" s="283">
        <v>117</v>
      </c>
      <c r="T331" s="283">
        <v>69</v>
      </c>
      <c r="U331" s="283">
        <v>48</v>
      </c>
      <c r="V331" s="1481">
        <v>0</v>
      </c>
      <c r="W331" s="1496"/>
      <c r="X331" s="407">
        <v>230</v>
      </c>
      <c r="Y331" s="217"/>
      <c r="Z331" s="217"/>
      <c r="AA331" s="217"/>
      <c r="AB331" s="217"/>
      <c r="AC331" s="217"/>
      <c r="AD331" s="217"/>
      <c r="AE331" s="217"/>
      <c r="AF331" s="217"/>
      <c r="AG331" s="217"/>
      <c r="AH331" s="217"/>
      <c r="AI331" s="217"/>
      <c r="AJ331" s="217"/>
      <c r="AK331" s="1507"/>
    </row>
    <row r="332" spans="1:37" ht="13.5" customHeight="1" x14ac:dyDescent="0.15">
      <c r="A332" s="1845"/>
      <c r="B332" s="247">
        <v>43481</v>
      </c>
      <c r="C332" s="245" t="str">
        <f t="shared" si="56"/>
        <v>(水)</v>
      </c>
      <c r="D332" s="217" t="s">
        <v>655</v>
      </c>
      <c r="E332" s="217" t="s">
        <v>595</v>
      </c>
      <c r="F332" s="218">
        <v>1</v>
      </c>
      <c r="G332" s="218">
        <v>0</v>
      </c>
      <c r="H332" s="218">
        <v>1</v>
      </c>
      <c r="I332" s="218">
        <v>5.5</v>
      </c>
      <c r="J332" s="219">
        <v>0.29166666666666669</v>
      </c>
      <c r="K332" s="218">
        <v>8.5</v>
      </c>
      <c r="L332" s="218">
        <v>7.2</v>
      </c>
      <c r="M332" s="220">
        <v>7.06</v>
      </c>
      <c r="N332" s="1473">
        <v>0.1</v>
      </c>
      <c r="O332" s="218">
        <v>35.9</v>
      </c>
      <c r="P332" s="283">
        <v>56</v>
      </c>
      <c r="Q332" s="218">
        <v>37.299999999999997</v>
      </c>
      <c r="R332" s="218">
        <v>9.5</v>
      </c>
      <c r="S332" s="283">
        <v>114</v>
      </c>
      <c r="T332" s="283">
        <v>69</v>
      </c>
      <c r="U332" s="283">
        <v>45</v>
      </c>
      <c r="V332" s="1481">
        <v>0</v>
      </c>
      <c r="W332" s="1496"/>
      <c r="X332" s="407">
        <v>230</v>
      </c>
      <c r="Y332" s="217"/>
      <c r="Z332" s="217"/>
      <c r="AA332" s="217"/>
      <c r="AB332" s="217"/>
      <c r="AC332" s="217"/>
      <c r="AD332" s="217"/>
      <c r="AE332" s="217"/>
      <c r="AF332" s="217"/>
      <c r="AG332" s="217"/>
      <c r="AH332" s="217"/>
      <c r="AI332" s="217"/>
      <c r="AJ332" s="217"/>
      <c r="AK332" s="1507"/>
    </row>
    <row r="333" spans="1:37" ht="13.5" customHeight="1" x14ac:dyDescent="0.15">
      <c r="A333" s="1845"/>
      <c r="B333" s="247">
        <v>43482</v>
      </c>
      <c r="C333" s="245" t="str">
        <f t="shared" si="56"/>
        <v>(木)</v>
      </c>
      <c r="D333" s="217" t="s">
        <v>583</v>
      </c>
      <c r="E333" s="217" t="s">
        <v>596</v>
      </c>
      <c r="F333" s="218">
        <v>2</v>
      </c>
      <c r="G333" s="218">
        <v>0</v>
      </c>
      <c r="H333" s="218">
        <v>0</v>
      </c>
      <c r="I333" s="218">
        <v>7.5</v>
      </c>
      <c r="J333" s="219">
        <v>0.29166666666666702</v>
      </c>
      <c r="K333" s="218">
        <v>7.5</v>
      </c>
      <c r="L333" s="218">
        <v>10.4</v>
      </c>
      <c r="M333" s="220">
        <v>7.01</v>
      </c>
      <c r="N333" s="1473">
        <v>0</v>
      </c>
      <c r="O333" s="218">
        <v>33.9</v>
      </c>
      <c r="P333" s="283">
        <v>44</v>
      </c>
      <c r="Q333" s="218">
        <v>36.9</v>
      </c>
      <c r="R333" s="218">
        <v>9.1999999999999993</v>
      </c>
      <c r="S333" s="283">
        <v>114</v>
      </c>
      <c r="T333" s="283">
        <v>64</v>
      </c>
      <c r="U333" s="283">
        <v>50</v>
      </c>
      <c r="V333" s="1481">
        <v>0</v>
      </c>
      <c r="W333" s="1496"/>
      <c r="X333" s="407">
        <v>220</v>
      </c>
      <c r="Y333" s="217"/>
      <c r="Z333" s="217"/>
      <c r="AA333" s="217"/>
      <c r="AB333" s="217"/>
      <c r="AC333" s="217"/>
      <c r="AD333" s="217"/>
      <c r="AE333" s="217"/>
      <c r="AF333" s="217"/>
      <c r="AG333" s="217"/>
      <c r="AH333" s="217"/>
      <c r="AI333" s="217"/>
      <c r="AJ333" s="217"/>
      <c r="AK333" s="1507"/>
    </row>
    <row r="334" spans="1:37" ht="13.5" customHeight="1" x14ac:dyDescent="0.15">
      <c r="A334" s="1845"/>
      <c r="B334" s="247">
        <v>43483</v>
      </c>
      <c r="C334" s="245" t="str">
        <f t="shared" si="56"/>
        <v>(金)</v>
      </c>
      <c r="D334" s="217" t="s">
        <v>583</v>
      </c>
      <c r="E334" s="217" t="s">
        <v>597</v>
      </c>
      <c r="F334" s="218">
        <v>4</v>
      </c>
      <c r="G334" s="218">
        <v>0</v>
      </c>
      <c r="H334" s="218">
        <v>3</v>
      </c>
      <c r="I334" s="218">
        <v>6</v>
      </c>
      <c r="J334" s="219">
        <v>0.29166666666666669</v>
      </c>
      <c r="K334" s="218">
        <v>6.5</v>
      </c>
      <c r="L334" s="218">
        <v>6.1</v>
      </c>
      <c r="M334" s="220">
        <v>6.96</v>
      </c>
      <c r="N334" s="1473">
        <v>0</v>
      </c>
      <c r="O334" s="218">
        <v>35.299999999999997</v>
      </c>
      <c r="P334" s="283">
        <v>48</v>
      </c>
      <c r="Q334" s="218">
        <v>39.1</v>
      </c>
      <c r="R334" s="218">
        <v>8.5</v>
      </c>
      <c r="S334" s="283">
        <v>108</v>
      </c>
      <c r="T334" s="283">
        <v>58</v>
      </c>
      <c r="U334" s="283">
        <v>50</v>
      </c>
      <c r="V334" s="1481">
        <v>0</v>
      </c>
      <c r="W334" s="1496"/>
      <c r="X334" s="407">
        <v>230</v>
      </c>
      <c r="Y334" s="217"/>
      <c r="Z334" s="217"/>
      <c r="AA334" s="217"/>
      <c r="AB334" s="217"/>
      <c r="AC334" s="217"/>
      <c r="AD334" s="217"/>
      <c r="AE334" s="217"/>
      <c r="AF334" s="217"/>
      <c r="AG334" s="217"/>
      <c r="AH334" s="217"/>
      <c r="AI334" s="217"/>
      <c r="AJ334" s="217"/>
      <c r="AK334" s="1507"/>
    </row>
    <row r="335" spans="1:37" ht="13.5" customHeight="1" x14ac:dyDescent="0.15">
      <c r="A335" s="1845"/>
      <c r="B335" s="247">
        <v>43484</v>
      </c>
      <c r="C335" s="245" t="str">
        <f t="shared" si="56"/>
        <v>(土)</v>
      </c>
      <c r="D335" s="217" t="s">
        <v>583</v>
      </c>
      <c r="E335" s="217" t="s">
        <v>588</v>
      </c>
      <c r="F335" s="218">
        <v>1</v>
      </c>
      <c r="G335" s="218">
        <v>0</v>
      </c>
      <c r="H335" s="218">
        <v>-1</v>
      </c>
      <c r="I335" s="218">
        <v>5</v>
      </c>
      <c r="J335" s="219">
        <v>0.2986111111111111</v>
      </c>
      <c r="K335" s="218">
        <v>6</v>
      </c>
      <c r="L335" s="218">
        <v>5</v>
      </c>
      <c r="M335" s="220">
        <v>6.83</v>
      </c>
      <c r="N335" s="1473">
        <v>0.1</v>
      </c>
      <c r="O335" s="218">
        <v>33.4</v>
      </c>
      <c r="P335" s="283">
        <v>50</v>
      </c>
      <c r="Q335" s="218">
        <v>39.1</v>
      </c>
      <c r="R335" s="218">
        <v>8.1999999999999993</v>
      </c>
      <c r="S335" s="283">
        <v>111</v>
      </c>
      <c r="T335" s="283">
        <v>64</v>
      </c>
      <c r="U335" s="283">
        <v>47</v>
      </c>
      <c r="V335" s="1481">
        <v>0</v>
      </c>
      <c r="W335" s="1496"/>
      <c r="X335" s="407">
        <v>230</v>
      </c>
      <c r="Y335" s="217"/>
      <c r="Z335" s="217"/>
      <c r="AA335" s="217"/>
      <c r="AB335" s="217"/>
      <c r="AC335" s="217"/>
      <c r="AD335" s="217"/>
      <c r="AE335" s="217"/>
      <c r="AF335" s="217"/>
      <c r="AG335" s="217"/>
      <c r="AH335" s="217"/>
      <c r="AI335" s="217"/>
      <c r="AJ335" s="217"/>
      <c r="AK335" s="1507"/>
    </row>
    <row r="336" spans="1:37" ht="13.5" customHeight="1" x14ac:dyDescent="0.15">
      <c r="A336" s="1845"/>
      <c r="B336" s="247">
        <v>43485</v>
      </c>
      <c r="C336" s="245" t="str">
        <f t="shared" si="56"/>
        <v>(日)</v>
      </c>
      <c r="D336" s="217" t="s">
        <v>583</v>
      </c>
      <c r="E336" s="217" t="s">
        <v>597</v>
      </c>
      <c r="F336" s="218">
        <v>0</v>
      </c>
      <c r="G336" s="218">
        <v>0</v>
      </c>
      <c r="H336" s="218">
        <v>-1</v>
      </c>
      <c r="I336" s="218">
        <v>7</v>
      </c>
      <c r="J336" s="219">
        <v>0.29166666666666669</v>
      </c>
      <c r="K336" s="218">
        <v>8.1999999999999993</v>
      </c>
      <c r="L336" s="218">
        <v>8</v>
      </c>
      <c r="M336" s="220">
        <v>6.99</v>
      </c>
      <c r="N336" s="1473">
        <v>0.05</v>
      </c>
      <c r="O336" s="218">
        <v>35.5</v>
      </c>
      <c r="P336" s="283">
        <v>44</v>
      </c>
      <c r="Q336" s="218">
        <v>39.1</v>
      </c>
      <c r="R336" s="218">
        <v>10</v>
      </c>
      <c r="S336" s="283">
        <v>108</v>
      </c>
      <c r="T336" s="283">
        <v>58</v>
      </c>
      <c r="U336" s="283">
        <v>50</v>
      </c>
      <c r="V336" s="1481">
        <v>0</v>
      </c>
      <c r="W336" s="1496"/>
      <c r="X336" s="407">
        <v>230</v>
      </c>
      <c r="Y336" s="217"/>
      <c r="Z336" s="217"/>
      <c r="AA336" s="217"/>
      <c r="AB336" s="217"/>
      <c r="AC336" s="217"/>
      <c r="AD336" s="217"/>
      <c r="AE336" s="217"/>
      <c r="AF336" s="217"/>
      <c r="AG336" s="217"/>
      <c r="AH336" s="217"/>
      <c r="AI336" s="217"/>
      <c r="AJ336" s="217"/>
      <c r="AK336" s="1507"/>
    </row>
    <row r="337" spans="1:37" ht="13.5" customHeight="1" x14ac:dyDescent="0.15">
      <c r="A337" s="1845"/>
      <c r="B337" s="247">
        <v>43486</v>
      </c>
      <c r="C337" s="245" t="str">
        <f t="shared" si="56"/>
        <v>(月)</v>
      </c>
      <c r="D337" s="217" t="s">
        <v>583</v>
      </c>
      <c r="E337" s="217" t="s">
        <v>588</v>
      </c>
      <c r="F337" s="218">
        <v>3</v>
      </c>
      <c r="G337" s="218">
        <v>0</v>
      </c>
      <c r="H337" s="218">
        <v>2</v>
      </c>
      <c r="I337" s="218">
        <v>6</v>
      </c>
      <c r="J337" s="219">
        <v>0.29166666666666669</v>
      </c>
      <c r="K337" s="218">
        <v>6.4</v>
      </c>
      <c r="L337" s="218">
        <v>5.2</v>
      </c>
      <c r="M337" s="220">
        <v>7</v>
      </c>
      <c r="N337" s="1473">
        <v>0.05</v>
      </c>
      <c r="O337" s="218">
        <v>31.8</v>
      </c>
      <c r="P337" s="283">
        <v>46</v>
      </c>
      <c r="Q337" s="218">
        <v>41.9</v>
      </c>
      <c r="R337" s="218">
        <v>9.8000000000000007</v>
      </c>
      <c r="S337" s="283">
        <v>106</v>
      </c>
      <c r="T337" s="283">
        <v>62</v>
      </c>
      <c r="U337" s="283">
        <v>44</v>
      </c>
      <c r="V337" s="1481">
        <v>0</v>
      </c>
      <c r="W337" s="1496"/>
      <c r="X337" s="407">
        <v>220</v>
      </c>
      <c r="Y337" s="217"/>
      <c r="Z337" s="217"/>
      <c r="AA337" s="217"/>
      <c r="AB337" s="217"/>
      <c r="AC337" s="217"/>
      <c r="AD337" s="217"/>
      <c r="AE337" s="217"/>
      <c r="AF337" s="217"/>
      <c r="AG337" s="217"/>
      <c r="AH337" s="217"/>
      <c r="AI337" s="217"/>
      <c r="AJ337" s="217"/>
      <c r="AK337" s="1507"/>
    </row>
    <row r="338" spans="1:37" ht="13.5" customHeight="1" x14ac:dyDescent="0.15">
      <c r="A338" s="1845"/>
      <c r="B338" s="247">
        <v>43487</v>
      </c>
      <c r="C338" s="245" t="str">
        <f t="shared" si="56"/>
        <v>(火)</v>
      </c>
      <c r="D338" s="217" t="s">
        <v>583</v>
      </c>
      <c r="E338" s="217" t="s">
        <v>588</v>
      </c>
      <c r="F338" s="218">
        <v>0</v>
      </c>
      <c r="G338" s="218">
        <v>0</v>
      </c>
      <c r="H338" s="218">
        <v>-4</v>
      </c>
      <c r="I338" s="218">
        <v>7</v>
      </c>
      <c r="J338" s="219">
        <v>0.29166666666666669</v>
      </c>
      <c r="K338" s="218">
        <v>9.6999999999999993</v>
      </c>
      <c r="L338" s="218">
        <v>8.6999999999999993</v>
      </c>
      <c r="M338" s="220">
        <v>7.01</v>
      </c>
      <c r="N338" s="1473">
        <v>0.05</v>
      </c>
      <c r="O338" s="218">
        <v>35.700000000000003</v>
      </c>
      <c r="P338" s="283">
        <v>44</v>
      </c>
      <c r="Q338" s="218">
        <v>39.1</v>
      </c>
      <c r="R338" s="218">
        <v>9.5</v>
      </c>
      <c r="S338" s="283">
        <v>112</v>
      </c>
      <c r="T338" s="283">
        <v>56</v>
      </c>
      <c r="U338" s="283">
        <v>56</v>
      </c>
      <c r="V338" s="1481">
        <v>0</v>
      </c>
      <c r="W338" s="1496"/>
      <c r="X338" s="407">
        <v>200</v>
      </c>
      <c r="Y338" s="217"/>
      <c r="Z338" s="217"/>
      <c r="AA338" s="217"/>
      <c r="AB338" s="217"/>
      <c r="AC338" s="217"/>
      <c r="AD338" s="217"/>
      <c r="AE338" s="217"/>
      <c r="AF338" s="217"/>
      <c r="AG338" s="217"/>
      <c r="AH338" s="217"/>
      <c r="AI338" s="217"/>
      <c r="AJ338" s="217"/>
      <c r="AK338" s="1507"/>
    </row>
    <row r="339" spans="1:37" ht="13.5" customHeight="1" x14ac:dyDescent="0.15">
      <c r="A339" s="1845"/>
      <c r="B339" s="247">
        <v>43488</v>
      </c>
      <c r="C339" s="245" t="str">
        <f t="shared" si="56"/>
        <v>(水)</v>
      </c>
      <c r="D339" s="217" t="s">
        <v>583</v>
      </c>
      <c r="E339" s="217" t="s">
        <v>590</v>
      </c>
      <c r="F339" s="218">
        <v>1</v>
      </c>
      <c r="G339" s="218">
        <v>0</v>
      </c>
      <c r="H339" s="218">
        <v>0</v>
      </c>
      <c r="I339" s="218">
        <v>6</v>
      </c>
      <c r="J339" s="219">
        <v>0.29166666666666702</v>
      </c>
      <c r="K339" s="218">
        <v>6.4</v>
      </c>
      <c r="L339" s="218">
        <v>4.7</v>
      </c>
      <c r="M339" s="220">
        <v>7.03</v>
      </c>
      <c r="N339" s="1473">
        <v>0.05</v>
      </c>
      <c r="O339" s="218">
        <v>34.9</v>
      </c>
      <c r="P339" s="283">
        <v>40</v>
      </c>
      <c r="Q339" s="218">
        <v>36.9</v>
      </c>
      <c r="R339" s="218">
        <v>8.8000000000000007</v>
      </c>
      <c r="S339" s="283">
        <v>110</v>
      </c>
      <c r="T339" s="283">
        <v>60</v>
      </c>
      <c r="U339" s="283">
        <v>50</v>
      </c>
      <c r="V339" s="1481">
        <v>0</v>
      </c>
      <c r="W339" s="1496"/>
      <c r="X339" s="407">
        <v>230</v>
      </c>
      <c r="Y339" s="217"/>
      <c r="Z339" s="217"/>
      <c r="AA339" s="217"/>
      <c r="AB339" s="217"/>
      <c r="AC339" s="217"/>
      <c r="AD339" s="217"/>
      <c r="AE339" s="217"/>
      <c r="AF339" s="217"/>
      <c r="AG339" s="217"/>
      <c r="AH339" s="217"/>
      <c r="AI339" s="217"/>
      <c r="AJ339" s="217"/>
      <c r="AK339" s="1507"/>
    </row>
    <row r="340" spans="1:37" ht="13.5" customHeight="1" x14ac:dyDescent="0.15">
      <c r="A340" s="1845"/>
      <c r="B340" s="247">
        <v>43489</v>
      </c>
      <c r="C340" s="245" t="str">
        <f t="shared" si="56"/>
        <v>(木)</v>
      </c>
      <c r="D340" s="217" t="s">
        <v>583</v>
      </c>
      <c r="E340" s="217" t="s">
        <v>588</v>
      </c>
      <c r="F340" s="218">
        <v>1</v>
      </c>
      <c r="G340" s="218">
        <v>0</v>
      </c>
      <c r="H340" s="218">
        <v>3</v>
      </c>
      <c r="I340" s="218">
        <v>7</v>
      </c>
      <c r="J340" s="219">
        <v>0.29166666666666669</v>
      </c>
      <c r="K340" s="218">
        <v>6.2</v>
      </c>
      <c r="L340" s="218">
        <v>4.8</v>
      </c>
      <c r="M340" s="220">
        <v>6.9</v>
      </c>
      <c r="N340" s="1473">
        <v>0.05</v>
      </c>
      <c r="O340" s="218">
        <v>31.9</v>
      </c>
      <c r="P340" s="283">
        <v>46</v>
      </c>
      <c r="Q340" s="218">
        <v>42.6</v>
      </c>
      <c r="R340" s="218">
        <v>9.5</v>
      </c>
      <c r="S340" s="283">
        <v>106</v>
      </c>
      <c r="T340" s="283">
        <v>64</v>
      </c>
      <c r="U340" s="283">
        <v>42</v>
      </c>
      <c r="V340" s="1481">
        <v>0</v>
      </c>
      <c r="W340" s="1496"/>
      <c r="X340" s="407">
        <v>240</v>
      </c>
      <c r="Y340" s="217"/>
      <c r="Z340" s="217"/>
      <c r="AA340" s="217"/>
      <c r="AB340" s="217"/>
      <c r="AC340" s="217"/>
      <c r="AD340" s="217"/>
      <c r="AE340" s="217"/>
      <c r="AF340" s="217"/>
      <c r="AG340" s="217"/>
      <c r="AH340" s="217"/>
      <c r="AI340" s="217"/>
      <c r="AJ340" s="217"/>
      <c r="AK340" s="1507"/>
    </row>
    <row r="341" spans="1:37" ht="13.5" customHeight="1" x14ac:dyDescent="0.15">
      <c r="A341" s="1845"/>
      <c r="B341" s="247">
        <v>43490</v>
      </c>
      <c r="C341" s="245" t="str">
        <f t="shared" si="56"/>
        <v>(金)</v>
      </c>
      <c r="D341" s="217" t="s">
        <v>583</v>
      </c>
      <c r="E341" s="217" t="s">
        <v>588</v>
      </c>
      <c r="F341" s="218">
        <v>1</v>
      </c>
      <c r="G341" s="218">
        <v>0</v>
      </c>
      <c r="H341" s="218">
        <v>0</v>
      </c>
      <c r="I341" s="218">
        <v>6</v>
      </c>
      <c r="J341" s="219">
        <v>0.29166666666666669</v>
      </c>
      <c r="K341" s="218">
        <v>8</v>
      </c>
      <c r="L341" s="218">
        <v>7.1</v>
      </c>
      <c r="M341" s="220">
        <v>6.96</v>
      </c>
      <c r="N341" s="1473">
        <v>0.05</v>
      </c>
      <c r="O341" s="218">
        <v>36.299999999999997</v>
      </c>
      <c r="P341" s="283">
        <v>54</v>
      </c>
      <c r="Q341" s="218">
        <v>40.5</v>
      </c>
      <c r="R341" s="218">
        <v>10</v>
      </c>
      <c r="S341" s="283">
        <v>112</v>
      </c>
      <c r="T341" s="283">
        <v>64</v>
      </c>
      <c r="U341" s="283">
        <v>48</v>
      </c>
      <c r="V341" s="1481">
        <v>0</v>
      </c>
      <c r="W341" s="1496"/>
      <c r="X341" s="407">
        <v>220</v>
      </c>
      <c r="Y341" s="217"/>
      <c r="Z341" s="217"/>
      <c r="AA341" s="217"/>
      <c r="AB341" s="217"/>
      <c r="AC341" s="217"/>
      <c r="AD341" s="217"/>
      <c r="AE341" s="217"/>
      <c r="AF341" s="217"/>
      <c r="AG341" s="217"/>
      <c r="AH341" s="217"/>
      <c r="AI341" s="217"/>
      <c r="AJ341" s="217"/>
      <c r="AK341" s="1507"/>
    </row>
    <row r="342" spans="1:37" ht="13.5" customHeight="1" x14ac:dyDescent="0.15">
      <c r="A342" s="1845"/>
      <c r="B342" s="247">
        <v>43491</v>
      </c>
      <c r="C342" s="245" t="str">
        <f t="shared" si="56"/>
        <v>(土)</v>
      </c>
      <c r="D342" s="217" t="s">
        <v>601</v>
      </c>
      <c r="E342" s="217" t="s">
        <v>588</v>
      </c>
      <c r="F342" s="218">
        <v>1</v>
      </c>
      <c r="G342" s="218">
        <v>0.2</v>
      </c>
      <c r="H342" s="218">
        <v>2</v>
      </c>
      <c r="I342" s="218">
        <v>9.5</v>
      </c>
      <c r="J342" s="219">
        <v>0.29166666666666669</v>
      </c>
      <c r="K342" s="218">
        <v>7.1</v>
      </c>
      <c r="L342" s="218">
        <v>6.6</v>
      </c>
      <c r="M342" s="220">
        <v>6.9</v>
      </c>
      <c r="N342" s="1473">
        <v>0</v>
      </c>
      <c r="O342" s="218">
        <v>36.799999999999997</v>
      </c>
      <c r="P342" s="283">
        <v>48</v>
      </c>
      <c r="Q342" s="218">
        <v>41.2</v>
      </c>
      <c r="R342" s="218">
        <v>9.8000000000000007</v>
      </c>
      <c r="S342" s="283">
        <v>101</v>
      </c>
      <c r="T342" s="283">
        <v>65</v>
      </c>
      <c r="U342" s="283">
        <v>36</v>
      </c>
      <c r="V342" s="1481">
        <v>0</v>
      </c>
      <c r="W342" s="1496"/>
      <c r="X342" s="407">
        <v>240</v>
      </c>
      <c r="Y342" s="217"/>
      <c r="Z342" s="217"/>
      <c r="AA342" s="217"/>
      <c r="AB342" s="217"/>
      <c r="AC342" s="217"/>
      <c r="AD342" s="217"/>
      <c r="AE342" s="217"/>
      <c r="AF342" s="217"/>
      <c r="AG342" s="217"/>
      <c r="AH342" s="217"/>
      <c r="AI342" s="217"/>
      <c r="AJ342" s="217"/>
      <c r="AK342" s="1507"/>
    </row>
    <row r="343" spans="1:37" ht="13.5" customHeight="1" x14ac:dyDescent="0.15">
      <c r="A343" s="1845"/>
      <c r="B343" s="247">
        <v>43492</v>
      </c>
      <c r="C343" s="245" t="str">
        <f t="shared" si="56"/>
        <v>(日)</v>
      </c>
      <c r="D343" s="217" t="s">
        <v>583</v>
      </c>
      <c r="E343" s="217" t="s">
        <v>588</v>
      </c>
      <c r="F343" s="218">
        <v>1</v>
      </c>
      <c r="G343" s="218">
        <v>0</v>
      </c>
      <c r="H343" s="218">
        <v>-1</v>
      </c>
      <c r="I343" s="218">
        <v>5</v>
      </c>
      <c r="J343" s="219">
        <v>0.29166666666666702</v>
      </c>
      <c r="K343" s="218">
        <v>14</v>
      </c>
      <c r="L343" s="218">
        <v>15</v>
      </c>
      <c r="M343" s="220">
        <v>7.09</v>
      </c>
      <c r="N343" s="1473">
        <v>0.05</v>
      </c>
      <c r="O343" s="218">
        <v>35.799999999999997</v>
      </c>
      <c r="P343" s="283">
        <v>48</v>
      </c>
      <c r="Q343" s="218">
        <v>39.1</v>
      </c>
      <c r="R343" s="218">
        <v>10</v>
      </c>
      <c r="S343" s="283">
        <v>116</v>
      </c>
      <c r="T343" s="283">
        <v>66</v>
      </c>
      <c r="U343" s="283">
        <v>50</v>
      </c>
      <c r="V343" s="1481">
        <v>0</v>
      </c>
      <c r="W343" s="1496"/>
      <c r="X343" s="407">
        <v>250</v>
      </c>
      <c r="Y343" s="217"/>
      <c r="Z343" s="217"/>
      <c r="AA343" s="217"/>
      <c r="AB343" s="217"/>
      <c r="AC343" s="217"/>
      <c r="AD343" s="217"/>
      <c r="AE343" s="217"/>
      <c r="AF343" s="217"/>
      <c r="AG343" s="217"/>
      <c r="AH343" s="217"/>
      <c r="AI343" s="217"/>
      <c r="AJ343" s="217"/>
      <c r="AK343" s="1507"/>
    </row>
    <row r="344" spans="1:37" ht="13.5" customHeight="1" x14ac:dyDescent="0.15">
      <c r="A344" s="1845"/>
      <c r="B344" s="247">
        <v>43493</v>
      </c>
      <c r="C344" s="245" t="str">
        <f t="shared" si="56"/>
        <v>(月)</v>
      </c>
      <c r="D344" s="217" t="s">
        <v>599</v>
      </c>
      <c r="E344" s="217" t="s">
        <v>588</v>
      </c>
      <c r="F344" s="218">
        <v>1</v>
      </c>
      <c r="G344" s="218">
        <v>0</v>
      </c>
      <c r="H344" s="218">
        <v>-2</v>
      </c>
      <c r="I344" s="218">
        <v>4.5</v>
      </c>
      <c r="J344" s="219">
        <v>0.29166666666666669</v>
      </c>
      <c r="K344" s="218">
        <v>6.4</v>
      </c>
      <c r="L344" s="218">
        <v>6</v>
      </c>
      <c r="M344" s="220">
        <v>6.99</v>
      </c>
      <c r="N344" s="1473">
        <v>0.1</v>
      </c>
      <c r="O344" s="218">
        <v>37.1</v>
      </c>
      <c r="P344" s="283">
        <v>45</v>
      </c>
      <c r="Q344" s="218">
        <v>38.700000000000003</v>
      </c>
      <c r="R344" s="218">
        <v>8.1999999999999993</v>
      </c>
      <c r="S344" s="283">
        <v>114</v>
      </c>
      <c r="T344" s="283">
        <v>66</v>
      </c>
      <c r="U344" s="283">
        <v>48</v>
      </c>
      <c r="V344" s="1481">
        <v>0</v>
      </c>
      <c r="W344" s="1496"/>
      <c r="X344" s="407">
        <v>270</v>
      </c>
      <c r="Y344" s="217"/>
      <c r="Z344" s="217"/>
      <c r="AA344" s="217"/>
      <c r="AB344" s="217"/>
      <c r="AC344" s="217"/>
      <c r="AD344" s="217"/>
      <c r="AE344" s="217"/>
      <c r="AF344" s="217"/>
      <c r="AG344" s="217"/>
      <c r="AH344" s="217"/>
      <c r="AI344" s="217"/>
      <c r="AJ344" s="217"/>
      <c r="AK344" s="1507"/>
    </row>
    <row r="345" spans="1:37" ht="13.5" customHeight="1" x14ac:dyDescent="0.15">
      <c r="A345" s="1845"/>
      <c r="B345" s="247">
        <v>43494</v>
      </c>
      <c r="C345" s="245" t="str">
        <f t="shared" si="56"/>
        <v>(火)</v>
      </c>
      <c r="D345" s="217" t="s">
        <v>583</v>
      </c>
      <c r="E345" s="217" t="s">
        <v>597</v>
      </c>
      <c r="F345" s="218">
        <v>10</v>
      </c>
      <c r="G345" s="218">
        <v>0</v>
      </c>
      <c r="H345" s="218">
        <v>3</v>
      </c>
      <c r="I345" s="218">
        <v>5</v>
      </c>
      <c r="J345" s="219">
        <v>0.29166666666666669</v>
      </c>
      <c r="K345" s="218">
        <v>11.6</v>
      </c>
      <c r="L345" s="218">
        <v>10.6</v>
      </c>
      <c r="M345" s="220">
        <v>6.84</v>
      </c>
      <c r="N345" s="1473">
        <v>0.1</v>
      </c>
      <c r="O345" s="218">
        <v>37</v>
      </c>
      <c r="P345" s="283">
        <v>43</v>
      </c>
      <c r="Q345" s="218">
        <v>38.299999999999997</v>
      </c>
      <c r="R345" s="218">
        <v>10</v>
      </c>
      <c r="S345" s="283">
        <v>113</v>
      </c>
      <c r="T345" s="283">
        <v>65</v>
      </c>
      <c r="U345" s="283">
        <v>48</v>
      </c>
      <c r="V345" s="1481">
        <v>0</v>
      </c>
      <c r="W345" s="1496"/>
      <c r="X345" s="407">
        <v>250</v>
      </c>
      <c r="Y345" s="217"/>
      <c r="Z345" s="217"/>
      <c r="AA345" s="217"/>
      <c r="AB345" s="217"/>
      <c r="AC345" s="217"/>
      <c r="AD345" s="217"/>
      <c r="AE345" s="217"/>
      <c r="AF345" s="217"/>
      <c r="AG345" s="217"/>
      <c r="AH345" s="217"/>
      <c r="AI345" s="217"/>
      <c r="AJ345" s="217"/>
      <c r="AK345" s="1507"/>
    </row>
    <row r="346" spans="1:37" ht="13.5" customHeight="1" x14ac:dyDescent="0.15">
      <c r="A346" s="1845"/>
      <c r="B346" s="247">
        <v>43495</v>
      </c>
      <c r="C346" s="245" t="str">
        <f t="shared" si="56"/>
        <v>(水)</v>
      </c>
      <c r="D346" s="217" t="s">
        <v>583</v>
      </c>
      <c r="E346" s="217" t="s">
        <v>588</v>
      </c>
      <c r="F346" s="218">
        <v>1</v>
      </c>
      <c r="G346" s="218">
        <v>0</v>
      </c>
      <c r="H346" s="218">
        <v>-3</v>
      </c>
      <c r="I346" s="218">
        <v>7.5</v>
      </c>
      <c r="J346" s="219">
        <v>0.2986111111111111</v>
      </c>
      <c r="K346" s="218">
        <v>7.5</v>
      </c>
      <c r="L346" s="218">
        <v>6.3</v>
      </c>
      <c r="M346" s="220">
        <v>7.01</v>
      </c>
      <c r="N346" s="1473">
        <v>0.05</v>
      </c>
      <c r="O346" s="218">
        <v>36.4</v>
      </c>
      <c r="P346" s="283">
        <v>52</v>
      </c>
      <c r="Q346" s="218">
        <v>34.799999999999997</v>
      </c>
      <c r="R346" s="218">
        <v>9.6</v>
      </c>
      <c r="S346" s="283">
        <v>118</v>
      </c>
      <c r="T346" s="283">
        <v>66</v>
      </c>
      <c r="U346" s="283">
        <v>52</v>
      </c>
      <c r="V346" s="1481">
        <v>0</v>
      </c>
      <c r="W346" s="1496"/>
      <c r="X346" s="407">
        <v>250</v>
      </c>
      <c r="Y346" s="217"/>
      <c r="Z346" s="217"/>
      <c r="AA346" s="217"/>
      <c r="AB346" s="217"/>
      <c r="AC346" s="217"/>
      <c r="AD346" s="217"/>
      <c r="AE346" s="217"/>
      <c r="AF346" s="217"/>
      <c r="AG346" s="217"/>
      <c r="AH346" s="217"/>
      <c r="AI346" s="217"/>
      <c r="AJ346" s="217"/>
      <c r="AK346" s="1507"/>
    </row>
    <row r="347" spans="1:37" ht="13.5" customHeight="1" x14ac:dyDescent="0.15">
      <c r="A347" s="1845"/>
      <c r="B347" s="247">
        <v>43496</v>
      </c>
      <c r="C347" s="245" t="str">
        <f t="shared" si="56"/>
        <v>(木)</v>
      </c>
      <c r="D347" s="217" t="s">
        <v>613</v>
      </c>
      <c r="E347" s="217" t="s">
        <v>587</v>
      </c>
      <c r="F347" s="218">
        <v>0</v>
      </c>
      <c r="G347" s="218">
        <v>13</v>
      </c>
      <c r="H347" s="218">
        <v>0</v>
      </c>
      <c r="I347" s="218">
        <v>6.5</v>
      </c>
      <c r="J347" s="219">
        <v>0.2986111111111111</v>
      </c>
      <c r="K347" s="218">
        <v>9.8000000000000007</v>
      </c>
      <c r="L347" s="218">
        <v>8.5</v>
      </c>
      <c r="M347" s="220">
        <v>6.98</v>
      </c>
      <c r="N347" s="1473">
        <v>0.05</v>
      </c>
      <c r="O347" s="218">
        <v>34.6</v>
      </c>
      <c r="P347" s="283">
        <v>52</v>
      </c>
      <c r="Q347" s="218">
        <v>36.200000000000003</v>
      </c>
      <c r="R347" s="218">
        <v>10</v>
      </c>
      <c r="S347" s="283">
        <v>124</v>
      </c>
      <c r="T347" s="283">
        <v>68</v>
      </c>
      <c r="U347" s="283">
        <v>56</v>
      </c>
      <c r="V347" s="1481">
        <v>0.23</v>
      </c>
      <c r="W347" s="1496">
        <v>0</v>
      </c>
      <c r="X347" s="407">
        <v>200</v>
      </c>
      <c r="Y347" s="217">
        <v>181.8</v>
      </c>
      <c r="Z347" s="217">
        <v>14.3</v>
      </c>
      <c r="AA347" s="217">
        <v>1.46</v>
      </c>
      <c r="AB347" s="217">
        <v>-1.73</v>
      </c>
      <c r="AC347" s="217">
        <v>3.9</v>
      </c>
      <c r="AD347" s="217"/>
      <c r="AE347" s="217"/>
      <c r="AF347" s="217"/>
      <c r="AG347" s="217"/>
      <c r="AH347" s="217"/>
      <c r="AI347" s="217"/>
      <c r="AJ347" s="217"/>
      <c r="AK347" s="1507"/>
    </row>
    <row r="348" spans="1:37" ht="13.5" customHeight="1" x14ac:dyDescent="0.15">
      <c r="A348" s="1845"/>
      <c r="B348" s="1846" t="s">
        <v>410</v>
      </c>
      <c r="C348" s="1846"/>
      <c r="D348" s="625"/>
      <c r="E348" s="626"/>
      <c r="F348" s="771">
        <f>MAX(F317:F347)</f>
        <v>10</v>
      </c>
      <c r="G348" s="771">
        <f>MAX(G317:G347)</f>
        <v>13</v>
      </c>
      <c r="H348" s="771">
        <f>MAX(H317:H347)</f>
        <v>3</v>
      </c>
      <c r="I348" s="771">
        <f>MAX(I317:I347)</f>
        <v>9.5</v>
      </c>
      <c r="J348" s="773"/>
      <c r="K348" s="771">
        <f>MAX(K317:K347)</f>
        <v>14</v>
      </c>
      <c r="L348" s="771">
        <f t="shared" ref="L348:M348" si="57">MAX(L317:L347)</f>
        <v>15</v>
      </c>
      <c r="M348" s="1100">
        <f t="shared" si="57"/>
        <v>7.21</v>
      </c>
      <c r="N348" s="1626">
        <f>MAX(N317:N347)</f>
        <v>0.2</v>
      </c>
      <c r="O348" s="771">
        <f t="shared" ref="O348:AK348" si="58">MAX(O317:O347)</f>
        <v>37.1</v>
      </c>
      <c r="P348" s="1101">
        <f t="shared" si="58"/>
        <v>57</v>
      </c>
      <c r="Q348" s="771">
        <f t="shared" si="58"/>
        <v>42.6</v>
      </c>
      <c r="R348" s="771">
        <f t="shared" si="58"/>
        <v>10</v>
      </c>
      <c r="S348" s="1101">
        <f t="shared" si="58"/>
        <v>124</v>
      </c>
      <c r="T348" s="1101">
        <f t="shared" si="58"/>
        <v>74</v>
      </c>
      <c r="U348" s="1101">
        <f t="shared" si="58"/>
        <v>56</v>
      </c>
      <c r="V348" s="1485">
        <f t="shared" si="58"/>
        <v>0.23</v>
      </c>
      <c r="W348" s="777">
        <f t="shared" si="58"/>
        <v>0</v>
      </c>
      <c r="X348" s="1101">
        <f t="shared" si="58"/>
        <v>270</v>
      </c>
      <c r="Y348" s="1101">
        <f t="shared" si="58"/>
        <v>181.8</v>
      </c>
      <c r="Z348" s="1101">
        <f t="shared" si="58"/>
        <v>14.3</v>
      </c>
      <c r="AA348" s="771">
        <f t="shared" si="58"/>
        <v>1.46</v>
      </c>
      <c r="AB348" s="1100">
        <f t="shared" si="58"/>
        <v>-1.73</v>
      </c>
      <c r="AC348" s="771">
        <f t="shared" si="58"/>
        <v>3.9</v>
      </c>
      <c r="AD348" s="771">
        <f t="shared" si="58"/>
        <v>0.13</v>
      </c>
      <c r="AE348" s="771">
        <f t="shared" si="58"/>
        <v>60</v>
      </c>
      <c r="AF348" s="771">
        <f t="shared" si="58"/>
        <v>10</v>
      </c>
      <c r="AG348" s="771">
        <f t="shared" si="58"/>
        <v>5.2</v>
      </c>
      <c r="AH348" s="771">
        <f t="shared" si="58"/>
        <v>0</v>
      </c>
      <c r="AI348" s="771">
        <f t="shared" si="58"/>
        <v>14</v>
      </c>
      <c r="AJ348" s="771">
        <f t="shared" si="58"/>
        <v>1.7</v>
      </c>
      <c r="AK348" s="1513">
        <f t="shared" si="58"/>
        <v>0</v>
      </c>
    </row>
    <row r="349" spans="1:37" ht="13.5" customHeight="1" x14ac:dyDescent="0.15">
      <c r="A349" s="1845"/>
      <c r="B349" s="1847" t="s">
        <v>411</v>
      </c>
      <c r="C349" s="1846"/>
      <c r="D349" s="625"/>
      <c r="E349" s="626"/>
      <c r="F349" s="771">
        <f>MIN(F317:F347)</f>
        <v>0</v>
      </c>
      <c r="G349" s="771">
        <f>MIN(G317:G347)</f>
        <v>0</v>
      </c>
      <c r="H349" s="771">
        <f>MIN(H317:H347)</f>
        <v>-5</v>
      </c>
      <c r="I349" s="771">
        <f>MIN(I317:I347)</f>
        <v>4.3</v>
      </c>
      <c r="J349" s="773"/>
      <c r="K349" s="771">
        <f>MIN(K317:K347)</f>
        <v>4</v>
      </c>
      <c r="L349" s="771">
        <f t="shared" ref="L349:M349" si="59">MIN(L317:L347)</f>
        <v>3.5</v>
      </c>
      <c r="M349" s="1100">
        <f t="shared" si="59"/>
        <v>6.83</v>
      </c>
      <c r="N349" s="1626">
        <f>MIN(N317:N347)</f>
        <v>0</v>
      </c>
      <c r="O349" s="771">
        <f t="shared" ref="O349:AK349" si="60">MIN(O317:O347)</f>
        <v>31.8</v>
      </c>
      <c r="P349" s="1101">
        <f t="shared" si="60"/>
        <v>38</v>
      </c>
      <c r="Q349" s="771">
        <f t="shared" si="60"/>
        <v>34.1</v>
      </c>
      <c r="R349" s="771">
        <f t="shared" si="60"/>
        <v>6.6</v>
      </c>
      <c r="S349" s="1101">
        <f t="shared" si="60"/>
        <v>101</v>
      </c>
      <c r="T349" s="1101">
        <f t="shared" si="60"/>
        <v>56</v>
      </c>
      <c r="U349" s="1101">
        <f t="shared" si="60"/>
        <v>36</v>
      </c>
      <c r="V349" s="1485">
        <f t="shared" si="60"/>
        <v>0</v>
      </c>
      <c r="W349" s="777">
        <f t="shared" si="60"/>
        <v>0</v>
      </c>
      <c r="X349" s="1101">
        <f t="shared" si="60"/>
        <v>200</v>
      </c>
      <c r="Y349" s="1101">
        <f t="shared" si="60"/>
        <v>181.8</v>
      </c>
      <c r="Z349" s="1101">
        <f t="shared" si="60"/>
        <v>14.3</v>
      </c>
      <c r="AA349" s="771">
        <f t="shared" si="60"/>
        <v>1.46</v>
      </c>
      <c r="AB349" s="1100">
        <f t="shared" si="60"/>
        <v>-1.73</v>
      </c>
      <c r="AC349" s="771">
        <f t="shared" si="60"/>
        <v>3.9</v>
      </c>
      <c r="AD349" s="771">
        <f t="shared" si="60"/>
        <v>0.13</v>
      </c>
      <c r="AE349" s="771">
        <f t="shared" si="60"/>
        <v>60</v>
      </c>
      <c r="AF349" s="771">
        <f t="shared" si="60"/>
        <v>10</v>
      </c>
      <c r="AG349" s="771">
        <f t="shared" si="60"/>
        <v>5.2</v>
      </c>
      <c r="AH349" s="771">
        <f t="shared" si="60"/>
        <v>0</v>
      </c>
      <c r="AI349" s="771">
        <f t="shared" si="60"/>
        <v>14</v>
      </c>
      <c r="AJ349" s="771">
        <f t="shared" si="60"/>
        <v>1.7</v>
      </c>
      <c r="AK349" s="1513">
        <f t="shared" si="60"/>
        <v>0</v>
      </c>
    </row>
    <row r="350" spans="1:37" ht="13.5" customHeight="1" x14ac:dyDescent="0.15">
      <c r="A350" s="1845"/>
      <c r="B350" s="1846" t="s">
        <v>412</v>
      </c>
      <c r="C350" s="1846"/>
      <c r="D350" s="625"/>
      <c r="E350" s="626"/>
      <c r="F350" s="773"/>
      <c r="G350" s="771">
        <f>IF(COUNT(G317:G347)=0,0,AVERAGE(G317:G347))</f>
        <v>0.49677419354838709</v>
      </c>
      <c r="H350" s="771">
        <f>IF(COUNT(H317:H347)=0,0,AVERAGE(H317:H347))</f>
        <v>-0.77419354838709675</v>
      </c>
      <c r="I350" s="771">
        <f>IF(COUNT(I317:I347)=0,0,AVERAGE(I317:I347))</f>
        <v>6.1225806451612907</v>
      </c>
      <c r="J350" s="773"/>
      <c r="K350" s="771">
        <f>IF(COUNT(K317:K347)=0,0,AVERAGE(K317:K347))</f>
        <v>6.8032258064516133</v>
      </c>
      <c r="L350" s="771">
        <f t="shared" ref="L350:M350" si="61">IF(COUNT(L317:L347)=0,0,AVERAGE(L317:L347))</f>
        <v>6.4096774193548383</v>
      </c>
      <c r="M350" s="1100">
        <f t="shared" si="61"/>
        <v>7.0122580645161294</v>
      </c>
      <c r="N350" s="1476"/>
      <c r="O350" s="771">
        <f t="shared" ref="O350:U350" si="62">IF(COUNT(O317:O347)=0,0,AVERAGE(O317:O347))</f>
        <v>34.854838709677402</v>
      </c>
      <c r="P350" s="1101">
        <f t="shared" si="62"/>
        <v>47.483870967741936</v>
      </c>
      <c r="Q350" s="771">
        <f t="shared" si="62"/>
        <v>38.99354838709678</v>
      </c>
      <c r="R350" s="771">
        <f t="shared" si="62"/>
        <v>8.9806451612903224</v>
      </c>
      <c r="S350" s="1101">
        <f t="shared" si="62"/>
        <v>112.58064516129032</v>
      </c>
      <c r="T350" s="1101">
        <f t="shared" si="62"/>
        <v>64.129032258064512</v>
      </c>
      <c r="U350" s="1101">
        <f t="shared" si="62"/>
        <v>48.451612903225808</v>
      </c>
      <c r="V350" s="1486"/>
      <c r="W350" s="782"/>
      <c r="X350" s="1101">
        <f t="shared" ref="X350:AJ350" si="63">IF(COUNT(X317:X347)=0,0,AVERAGE(X317:X347))</f>
        <v>227.74193548387098</v>
      </c>
      <c r="Y350" s="1101">
        <f t="shared" si="63"/>
        <v>181.8</v>
      </c>
      <c r="Z350" s="1101">
        <f t="shared" si="63"/>
        <v>14.3</v>
      </c>
      <c r="AA350" s="771">
        <f t="shared" si="63"/>
        <v>1.46</v>
      </c>
      <c r="AB350" s="1100">
        <f t="shared" si="63"/>
        <v>-1.73</v>
      </c>
      <c r="AC350" s="771">
        <f t="shared" si="63"/>
        <v>3.9</v>
      </c>
      <c r="AD350" s="771">
        <f t="shared" si="63"/>
        <v>0.13</v>
      </c>
      <c r="AE350" s="771">
        <f t="shared" si="63"/>
        <v>60</v>
      </c>
      <c r="AF350" s="771">
        <f t="shared" si="63"/>
        <v>10</v>
      </c>
      <c r="AG350" s="771">
        <f t="shared" si="63"/>
        <v>5.2</v>
      </c>
      <c r="AH350" s="771">
        <f t="shared" si="63"/>
        <v>0</v>
      </c>
      <c r="AI350" s="771">
        <f t="shared" si="63"/>
        <v>14</v>
      </c>
      <c r="AJ350" s="771">
        <f t="shared" si="63"/>
        <v>1.7</v>
      </c>
      <c r="AK350" s="1514"/>
    </row>
    <row r="351" spans="1:37" ht="13.5" customHeight="1" x14ac:dyDescent="0.15">
      <c r="A351" s="1845"/>
      <c r="B351" s="1848" t="s">
        <v>413</v>
      </c>
      <c r="C351" s="1848"/>
      <c r="D351" s="627"/>
      <c r="E351" s="627"/>
      <c r="F351" s="808"/>
      <c r="G351" s="771">
        <f>SUM(G317:G347)</f>
        <v>15.4</v>
      </c>
      <c r="H351" s="809"/>
      <c r="I351" s="809"/>
      <c r="J351" s="809"/>
      <c r="K351" s="809"/>
      <c r="L351" s="809"/>
      <c r="M351" s="809"/>
      <c r="N351" s="1476"/>
      <c r="O351" s="809"/>
      <c r="P351" s="809"/>
      <c r="Q351" s="809"/>
      <c r="R351" s="809"/>
      <c r="S351" s="809"/>
      <c r="T351" s="809"/>
      <c r="U351" s="809"/>
      <c r="V351" s="1486"/>
      <c r="W351" s="782"/>
      <c r="X351" s="809"/>
      <c r="Y351" s="809"/>
      <c r="Z351" s="809"/>
      <c r="AA351" s="809"/>
      <c r="AB351" s="809"/>
      <c r="AC351" s="810"/>
      <c r="AD351" s="810"/>
      <c r="AE351" s="809"/>
      <c r="AF351" s="809"/>
      <c r="AG351" s="809"/>
      <c r="AH351" s="809"/>
      <c r="AI351" s="809"/>
      <c r="AJ351" s="809"/>
      <c r="AK351" s="1514"/>
    </row>
    <row r="352" spans="1:37" ht="13.5" customHeight="1" x14ac:dyDescent="0.15">
      <c r="A352" s="1868" t="s">
        <v>578</v>
      </c>
      <c r="B352" s="246">
        <v>43497</v>
      </c>
      <c r="C352" s="244" t="str">
        <f>IF(B352="","",IF(WEEKDAY(B352)=1,"(日)",IF(WEEKDAY(B352)=2,"(月)",IF(WEEKDAY(B352)=3,"(火)",IF(WEEKDAY(B352)=4,"(水)",IF(WEEKDAY(B352)=5,"(木)",IF(WEEKDAY(B352)=6,"(金)","(土)")))))))</f>
        <v>(金)</v>
      </c>
      <c r="D352" s="1202" t="s">
        <v>583</v>
      </c>
      <c r="E352" s="1202" t="s">
        <v>596</v>
      </c>
      <c r="F352" s="1778">
        <v>0</v>
      </c>
      <c r="G352" s="1778">
        <v>0</v>
      </c>
      <c r="H352" s="1779">
        <v>1</v>
      </c>
      <c r="I352" s="1779">
        <v>7.5</v>
      </c>
      <c r="J352" s="1780">
        <v>0.2986111111111111</v>
      </c>
      <c r="K352" s="1778">
        <v>8.1999999999999993</v>
      </c>
      <c r="L352" s="1781">
        <v>6.4</v>
      </c>
      <c r="M352" s="1779">
        <v>7.02</v>
      </c>
      <c r="N352" s="1782">
        <v>0.05</v>
      </c>
      <c r="O352" s="1783">
        <v>36.4</v>
      </c>
      <c r="P352" s="1784">
        <v>55</v>
      </c>
      <c r="Q352" s="1779">
        <v>37.6</v>
      </c>
      <c r="R352" s="1779">
        <v>10</v>
      </c>
      <c r="S352" s="1784">
        <v>116</v>
      </c>
      <c r="T352" s="1784">
        <v>69</v>
      </c>
      <c r="U352" s="1784">
        <v>47</v>
      </c>
      <c r="V352" s="1488">
        <v>0</v>
      </c>
      <c r="W352" s="1785"/>
      <c r="X352" s="1781">
        <v>240</v>
      </c>
      <c r="Y352" s="1781"/>
      <c r="Z352" s="1778"/>
      <c r="AA352" s="1778"/>
      <c r="AB352" s="1778"/>
      <c r="AC352" s="1779"/>
      <c r="AD352" s="1786"/>
      <c r="AE352" s="1779"/>
      <c r="AF352" s="1779"/>
      <c r="AG352" s="1778"/>
      <c r="AH352" s="1778"/>
      <c r="AI352" s="1779"/>
      <c r="AJ352" s="1786"/>
      <c r="AK352" s="1786"/>
    </row>
    <row r="353" spans="1:37" ht="13.5" customHeight="1" x14ac:dyDescent="0.15">
      <c r="A353" s="1869"/>
      <c r="B353" s="247">
        <v>43498</v>
      </c>
      <c r="C353" s="245" t="str">
        <f t="shared" ref="C353:C379" si="64">IF(B353="","",IF(WEEKDAY(B353)=1,"(日)",IF(WEEKDAY(B353)=2,"(月)",IF(WEEKDAY(B353)=3,"(火)",IF(WEEKDAY(B353)=4,"(水)",IF(WEEKDAY(B353)=5,"(木)",IF(WEEKDAY(B353)=6,"(金)","(土)")))))))</f>
        <v>(土)</v>
      </c>
      <c r="D353" s="1182" t="s">
        <v>583</v>
      </c>
      <c r="E353" s="1182" t="s">
        <v>597</v>
      </c>
      <c r="F353" s="1787">
        <v>0</v>
      </c>
      <c r="G353" s="1787">
        <v>0</v>
      </c>
      <c r="H353" s="1788">
        <v>-3</v>
      </c>
      <c r="I353" s="1788">
        <v>5.5</v>
      </c>
      <c r="J353" s="1789">
        <v>0.28472222222222221</v>
      </c>
      <c r="K353" s="1787">
        <v>6.3</v>
      </c>
      <c r="L353" s="1790">
        <v>5.8</v>
      </c>
      <c r="M353" s="1788">
        <v>6.93</v>
      </c>
      <c r="N353" s="1791">
        <v>0</v>
      </c>
      <c r="O353" s="1792">
        <v>36.200000000000003</v>
      </c>
      <c r="P353" s="1793">
        <v>42</v>
      </c>
      <c r="Q353" s="1788">
        <v>36.9</v>
      </c>
      <c r="R353" s="1788">
        <v>9.8000000000000007</v>
      </c>
      <c r="S353" s="1793">
        <v>114</v>
      </c>
      <c r="T353" s="1793">
        <v>66</v>
      </c>
      <c r="U353" s="1793">
        <v>48</v>
      </c>
      <c r="V353" s="1489">
        <v>0</v>
      </c>
      <c r="W353" s="1794"/>
      <c r="X353" s="1790">
        <v>230</v>
      </c>
      <c r="Y353" s="1790"/>
      <c r="Z353" s="1787"/>
      <c r="AA353" s="1787"/>
      <c r="AB353" s="1787"/>
      <c r="AC353" s="1788"/>
      <c r="AD353" s="1795"/>
      <c r="AE353" s="1788"/>
      <c r="AF353" s="1788"/>
      <c r="AG353" s="1787"/>
      <c r="AH353" s="1787"/>
      <c r="AI353" s="1788"/>
      <c r="AJ353" s="1795"/>
      <c r="AK353" s="1795"/>
    </row>
    <row r="354" spans="1:37" ht="13.5" customHeight="1" x14ac:dyDescent="0.15">
      <c r="A354" s="1869"/>
      <c r="B354" s="247">
        <v>43499</v>
      </c>
      <c r="C354" s="245" t="str">
        <f t="shared" si="64"/>
        <v>(日)</v>
      </c>
      <c r="D354" s="1182" t="s">
        <v>583</v>
      </c>
      <c r="E354" s="1182" t="s">
        <v>595</v>
      </c>
      <c r="F354" s="1787">
        <v>1</v>
      </c>
      <c r="G354" s="1787">
        <v>0</v>
      </c>
      <c r="H354" s="1788">
        <v>-3</v>
      </c>
      <c r="I354" s="1788">
        <v>5</v>
      </c>
      <c r="J354" s="1789">
        <v>0.29166666666666669</v>
      </c>
      <c r="K354" s="1787">
        <v>6.6</v>
      </c>
      <c r="L354" s="1790">
        <v>2.2999999999999998</v>
      </c>
      <c r="M354" s="1788">
        <v>6.94</v>
      </c>
      <c r="N354" s="1791">
        <v>0.05</v>
      </c>
      <c r="O354" s="1792">
        <v>37</v>
      </c>
      <c r="P354" s="1793">
        <v>48</v>
      </c>
      <c r="Q354" s="1788">
        <v>38.299999999999997</v>
      </c>
      <c r="R354" s="1788">
        <v>8.1999999999999993</v>
      </c>
      <c r="S354" s="1793">
        <v>117</v>
      </c>
      <c r="T354" s="1793">
        <v>68</v>
      </c>
      <c r="U354" s="1793">
        <v>49</v>
      </c>
      <c r="V354" s="1489">
        <v>0</v>
      </c>
      <c r="W354" s="1794"/>
      <c r="X354" s="1790">
        <v>230</v>
      </c>
      <c r="Y354" s="1790"/>
      <c r="Z354" s="1787"/>
      <c r="AA354" s="1787"/>
      <c r="AB354" s="1787"/>
      <c r="AC354" s="1788"/>
      <c r="AD354" s="1795"/>
      <c r="AE354" s="1788"/>
      <c r="AF354" s="1788"/>
      <c r="AG354" s="1787"/>
      <c r="AH354" s="1787"/>
      <c r="AI354" s="1788"/>
      <c r="AJ354" s="1795"/>
      <c r="AK354" s="1795"/>
    </row>
    <row r="355" spans="1:37" ht="13.5" customHeight="1" x14ac:dyDescent="0.15">
      <c r="A355" s="1869"/>
      <c r="B355" s="247">
        <v>43500</v>
      </c>
      <c r="C355" s="245" t="str">
        <f t="shared" si="64"/>
        <v>(月)</v>
      </c>
      <c r="D355" s="1182" t="s">
        <v>583</v>
      </c>
      <c r="E355" s="1182" t="s">
        <v>596</v>
      </c>
      <c r="F355" s="1787">
        <v>3</v>
      </c>
      <c r="G355" s="1787">
        <v>0</v>
      </c>
      <c r="H355" s="1788">
        <v>17</v>
      </c>
      <c r="I355" s="1788">
        <v>12</v>
      </c>
      <c r="J355" s="1789">
        <v>0.29166666666666669</v>
      </c>
      <c r="K355" s="1787">
        <v>9.5</v>
      </c>
      <c r="L355" s="1790">
        <v>11</v>
      </c>
      <c r="M355" s="1788">
        <v>7.06</v>
      </c>
      <c r="N355" s="1791">
        <v>0.05</v>
      </c>
      <c r="O355" s="1792">
        <v>37.6</v>
      </c>
      <c r="P355" s="1793">
        <v>51</v>
      </c>
      <c r="Q355" s="1788">
        <v>38.299999999999997</v>
      </c>
      <c r="R355" s="1788">
        <v>10</v>
      </c>
      <c r="S355" s="1793">
        <v>117</v>
      </c>
      <c r="T355" s="1793">
        <v>69</v>
      </c>
      <c r="U355" s="1793">
        <v>48</v>
      </c>
      <c r="V355" s="1489">
        <v>0</v>
      </c>
      <c r="W355" s="1794"/>
      <c r="X355" s="1790">
        <v>240</v>
      </c>
      <c r="Y355" s="1790"/>
      <c r="Z355" s="1787"/>
      <c r="AA355" s="1787"/>
      <c r="AB355" s="1787"/>
      <c r="AC355" s="1788"/>
      <c r="AD355" s="1795"/>
      <c r="AE355" s="1788"/>
      <c r="AF355" s="1788"/>
      <c r="AG355" s="1787"/>
      <c r="AH355" s="1787"/>
      <c r="AI355" s="1788"/>
      <c r="AJ355" s="1795"/>
      <c r="AK355" s="1795"/>
    </row>
    <row r="356" spans="1:37" ht="13.5" customHeight="1" x14ac:dyDescent="0.15">
      <c r="A356" s="1869"/>
      <c r="B356" s="247">
        <v>43501</v>
      </c>
      <c r="C356" s="245" t="str">
        <f t="shared" si="64"/>
        <v>(火)</v>
      </c>
      <c r="D356" s="1182" t="s">
        <v>599</v>
      </c>
      <c r="E356" s="1182" t="s">
        <v>590</v>
      </c>
      <c r="F356" s="1787">
        <v>4</v>
      </c>
      <c r="G356" s="1787">
        <v>0</v>
      </c>
      <c r="H356" s="1788">
        <v>5</v>
      </c>
      <c r="I356" s="1788">
        <v>9</v>
      </c>
      <c r="J356" s="1789">
        <v>0.29166666666666669</v>
      </c>
      <c r="K356" s="1787">
        <v>6.6</v>
      </c>
      <c r="L356" s="1790">
        <v>6.8</v>
      </c>
      <c r="M356" s="1788">
        <v>6.92</v>
      </c>
      <c r="N356" s="1791">
        <v>0</v>
      </c>
      <c r="O356" s="1792">
        <v>37.9</v>
      </c>
      <c r="P356" s="1793">
        <v>45</v>
      </c>
      <c r="Q356" s="1788">
        <v>40.1</v>
      </c>
      <c r="R356" s="1788">
        <v>9.5</v>
      </c>
      <c r="S356" s="1793">
        <v>119</v>
      </c>
      <c r="T356" s="1793">
        <v>69</v>
      </c>
      <c r="U356" s="1793">
        <v>50</v>
      </c>
      <c r="V356" s="1489">
        <v>0</v>
      </c>
      <c r="W356" s="1794"/>
      <c r="X356" s="1790">
        <v>240</v>
      </c>
      <c r="Y356" s="1790"/>
      <c r="Z356" s="1787"/>
      <c r="AA356" s="1787"/>
      <c r="AB356" s="1787"/>
      <c r="AC356" s="1788"/>
      <c r="AD356" s="1795"/>
      <c r="AE356" s="1788"/>
      <c r="AF356" s="1788"/>
      <c r="AG356" s="1787"/>
      <c r="AH356" s="1787"/>
      <c r="AI356" s="1788"/>
      <c r="AJ356" s="1795"/>
      <c r="AK356" s="1795"/>
    </row>
    <row r="357" spans="1:37" ht="13.5" customHeight="1" x14ac:dyDescent="0.15">
      <c r="A357" s="1869"/>
      <c r="B357" s="247">
        <v>43502</v>
      </c>
      <c r="C357" s="245" t="str">
        <f t="shared" si="64"/>
        <v>(水)</v>
      </c>
      <c r="D357" s="1182" t="s">
        <v>601</v>
      </c>
      <c r="E357" s="1182" t="s">
        <v>614</v>
      </c>
      <c r="F357" s="1787">
        <v>1</v>
      </c>
      <c r="G357" s="1787">
        <v>21</v>
      </c>
      <c r="H357" s="1788">
        <v>5</v>
      </c>
      <c r="I357" s="1788">
        <v>9.5</v>
      </c>
      <c r="J357" s="1789">
        <v>0.29166666666666669</v>
      </c>
      <c r="K357" s="1787">
        <v>9.1999999999999993</v>
      </c>
      <c r="L357" s="1790">
        <v>6.2</v>
      </c>
      <c r="M357" s="1788">
        <v>6.87</v>
      </c>
      <c r="N357" s="1791">
        <v>0</v>
      </c>
      <c r="O357" s="1792">
        <v>37.700000000000003</v>
      </c>
      <c r="P357" s="1793">
        <v>44</v>
      </c>
      <c r="Q357" s="1788">
        <v>40.1</v>
      </c>
      <c r="R357" s="1788">
        <v>9.5</v>
      </c>
      <c r="S357" s="1793">
        <v>120</v>
      </c>
      <c r="T357" s="1793">
        <v>70</v>
      </c>
      <c r="U357" s="1793">
        <v>50</v>
      </c>
      <c r="V357" s="1489">
        <v>0</v>
      </c>
      <c r="W357" s="1794"/>
      <c r="X357" s="1790">
        <v>240</v>
      </c>
      <c r="Y357" s="1790"/>
      <c r="Z357" s="1787"/>
      <c r="AA357" s="1787"/>
      <c r="AB357" s="1787"/>
      <c r="AC357" s="1788"/>
      <c r="AD357" s="1795"/>
      <c r="AE357" s="1788"/>
      <c r="AF357" s="1788"/>
      <c r="AG357" s="1787"/>
      <c r="AH357" s="1787"/>
      <c r="AI357" s="1788"/>
      <c r="AJ357" s="1795"/>
      <c r="AK357" s="1795"/>
    </row>
    <row r="358" spans="1:37" ht="13.5" customHeight="1" x14ac:dyDescent="0.15">
      <c r="A358" s="1869"/>
      <c r="B358" s="247">
        <v>43503</v>
      </c>
      <c r="C358" s="245" t="str">
        <f t="shared" si="64"/>
        <v>(木)</v>
      </c>
      <c r="D358" s="1182" t="s">
        <v>583</v>
      </c>
      <c r="E358" s="1182" t="s">
        <v>587</v>
      </c>
      <c r="F358" s="1787">
        <v>0</v>
      </c>
      <c r="G358" s="1787">
        <v>0</v>
      </c>
      <c r="H358" s="1788">
        <v>0</v>
      </c>
      <c r="I358" s="1788">
        <v>7</v>
      </c>
      <c r="J358" s="1789">
        <v>0.29166666666666669</v>
      </c>
      <c r="K358" s="1787">
        <v>10.6</v>
      </c>
      <c r="L358" s="1790">
        <v>9.6</v>
      </c>
      <c r="M358" s="1788">
        <v>7.03</v>
      </c>
      <c r="N358" s="1791">
        <v>0.05</v>
      </c>
      <c r="O358" s="1792">
        <v>36</v>
      </c>
      <c r="P358" s="1793">
        <v>48</v>
      </c>
      <c r="Q358" s="1788">
        <v>39.799999999999997</v>
      </c>
      <c r="R358" s="1788">
        <v>10</v>
      </c>
      <c r="S358" s="1793">
        <v>112</v>
      </c>
      <c r="T358" s="1793">
        <v>72</v>
      </c>
      <c r="U358" s="1793">
        <v>40</v>
      </c>
      <c r="V358" s="1489">
        <v>0</v>
      </c>
      <c r="W358" s="1794"/>
      <c r="X358" s="1790">
        <v>240</v>
      </c>
      <c r="Y358" s="1790"/>
      <c r="Z358" s="1787"/>
      <c r="AA358" s="1787"/>
      <c r="AB358" s="1787"/>
      <c r="AC358" s="1788"/>
      <c r="AD358" s="1795">
        <v>0.18</v>
      </c>
      <c r="AE358" s="1788">
        <v>65</v>
      </c>
      <c r="AF358" s="1788">
        <v>12</v>
      </c>
      <c r="AG358" s="1787">
        <v>6.4</v>
      </c>
      <c r="AH358" s="1787">
        <v>2</v>
      </c>
      <c r="AI358" s="1788">
        <v>13</v>
      </c>
      <c r="AJ358" s="1795">
        <v>2.5</v>
      </c>
      <c r="AK358" s="1796">
        <v>0</v>
      </c>
    </row>
    <row r="359" spans="1:37" ht="13.5" customHeight="1" x14ac:dyDescent="0.15">
      <c r="A359" s="1869"/>
      <c r="B359" s="247">
        <v>43504</v>
      </c>
      <c r="C359" s="245" t="str">
        <f>IF(B359="","",IF(WEEKDAY(B359)=1,"(日)",IF(WEEKDAY(B359)=2,"(月)",IF(WEEKDAY(B359)=3,"(火)",IF(WEEKDAY(B359)=4,"(水)",IF(WEEKDAY(B359)=5,"(木)",IF(WEEKDAY(B359)=6,"(金)","(土)")))))))</f>
        <v>(金)</v>
      </c>
      <c r="D359" s="1182" t="s">
        <v>599</v>
      </c>
      <c r="E359" s="1182" t="s">
        <v>587</v>
      </c>
      <c r="F359" s="1787">
        <v>5</v>
      </c>
      <c r="G359" s="1787">
        <v>0</v>
      </c>
      <c r="H359" s="1788">
        <v>3</v>
      </c>
      <c r="I359" s="1788">
        <v>10</v>
      </c>
      <c r="J359" s="1789">
        <v>0.29166666666666669</v>
      </c>
      <c r="K359" s="1787">
        <v>7.5</v>
      </c>
      <c r="L359" s="1790">
        <v>8.9</v>
      </c>
      <c r="M359" s="1788">
        <v>7.03</v>
      </c>
      <c r="N359" s="1791">
        <v>0.05</v>
      </c>
      <c r="O359" s="1792">
        <v>36</v>
      </c>
      <c r="P359" s="1793">
        <v>42</v>
      </c>
      <c r="Q359" s="1788">
        <v>39.1</v>
      </c>
      <c r="R359" s="1788">
        <v>9.8000000000000007</v>
      </c>
      <c r="S359" s="1793">
        <v>110</v>
      </c>
      <c r="T359" s="1793">
        <v>60</v>
      </c>
      <c r="U359" s="1793">
        <v>50</v>
      </c>
      <c r="V359" s="1489">
        <v>0</v>
      </c>
      <c r="W359" s="1794"/>
      <c r="X359" s="1790">
        <v>260</v>
      </c>
      <c r="Y359" s="1790"/>
      <c r="Z359" s="1787"/>
      <c r="AA359" s="1787"/>
      <c r="AB359" s="1787"/>
      <c r="AC359" s="1788"/>
      <c r="AD359" s="1795"/>
      <c r="AE359" s="1788"/>
      <c r="AF359" s="1788"/>
      <c r="AG359" s="1787"/>
      <c r="AH359" s="1787"/>
      <c r="AI359" s="1788"/>
      <c r="AJ359" s="1795"/>
      <c r="AK359" s="1795"/>
    </row>
    <row r="360" spans="1:37" ht="13.5" customHeight="1" x14ac:dyDescent="0.15">
      <c r="A360" s="1869"/>
      <c r="B360" s="247">
        <v>43505</v>
      </c>
      <c r="C360" s="245" t="str">
        <f t="shared" si="64"/>
        <v>(土)</v>
      </c>
      <c r="D360" s="1182" t="s">
        <v>671</v>
      </c>
      <c r="E360" s="1182" t="s">
        <v>588</v>
      </c>
      <c r="F360" s="1787">
        <v>2</v>
      </c>
      <c r="G360" s="1787">
        <v>7</v>
      </c>
      <c r="H360" s="1788">
        <v>0</v>
      </c>
      <c r="I360" s="1788">
        <v>7.5</v>
      </c>
      <c r="J360" s="1789">
        <v>0.28472222222222221</v>
      </c>
      <c r="K360" s="1787">
        <v>10.5</v>
      </c>
      <c r="L360" s="1790">
        <v>10.5</v>
      </c>
      <c r="M360" s="1788">
        <v>6.97</v>
      </c>
      <c r="N360" s="1791">
        <v>0.05</v>
      </c>
      <c r="O360" s="1792">
        <v>34.700000000000003</v>
      </c>
      <c r="P360" s="1793">
        <v>47</v>
      </c>
      <c r="Q360" s="1788">
        <v>36.9</v>
      </c>
      <c r="R360" s="1788">
        <v>10</v>
      </c>
      <c r="S360" s="1793">
        <v>120</v>
      </c>
      <c r="T360" s="1793">
        <v>62</v>
      </c>
      <c r="U360" s="1793">
        <v>58</v>
      </c>
      <c r="V360" s="1489">
        <v>0</v>
      </c>
      <c r="W360" s="1794"/>
      <c r="X360" s="1790">
        <v>270</v>
      </c>
      <c r="Y360" s="1790"/>
      <c r="Z360" s="1787"/>
      <c r="AA360" s="1787"/>
      <c r="AB360" s="1787"/>
      <c r="AC360" s="1788"/>
      <c r="AD360" s="1795"/>
      <c r="AE360" s="1788"/>
      <c r="AF360" s="1788"/>
      <c r="AG360" s="1787"/>
      <c r="AH360" s="1787"/>
      <c r="AI360" s="1788"/>
      <c r="AJ360" s="1795"/>
      <c r="AK360" s="1795"/>
    </row>
    <row r="361" spans="1:37" ht="13.5" customHeight="1" x14ac:dyDescent="0.15">
      <c r="A361" s="1869"/>
      <c r="B361" s="247">
        <v>43506</v>
      </c>
      <c r="C361" s="245" t="str">
        <f t="shared" si="64"/>
        <v>(日)</v>
      </c>
      <c r="D361" s="1182" t="s">
        <v>583</v>
      </c>
      <c r="E361" s="1182" t="s">
        <v>588</v>
      </c>
      <c r="F361" s="1787">
        <v>2</v>
      </c>
      <c r="G361" s="1787">
        <v>0</v>
      </c>
      <c r="H361" s="1788">
        <v>-3</v>
      </c>
      <c r="I361" s="1788">
        <v>6.5</v>
      </c>
      <c r="J361" s="1789">
        <v>0.29166666666666669</v>
      </c>
      <c r="K361" s="1787">
        <v>7.9</v>
      </c>
      <c r="L361" s="1790">
        <v>9.5</v>
      </c>
      <c r="M361" s="1788">
        <v>7.28</v>
      </c>
      <c r="N361" s="1791">
        <v>0.1</v>
      </c>
      <c r="O361" s="1792">
        <v>34.799999999999997</v>
      </c>
      <c r="P361" s="1793">
        <v>56</v>
      </c>
      <c r="Q361" s="1788">
        <v>36.9</v>
      </c>
      <c r="R361" s="1788">
        <v>9.5</v>
      </c>
      <c r="S361" s="1793">
        <v>108</v>
      </c>
      <c r="T361" s="1793">
        <v>56</v>
      </c>
      <c r="U361" s="1793">
        <v>52</v>
      </c>
      <c r="V361" s="1489">
        <v>0</v>
      </c>
      <c r="W361" s="1794"/>
      <c r="X361" s="1790">
        <v>280</v>
      </c>
      <c r="Y361" s="1790"/>
      <c r="Z361" s="1787"/>
      <c r="AA361" s="1787"/>
      <c r="AB361" s="1787"/>
      <c r="AC361" s="1788"/>
      <c r="AD361" s="1795"/>
      <c r="AE361" s="1788"/>
      <c r="AF361" s="1788"/>
      <c r="AG361" s="1787"/>
      <c r="AH361" s="1797"/>
      <c r="AI361" s="1788"/>
      <c r="AJ361" s="1795"/>
      <c r="AK361" s="1798"/>
    </row>
    <row r="362" spans="1:37" ht="13.5" customHeight="1" x14ac:dyDescent="0.15">
      <c r="A362" s="1869"/>
      <c r="B362" s="247">
        <v>43507</v>
      </c>
      <c r="C362" s="245" t="str">
        <f t="shared" si="64"/>
        <v>(月)</v>
      </c>
      <c r="D362" s="1182" t="s">
        <v>672</v>
      </c>
      <c r="E362" s="1182" t="s">
        <v>587</v>
      </c>
      <c r="F362" s="1787">
        <v>2</v>
      </c>
      <c r="G362" s="1787">
        <v>3.3</v>
      </c>
      <c r="H362" s="1788">
        <v>0</v>
      </c>
      <c r="I362" s="1788">
        <v>6.5</v>
      </c>
      <c r="J362" s="1789">
        <v>0.2986111111111111</v>
      </c>
      <c r="K362" s="1787">
        <v>8.4</v>
      </c>
      <c r="L362" s="1790">
        <v>8.9</v>
      </c>
      <c r="M362" s="1788">
        <v>7.12</v>
      </c>
      <c r="N362" s="1791">
        <v>0</v>
      </c>
      <c r="O362" s="1792">
        <v>35.5</v>
      </c>
      <c r="P362" s="1793">
        <v>60</v>
      </c>
      <c r="Q362" s="1788">
        <v>37.6</v>
      </c>
      <c r="R362" s="1788">
        <v>10</v>
      </c>
      <c r="S362" s="1793">
        <v>112</v>
      </c>
      <c r="T362" s="1793">
        <v>68</v>
      </c>
      <c r="U362" s="1793">
        <v>44</v>
      </c>
      <c r="V362" s="1489">
        <v>0</v>
      </c>
      <c r="W362" s="1794"/>
      <c r="X362" s="1790">
        <v>280</v>
      </c>
      <c r="Y362" s="1790"/>
      <c r="Z362" s="1787"/>
      <c r="AA362" s="1787"/>
      <c r="AB362" s="1787"/>
      <c r="AC362" s="1788"/>
      <c r="AD362" s="1795"/>
      <c r="AE362" s="1788"/>
      <c r="AF362" s="1788"/>
      <c r="AG362" s="1787"/>
      <c r="AH362" s="1787"/>
      <c r="AI362" s="1788"/>
      <c r="AJ362" s="1795"/>
      <c r="AK362" s="1795"/>
    </row>
    <row r="363" spans="1:37" ht="13.5" customHeight="1" x14ac:dyDescent="0.15">
      <c r="A363" s="1869"/>
      <c r="B363" s="247">
        <v>43508</v>
      </c>
      <c r="C363" s="245" t="str">
        <f t="shared" si="64"/>
        <v>(火)</v>
      </c>
      <c r="D363" s="1182" t="s">
        <v>655</v>
      </c>
      <c r="E363" s="1182" t="s">
        <v>588</v>
      </c>
      <c r="F363" s="1787">
        <v>3</v>
      </c>
      <c r="G363" s="1787">
        <v>0</v>
      </c>
      <c r="H363" s="1788">
        <v>2</v>
      </c>
      <c r="I363" s="1788">
        <v>5</v>
      </c>
      <c r="J363" s="1789">
        <v>0.29166666666666669</v>
      </c>
      <c r="K363" s="1787">
        <v>8</v>
      </c>
      <c r="L363" s="1790">
        <v>8.9</v>
      </c>
      <c r="M363" s="1788">
        <v>6.93</v>
      </c>
      <c r="N363" s="1791">
        <v>0.05</v>
      </c>
      <c r="O363" s="1792">
        <v>36.200000000000003</v>
      </c>
      <c r="P363" s="1793">
        <v>58</v>
      </c>
      <c r="Q363" s="1788">
        <v>41.2</v>
      </c>
      <c r="R363" s="1788">
        <v>8.8000000000000007</v>
      </c>
      <c r="S363" s="1793">
        <v>118</v>
      </c>
      <c r="T363" s="1793">
        <v>76</v>
      </c>
      <c r="U363" s="1793">
        <v>42</v>
      </c>
      <c r="V363" s="1489">
        <v>0</v>
      </c>
      <c r="W363" s="1794"/>
      <c r="X363" s="1790">
        <v>280</v>
      </c>
      <c r="Y363" s="1790"/>
      <c r="Z363" s="1787"/>
      <c r="AA363" s="1787"/>
      <c r="AB363" s="1787"/>
      <c r="AC363" s="1788"/>
      <c r="AD363" s="1795"/>
      <c r="AE363" s="1788"/>
      <c r="AF363" s="1788"/>
      <c r="AG363" s="1787"/>
      <c r="AH363" s="1787"/>
      <c r="AI363" s="1788"/>
      <c r="AJ363" s="1795"/>
      <c r="AK363" s="1795"/>
    </row>
    <row r="364" spans="1:37" ht="13.5" customHeight="1" x14ac:dyDescent="0.15">
      <c r="A364" s="1869"/>
      <c r="B364" s="247">
        <v>43509</v>
      </c>
      <c r="C364" s="245" t="str">
        <f t="shared" si="64"/>
        <v>(水)</v>
      </c>
      <c r="D364" s="1182" t="s">
        <v>601</v>
      </c>
      <c r="E364" s="1182" t="s">
        <v>597</v>
      </c>
      <c r="F364" s="1787">
        <v>2</v>
      </c>
      <c r="G364" s="1787">
        <v>0.5</v>
      </c>
      <c r="H364" s="1788">
        <v>1</v>
      </c>
      <c r="I364" s="1788">
        <v>9</v>
      </c>
      <c r="J364" s="1789">
        <v>0.29166666666666669</v>
      </c>
      <c r="K364" s="1787">
        <v>9.3000000000000007</v>
      </c>
      <c r="L364" s="1790">
        <v>8</v>
      </c>
      <c r="M364" s="1788">
        <v>7.05</v>
      </c>
      <c r="N364" s="1791">
        <v>0</v>
      </c>
      <c r="O364" s="1792">
        <v>37.5</v>
      </c>
      <c r="P364" s="1793">
        <v>59</v>
      </c>
      <c r="Q364" s="1788">
        <v>40.5</v>
      </c>
      <c r="R364" s="1788">
        <v>10</v>
      </c>
      <c r="S364" s="1793">
        <v>116</v>
      </c>
      <c r="T364" s="1793">
        <v>72</v>
      </c>
      <c r="U364" s="1793">
        <v>44</v>
      </c>
      <c r="V364" s="1489">
        <v>0</v>
      </c>
      <c r="W364" s="1794"/>
      <c r="X364" s="1790">
        <v>220</v>
      </c>
      <c r="Y364" s="1790"/>
      <c r="Z364" s="1787"/>
      <c r="AA364" s="1787"/>
      <c r="AB364" s="1787"/>
      <c r="AC364" s="1788"/>
      <c r="AD364" s="1795"/>
      <c r="AE364" s="1788"/>
      <c r="AF364" s="1788"/>
      <c r="AG364" s="1787"/>
      <c r="AH364" s="1787"/>
      <c r="AI364" s="1788"/>
      <c r="AJ364" s="1795"/>
      <c r="AK364" s="1795"/>
    </row>
    <row r="365" spans="1:37" ht="13.5" customHeight="1" x14ac:dyDescent="0.15">
      <c r="A365" s="1869"/>
      <c r="B365" s="247">
        <v>43510</v>
      </c>
      <c r="C365" s="245" t="str">
        <f t="shared" si="64"/>
        <v>(木)</v>
      </c>
      <c r="D365" s="1182" t="s">
        <v>604</v>
      </c>
      <c r="E365" s="1182" t="s">
        <v>588</v>
      </c>
      <c r="F365" s="1787">
        <v>5</v>
      </c>
      <c r="G365" s="1787">
        <v>0</v>
      </c>
      <c r="H365" s="1788">
        <v>1</v>
      </c>
      <c r="I365" s="1788">
        <v>7</v>
      </c>
      <c r="J365" s="1789">
        <v>0.29166666666666702</v>
      </c>
      <c r="K365" s="1787">
        <v>7.6</v>
      </c>
      <c r="L365" s="1790">
        <v>7.1</v>
      </c>
      <c r="M365" s="1788">
        <v>6.96</v>
      </c>
      <c r="N365" s="1791">
        <v>0</v>
      </c>
      <c r="O365" s="1792">
        <v>36.700000000000003</v>
      </c>
      <c r="P365" s="1793">
        <v>56</v>
      </c>
      <c r="Q365" s="1788">
        <v>38.299999999999997</v>
      </c>
      <c r="R365" s="1788">
        <v>10</v>
      </c>
      <c r="S365" s="1793">
        <v>118</v>
      </c>
      <c r="T365" s="1793">
        <v>72</v>
      </c>
      <c r="U365" s="1793">
        <v>46</v>
      </c>
      <c r="V365" s="1489">
        <v>0</v>
      </c>
      <c r="W365" s="1794"/>
      <c r="X365" s="1790">
        <v>230</v>
      </c>
      <c r="Y365" s="1790"/>
      <c r="Z365" s="1787"/>
      <c r="AA365" s="1787"/>
      <c r="AB365" s="1787"/>
      <c r="AC365" s="1788"/>
      <c r="AD365" s="1795"/>
      <c r="AE365" s="1788"/>
      <c r="AF365" s="1788"/>
      <c r="AG365" s="1787"/>
      <c r="AH365" s="1787"/>
      <c r="AI365" s="1788"/>
      <c r="AJ365" s="1795"/>
      <c r="AK365" s="1795"/>
    </row>
    <row r="366" spans="1:37" ht="13.5" customHeight="1" x14ac:dyDescent="0.15">
      <c r="A366" s="1869"/>
      <c r="B366" s="247">
        <v>43511</v>
      </c>
      <c r="C366" s="245" t="str">
        <f t="shared" si="64"/>
        <v>(金)</v>
      </c>
      <c r="D366" s="1182" t="s">
        <v>673</v>
      </c>
      <c r="E366" s="1182" t="s">
        <v>588</v>
      </c>
      <c r="F366" s="1787">
        <v>1</v>
      </c>
      <c r="G366" s="1787">
        <v>0.2</v>
      </c>
      <c r="H366" s="1788">
        <v>0</v>
      </c>
      <c r="I366" s="1788">
        <v>6</v>
      </c>
      <c r="J366" s="1789">
        <v>0.29166666666666669</v>
      </c>
      <c r="K366" s="1787">
        <v>6.9</v>
      </c>
      <c r="L366" s="1790">
        <v>7.5</v>
      </c>
      <c r="M366" s="1788">
        <v>6.97</v>
      </c>
      <c r="N366" s="1791">
        <v>0</v>
      </c>
      <c r="O366" s="1792">
        <v>37</v>
      </c>
      <c r="P366" s="1793">
        <v>56</v>
      </c>
      <c r="Q366" s="1788">
        <v>42.6</v>
      </c>
      <c r="R366" s="1788">
        <v>10</v>
      </c>
      <c r="S366" s="1793">
        <v>130</v>
      </c>
      <c r="T366" s="1793">
        <v>72</v>
      </c>
      <c r="U366" s="1793">
        <v>58</v>
      </c>
      <c r="V366" s="1489">
        <v>0</v>
      </c>
      <c r="W366" s="1794"/>
      <c r="X366" s="1790">
        <v>240</v>
      </c>
      <c r="Y366" s="1790"/>
      <c r="Z366" s="1787"/>
      <c r="AA366" s="1787"/>
      <c r="AB366" s="1787"/>
      <c r="AC366" s="1788"/>
      <c r="AD366" s="1795"/>
      <c r="AE366" s="1788"/>
      <c r="AF366" s="1788"/>
      <c r="AG366" s="1787"/>
      <c r="AH366" s="1787"/>
      <c r="AI366" s="1788"/>
      <c r="AJ366" s="1795"/>
      <c r="AK366" s="1795"/>
    </row>
    <row r="367" spans="1:37" ht="13.5" customHeight="1" x14ac:dyDescent="0.15">
      <c r="A367" s="1869"/>
      <c r="B367" s="247">
        <v>43512</v>
      </c>
      <c r="C367" s="245" t="str">
        <f t="shared" si="64"/>
        <v>(土)</v>
      </c>
      <c r="D367" s="1182" t="s">
        <v>593</v>
      </c>
      <c r="E367" s="1182" t="s">
        <v>588</v>
      </c>
      <c r="F367" s="1787">
        <v>3</v>
      </c>
      <c r="G367" s="1787">
        <v>0.1</v>
      </c>
      <c r="H367" s="1788">
        <v>1</v>
      </c>
      <c r="I367" s="1788">
        <v>6</v>
      </c>
      <c r="J367" s="1789">
        <v>0.29166666666666602</v>
      </c>
      <c r="K367" s="1787">
        <v>6.4</v>
      </c>
      <c r="L367" s="1790">
        <v>6.9</v>
      </c>
      <c r="M367" s="1788">
        <v>6.87</v>
      </c>
      <c r="N367" s="1791">
        <v>0.1</v>
      </c>
      <c r="O367" s="1792">
        <v>32.6</v>
      </c>
      <c r="P367" s="1793">
        <v>46</v>
      </c>
      <c r="Q367" s="1788">
        <v>39.1</v>
      </c>
      <c r="R367" s="1788">
        <v>8.8000000000000007</v>
      </c>
      <c r="S367" s="1793">
        <v>114</v>
      </c>
      <c r="T367" s="1793">
        <v>58</v>
      </c>
      <c r="U367" s="1793">
        <v>56</v>
      </c>
      <c r="V367" s="1489">
        <v>0</v>
      </c>
      <c r="W367" s="1794"/>
      <c r="X367" s="1790">
        <v>230</v>
      </c>
      <c r="Y367" s="1790"/>
      <c r="Z367" s="1787"/>
      <c r="AA367" s="1787"/>
      <c r="AB367" s="1787"/>
      <c r="AC367" s="1788"/>
      <c r="AD367" s="1795"/>
      <c r="AE367" s="1788"/>
      <c r="AF367" s="1788"/>
      <c r="AG367" s="1787"/>
      <c r="AH367" s="1787"/>
      <c r="AI367" s="1788"/>
      <c r="AJ367" s="1795"/>
      <c r="AK367" s="1795"/>
    </row>
    <row r="368" spans="1:37" ht="13.5" customHeight="1" x14ac:dyDescent="0.15">
      <c r="A368" s="1869"/>
      <c r="B368" s="247">
        <v>43513</v>
      </c>
      <c r="C368" s="245" t="str">
        <f t="shared" si="64"/>
        <v>(日)</v>
      </c>
      <c r="D368" s="1182" t="s">
        <v>583</v>
      </c>
      <c r="E368" s="1182" t="s">
        <v>597</v>
      </c>
      <c r="F368" s="1787">
        <v>4</v>
      </c>
      <c r="G368" s="1787">
        <v>0</v>
      </c>
      <c r="H368" s="1788">
        <v>4</v>
      </c>
      <c r="I368" s="1788">
        <v>9</v>
      </c>
      <c r="J368" s="1789">
        <v>0.29166666666666669</v>
      </c>
      <c r="K368" s="1787">
        <v>9.1</v>
      </c>
      <c r="L368" s="1790">
        <v>7.8</v>
      </c>
      <c r="M368" s="1788">
        <v>6.94</v>
      </c>
      <c r="N368" s="1791">
        <v>0.05</v>
      </c>
      <c r="O368" s="1792">
        <v>35.5</v>
      </c>
      <c r="P368" s="1793">
        <v>49</v>
      </c>
      <c r="Q368" s="1788">
        <v>43.3</v>
      </c>
      <c r="R368" s="1788">
        <v>10</v>
      </c>
      <c r="S368" s="1793">
        <v>108</v>
      </c>
      <c r="T368" s="1793">
        <v>61</v>
      </c>
      <c r="U368" s="1793">
        <v>47</v>
      </c>
      <c r="V368" s="1489">
        <v>0</v>
      </c>
      <c r="W368" s="1794"/>
      <c r="X368" s="1790">
        <v>230</v>
      </c>
      <c r="Y368" s="1790"/>
      <c r="Z368" s="1787"/>
      <c r="AA368" s="1787"/>
      <c r="AB368" s="1787"/>
      <c r="AC368" s="1788"/>
      <c r="AD368" s="1795"/>
      <c r="AE368" s="1788"/>
      <c r="AF368" s="1788"/>
      <c r="AG368" s="1787"/>
      <c r="AH368" s="1787"/>
      <c r="AI368" s="1788"/>
      <c r="AJ368" s="1795"/>
      <c r="AK368" s="1795"/>
    </row>
    <row r="369" spans="1:37" ht="13.5" customHeight="1" x14ac:dyDescent="0.15">
      <c r="A369" s="1869"/>
      <c r="B369" s="247">
        <v>43514</v>
      </c>
      <c r="C369" s="245" t="str">
        <f t="shared" si="64"/>
        <v>(月)</v>
      </c>
      <c r="D369" s="1182" t="s">
        <v>583</v>
      </c>
      <c r="E369" s="1182" t="s">
        <v>600</v>
      </c>
      <c r="F369" s="1787">
        <v>2</v>
      </c>
      <c r="G369" s="1787">
        <v>0</v>
      </c>
      <c r="H369" s="1788">
        <v>1</v>
      </c>
      <c r="I369" s="1788">
        <v>7.5</v>
      </c>
      <c r="J369" s="1789">
        <v>0.29166666666666669</v>
      </c>
      <c r="K369" s="1787">
        <v>7.2</v>
      </c>
      <c r="L369" s="1790">
        <v>9</v>
      </c>
      <c r="M369" s="1788">
        <v>6.91</v>
      </c>
      <c r="N369" s="1791">
        <v>0.05</v>
      </c>
      <c r="O369" s="1792">
        <v>37.6</v>
      </c>
      <c r="P369" s="1793">
        <v>44</v>
      </c>
      <c r="Q369" s="1788">
        <v>44.4</v>
      </c>
      <c r="R369" s="1788">
        <v>10</v>
      </c>
      <c r="S369" s="1793">
        <v>117</v>
      </c>
      <c r="T369" s="1793">
        <v>64</v>
      </c>
      <c r="U369" s="1793">
        <v>53</v>
      </c>
      <c r="V369" s="1489">
        <v>0</v>
      </c>
      <c r="W369" s="1794"/>
      <c r="X369" s="1790">
        <v>220</v>
      </c>
      <c r="Y369" s="1790"/>
      <c r="Z369" s="1787"/>
      <c r="AA369" s="1787"/>
      <c r="AB369" s="1787"/>
      <c r="AC369" s="1788"/>
      <c r="AD369" s="1795"/>
      <c r="AE369" s="1788"/>
      <c r="AF369" s="1788"/>
      <c r="AG369" s="1787"/>
      <c r="AH369" s="1787"/>
      <c r="AI369" s="1788"/>
      <c r="AJ369" s="1795"/>
      <c r="AK369" s="1795"/>
    </row>
    <row r="370" spans="1:37" ht="13.5" customHeight="1" x14ac:dyDescent="0.15">
      <c r="A370" s="1869"/>
      <c r="B370" s="247">
        <v>43515</v>
      </c>
      <c r="C370" s="245" t="str">
        <f t="shared" si="64"/>
        <v>(火)</v>
      </c>
      <c r="D370" s="1182" t="s">
        <v>589</v>
      </c>
      <c r="E370" s="1182" t="s">
        <v>597</v>
      </c>
      <c r="F370" s="1787">
        <v>1</v>
      </c>
      <c r="G370" s="1787">
        <v>3</v>
      </c>
      <c r="H370" s="1788">
        <v>6</v>
      </c>
      <c r="I370" s="1788">
        <v>9</v>
      </c>
      <c r="J370" s="1789">
        <v>0.2986111111111111</v>
      </c>
      <c r="K370" s="1787">
        <v>8.1999999999999993</v>
      </c>
      <c r="L370" s="1790">
        <v>8.6</v>
      </c>
      <c r="M370" s="1788">
        <v>6.96</v>
      </c>
      <c r="N370" s="1791" t="s">
        <v>320</v>
      </c>
      <c r="O370" s="1792">
        <v>36</v>
      </c>
      <c r="P370" s="1793">
        <v>36</v>
      </c>
      <c r="Q370" s="1788">
        <v>42.6</v>
      </c>
      <c r="R370" s="1788">
        <v>10</v>
      </c>
      <c r="S370" s="1793">
        <v>106</v>
      </c>
      <c r="T370" s="1793">
        <v>57</v>
      </c>
      <c r="U370" s="1793">
        <v>49</v>
      </c>
      <c r="V370" s="1489">
        <v>0</v>
      </c>
      <c r="W370" s="1794"/>
      <c r="X370" s="1790">
        <v>280</v>
      </c>
      <c r="Y370" s="1790"/>
      <c r="Z370" s="1787"/>
      <c r="AA370" s="1787"/>
      <c r="AB370" s="1787"/>
      <c r="AC370" s="1788"/>
      <c r="AD370" s="1795"/>
      <c r="AE370" s="1788"/>
      <c r="AF370" s="1788"/>
      <c r="AG370" s="1787"/>
      <c r="AH370" s="1787"/>
      <c r="AI370" s="1788"/>
      <c r="AJ370" s="1795"/>
      <c r="AK370" s="1795"/>
    </row>
    <row r="371" spans="1:37" ht="13.5" customHeight="1" x14ac:dyDescent="0.15">
      <c r="A371" s="1869"/>
      <c r="B371" s="247">
        <v>43516</v>
      </c>
      <c r="C371" s="245" t="str">
        <f t="shared" si="64"/>
        <v>(水)</v>
      </c>
      <c r="D371" s="1182" t="s">
        <v>603</v>
      </c>
      <c r="E371" s="1182" t="s">
        <v>598</v>
      </c>
      <c r="F371" s="1787">
        <v>1</v>
      </c>
      <c r="G371" s="1787">
        <v>0.7</v>
      </c>
      <c r="H371" s="1788">
        <v>8</v>
      </c>
      <c r="I371" s="1788">
        <v>10</v>
      </c>
      <c r="J371" s="1789">
        <v>0.2986111111111111</v>
      </c>
      <c r="K371" s="1787">
        <v>6.2</v>
      </c>
      <c r="L371" s="1790">
        <v>7.8</v>
      </c>
      <c r="M371" s="1788">
        <v>7</v>
      </c>
      <c r="N371" s="1791">
        <v>0.1</v>
      </c>
      <c r="O371" s="1792">
        <v>33.6</v>
      </c>
      <c r="P371" s="1793">
        <v>42</v>
      </c>
      <c r="Q371" s="1788">
        <v>41.9</v>
      </c>
      <c r="R371" s="1788">
        <v>10</v>
      </c>
      <c r="S371" s="1793">
        <v>104</v>
      </c>
      <c r="T371" s="1793">
        <v>55</v>
      </c>
      <c r="U371" s="1793">
        <v>49</v>
      </c>
      <c r="V371" s="1489">
        <v>0</v>
      </c>
      <c r="W371" s="1794"/>
      <c r="X371" s="1790">
        <v>260</v>
      </c>
      <c r="Y371" s="1790"/>
      <c r="Z371" s="1787"/>
      <c r="AA371" s="1787"/>
      <c r="AB371" s="1787"/>
      <c r="AC371" s="1788"/>
      <c r="AD371" s="1795"/>
      <c r="AE371" s="1788"/>
      <c r="AF371" s="1788"/>
      <c r="AG371" s="1787"/>
      <c r="AH371" s="1787"/>
      <c r="AI371" s="1788"/>
      <c r="AJ371" s="1795"/>
      <c r="AK371" s="1795"/>
    </row>
    <row r="372" spans="1:37" ht="13.5" customHeight="1" x14ac:dyDescent="0.15">
      <c r="A372" s="1869"/>
      <c r="B372" s="247">
        <v>43517</v>
      </c>
      <c r="C372" s="245" t="str">
        <f t="shared" si="64"/>
        <v>(木)</v>
      </c>
      <c r="D372" s="1182" t="s">
        <v>583</v>
      </c>
      <c r="E372" s="1182" t="s">
        <v>588</v>
      </c>
      <c r="F372" s="1787">
        <v>3</v>
      </c>
      <c r="G372" s="1787">
        <v>0</v>
      </c>
      <c r="H372" s="1788">
        <v>7</v>
      </c>
      <c r="I372" s="1788">
        <v>10</v>
      </c>
      <c r="J372" s="1789">
        <v>0.29166666666666669</v>
      </c>
      <c r="K372" s="1787">
        <v>3.3</v>
      </c>
      <c r="L372" s="1790">
        <v>4.4000000000000004</v>
      </c>
      <c r="M372" s="1788">
        <v>6.82</v>
      </c>
      <c r="N372" s="1791">
        <v>0.1</v>
      </c>
      <c r="O372" s="1792">
        <v>37.9</v>
      </c>
      <c r="P372" s="1793">
        <v>44</v>
      </c>
      <c r="Q372" s="1788">
        <v>40.5</v>
      </c>
      <c r="R372" s="1788">
        <v>7.9</v>
      </c>
      <c r="S372" s="1793">
        <v>110</v>
      </c>
      <c r="T372" s="1793">
        <v>62</v>
      </c>
      <c r="U372" s="1793">
        <v>48</v>
      </c>
      <c r="V372" s="1489">
        <v>0</v>
      </c>
      <c r="W372" s="1799">
        <v>0</v>
      </c>
      <c r="X372" s="1790">
        <v>230</v>
      </c>
      <c r="Y372" s="1790">
        <v>272.60000000000002</v>
      </c>
      <c r="Z372" s="1787">
        <v>5.4</v>
      </c>
      <c r="AA372" s="1787">
        <v>1.64</v>
      </c>
      <c r="AB372" s="1787">
        <v>-1.93</v>
      </c>
      <c r="AC372" s="1788">
        <v>4.5999999999999996</v>
      </c>
      <c r="AD372" s="1795"/>
      <c r="AE372" s="1788"/>
      <c r="AF372" s="1788"/>
      <c r="AG372" s="1787"/>
      <c r="AH372" s="1787"/>
      <c r="AI372" s="1788"/>
      <c r="AJ372" s="1795"/>
      <c r="AK372" s="1795"/>
    </row>
    <row r="373" spans="1:37" ht="13.5" customHeight="1" x14ac:dyDescent="0.15">
      <c r="A373" s="1869"/>
      <c r="B373" s="247">
        <v>43518</v>
      </c>
      <c r="C373" s="245" t="str">
        <f t="shared" si="64"/>
        <v>(金)</v>
      </c>
      <c r="D373" s="1182" t="s">
        <v>589</v>
      </c>
      <c r="E373" s="1182" t="s">
        <v>597</v>
      </c>
      <c r="F373" s="1787">
        <v>2</v>
      </c>
      <c r="G373" s="1787">
        <v>1.7</v>
      </c>
      <c r="H373" s="1788">
        <v>4</v>
      </c>
      <c r="I373" s="1788">
        <v>10</v>
      </c>
      <c r="J373" s="1789">
        <v>0.2986111111111111</v>
      </c>
      <c r="K373" s="1787">
        <v>4.9000000000000004</v>
      </c>
      <c r="L373" s="1790">
        <v>6.2</v>
      </c>
      <c r="M373" s="1788">
        <v>6.93</v>
      </c>
      <c r="N373" s="1791">
        <v>0.05</v>
      </c>
      <c r="O373" s="1792">
        <v>32.799999999999997</v>
      </c>
      <c r="P373" s="1793">
        <v>50</v>
      </c>
      <c r="Q373" s="1788">
        <v>37.6</v>
      </c>
      <c r="R373" s="1788">
        <v>9.8000000000000007</v>
      </c>
      <c r="S373" s="1793">
        <v>98</v>
      </c>
      <c r="T373" s="1793">
        <v>54</v>
      </c>
      <c r="U373" s="1793">
        <v>44</v>
      </c>
      <c r="V373" s="1489">
        <v>0</v>
      </c>
      <c r="W373" s="1794"/>
      <c r="X373" s="1790">
        <v>250</v>
      </c>
      <c r="Y373" s="1790"/>
      <c r="Z373" s="1787"/>
      <c r="AA373" s="1787"/>
      <c r="AB373" s="1787"/>
      <c r="AC373" s="1788"/>
      <c r="AD373" s="1795"/>
      <c r="AE373" s="1788"/>
      <c r="AF373" s="1788"/>
      <c r="AG373" s="1787"/>
      <c r="AH373" s="1787"/>
      <c r="AI373" s="1788"/>
      <c r="AJ373" s="1795"/>
      <c r="AK373" s="1795"/>
    </row>
    <row r="374" spans="1:37" ht="13.5" customHeight="1" x14ac:dyDescent="0.15">
      <c r="A374" s="1869"/>
      <c r="B374" s="247">
        <v>43519</v>
      </c>
      <c r="C374" s="245" t="str">
        <f t="shared" si="64"/>
        <v>(土)</v>
      </c>
      <c r="D374" s="1182" t="s">
        <v>586</v>
      </c>
      <c r="E374" s="1182" t="s">
        <v>587</v>
      </c>
      <c r="F374" s="1787">
        <v>2</v>
      </c>
      <c r="G374" s="1787">
        <v>0</v>
      </c>
      <c r="H374" s="1788">
        <v>6</v>
      </c>
      <c r="I374" s="1788">
        <v>11.5</v>
      </c>
      <c r="J374" s="1789">
        <v>0.29166666666666669</v>
      </c>
      <c r="K374" s="1787">
        <v>5.0999999999999996</v>
      </c>
      <c r="L374" s="1790">
        <v>7.4</v>
      </c>
      <c r="M374" s="1788">
        <v>6.92</v>
      </c>
      <c r="N374" s="1791">
        <v>0</v>
      </c>
      <c r="O374" s="1792">
        <v>35.6</v>
      </c>
      <c r="P374" s="1793">
        <v>45</v>
      </c>
      <c r="Q374" s="1788">
        <v>39.4</v>
      </c>
      <c r="R374" s="1788">
        <v>10</v>
      </c>
      <c r="S374" s="1793">
        <v>116</v>
      </c>
      <c r="T374" s="1793">
        <v>58</v>
      </c>
      <c r="U374" s="1793">
        <v>58</v>
      </c>
      <c r="V374" s="1489">
        <v>0</v>
      </c>
      <c r="W374" s="1794"/>
      <c r="X374" s="1790">
        <v>260</v>
      </c>
      <c r="Y374" s="1790"/>
      <c r="Z374" s="1787"/>
      <c r="AA374" s="1787"/>
      <c r="AB374" s="1787"/>
      <c r="AC374" s="1788"/>
      <c r="AD374" s="1795"/>
      <c r="AE374" s="1788"/>
      <c r="AF374" s="1788"/>
      <c r="AG374" s="1787"/>
      <c r="AH374" s="1787"/>
      <c r="AI374" s="1788"/>
      <c r="AJ374" s="1795"/>
      <c r="AK374" s="1795"/>
    </row>
    <row r="375" spans="1:37" ht="13.5" customHeight="1" x14ac:dyDescent="0.15">
      <c r="A375" s="1869"/>
      <c r="B375" s="248">
        <v>43520</v>
      </c>
      <c r="C375" s="249" t="str">
        <f t="shared" si="64"/>
        <v>(日)</v>
      </c>
      <c r="D375" s="1183" t="s">
        <v>583</v>
      </c>
      <c r="E375" s="1183" t="s">
        <v>595</v>
      </c>
      <c r="F375" s="1800">
        <v>0</v>
      </c>
      <c r="G375" s="1800">
        <v>0</v>
      </c>
      <c r="H375" s="1801">
        <v>3</v>
      </c>
      <c r="I375" s="1801">
        <v>9</v>
      </c>
      <c r="J375" s="1802">
        <v>0.28472222222222221</v>
      </c>
      <c r="K375" s="1800">
        <v>7.8</v>
      </c>
      <c r="L375" s="1803">
        <v>9.4</v>
      </c>
      <c r="M375" s="1801">
        <v>6.96</v>
      </c>
      <c r="N375" s="1804">
        <v>0</v>
      </c>
      <c r="O375" s="1805">
        <v>34.6</v>
      </c>
      <c r="P375" s="1806">
        <v>46</v>
      </c>
      <c r="Q375" s="1801">
        <v>39.1</v>
      </c>
      <c r="R375" s="1801">
        <v>10</v>
      </c>
      <c r="S375" s="1806">
        <v>110</v>
      </c>
      <c r="T375" s="1806">
        <v>60</v>
      </c>
      <c r="U375" s="1806">
        <v>50</v>
      </c>
      <c r="V375" s="1490">
        <v>0</v>
      </c>
      <c r="W375" s="1807"/>
      <c r="X375" s="1803">
        <v>240</v>
      </c>
      <c r="Y375" s="1803"/>
      <c r="Z375" s="1800"/>
      <c r="AA375" s="1800"/>
      <c r="AB375" s="1800"/>
      <c r="AC375" s="1801"/>
      <c r="AD375" s="1808"/>
      <c r="AE375" s="1801"/>
      <c r="AF375" s="1801"/>
      <c r="AG375" s="1800"/>
      <c r="AH375" s="1800"/>
      <c r="AI375" s="1801"/>
      <c r="AJ375" s="1808"/>
      <c r="AK375" s="1808"/>
    </row>
    <row r="376" spans="1:37" ht="13.5" customHeight="1" x14ac:dyDescent="0.15">
      <c r="A376" s="1869"/>
      <c r="B376" s="248">
        <v>43521</v>
      </c>
      <c r="C376" s="249" t="str">
        <f t="shared" si="64"/>
        <v>(月)</v>
      </c>
      <c r="D376" s="1183" t="s">
        <v>599</v>
      </c>
      <c r="E376" s="1183" t="s">
        <v>595</v>
      </c>
      <c r="F376" s="1800">
        <v>1</v>
      </c>
      <c r="G376" s="1800">
        <v>0</v>
      </c>
      <c r="H376" s="1801">
        <v>6</v>
      </c>
      <c r="I376" s="1801">
        <v>6</v>
      </c>
      <c r="J376" s="1802">
        <v>0.29166666666666669</v>
      </c>
      <c r="K376" s="1800">
        <v>6.7</v>
      </c>
      <c r="L376" s="1803">
        <v>6.2</v>
      </c>
      <c r="M376" s="1801">
        <v>7.09</v>
      </c>
      <c r="N376" s="1804">
        <v>0</v>
      </c>
      <c r="O376" s="1805">
        <v>34.299999999999997</v>
      </c>
      <c r="P376" s="1806">
        <v>44</v>
      </c>
      <c r="Q376" s="1801">
        <v>40.5</v>
      </c>
      <c r="R376" s="1801">
        <v>10</v>
      </c>
      <c r="S376" s="1806">
        <v>100</v>
      </c>
      <c r="T376" s="1806">
        <v>56</v>
      </c>
      <c r="U376" s="1806">
        <v>44</v>
      </c>
      <c r="V376" s="1490">
        <v>0</v>
      </c>
      <c r="W376" s="1807"/>
      <c r="X376" s="1803">
        <v>230</v>
      </c>
      <c r="Y376" s="1803"/>
      <c r="Z376" s="1800"/>
      <c r="AA376" s="1800"/>
      <c r="AB376" s="1800"/>
      <c r="AC376" s="1801"/>
      <c r="AD376" s="1808"/>
      <c r="AE376" s="1801"/>
      <c r="AF376" s="1801"/>
      <c r="AG376" s="1800"/>
      <c r="AH376" s="1800"/>
      <c r="AI376" s="1801"/>
      <c r="AJ376" s="1808"/>
      <c r="AK376" s="1808"/>
    </row>
    <row r="377" spans="1:37" s="590" customFormat="1" ht="13.5" customHeight="1" x14ac:dyDescent="0.15">
      <c r="A377" s="1869"/>
      <c r="B377" s="592">
        <v>43522</v>
      </c>
      <c r="C377" s="245" t="str">
        <f t="shared" si="64"/>
        <v>(火)</v>
      </c>
      <c r="D377" s="1182" t="s">
        <v>599</v>
      </c>
      <c r="E377" s="1182" t="s">
        <v>587</v>
      </c>
      <c r="F377" s="1787">
        <v>5</v>
      </c>
      <c r="G377" s="1787">
        <v>0</v>
      </c>
      <c r="H377" s="1788">
        <v>9</v>
      </c>
      <c r="I377" s="1788">
        <v>12</v>
      </c>
      <c r="J377" s="1789">
        <v>0.28472222222222221</v>
      </c>
      <c r="K377" s="1787">
        <v>5.0999999999999996</v>
      </c>
      <c r="L377" s="1790">
        <v>8.4</v>
      </c>
      <c r="M377" s="1788">
        <v>6.92</v>
      </c>
      <c r="N377" s="1791">
        <v>0.05</v>
      </c>
      <c r="O377" s="1792">
        <v>35.700000000000003</v>
      </c>
      <c r="P377" s="1793">
        <v>40</v>
      </c>
      <c r="Q377" s="1788">
        <v>41.2</v>
      </c>
      <c r="R377" s="1788">
        <v>10</v>
      </c>
      <c r="S377" s="1793">
        <v>110</v>
      </c>
      <c r="T377" s="1793">
        <v>60</v>
      </c>
      <c r="U377" s="1793">
        <v>50</v>
      </c>
      <c r="V377" s="1489">
        <v>0</v>
      </c>
      <c r="W377" s="1794"/>
      <c r="X377" s="1790">
        <v>230</v>
      </c>
      <c r="Y377" s="1790"/>
      <c r="Z377" s="1787"/>
      <c r="AA377" s="1787"/>
      <c r="AB377" s="1787"/>
      <c r="AC377" s="1788"/>
      <c r="AD377" s="1795"/>
      <c r="AE377" s="1788"/>
      <c r="AF377" s="1788"/>
      <c r="AG377" s="1787"/>
      <c r="AH377" s="1787"/>
      <c r="AI377" s="1788"/>
      <c r="AJ377" s="1795"/>
      <c r="AK377" s="1795"/>
    </row>
    <row r="378" spans="1:37" s="590" customFormat="1" ht="13.5" customHeight="1" x14ac:dyDescent="0.15">
      <c r="A378" s="1869"/>
      <c r="B378" s="592">
        <v>43523</v>
      </c>
      <c r="C378" s="245" t="str">
        <f t="shared" si="64"/>
        <v>(水)</v>
      </c>
      <c r="D378" s="1182" t="s">
        <v>589</v>
      </c>
      <c r="E378" s="1182" t="s">
        <v>587</v>
      </c>
      <c r="F378" s="1787">
        <v>1</v>
      </c>
      <c r="G378" s="1787">
        <v>2.5</v>
      </c>
      <c r="H378" s="1788">
        <v>3</v>
      </c>
      <c r="I378" s="1788">
        <v>10</v>
      </c>
      <c r="J378" s="1789">
        <v>0.2986111111111111</v>
      </c>
      <c r="K378" s="1787">
        <v>6.7</v>
      </c>
      <c r="L378" s="1790">
        <v>8.4</v>
      </c>
      <c r="M378" s="1788">
        <v>6.94</v>
      </c>
      <c r="N378" s="1791">
        <v>0</v>
      </c>
      <c r="O378" s="1792">
        <v>32.6</v>
      </c>
      <c r="P378" s="1793">
        <v>42</v>
      </c>
      <c r="Q378" s="1788">
        <v>40.5</v>
      </c>
      <c r="R378" s="1788">
        <v>10</v>
      </c>
      <c r="S378" s="1793">
        <v>108</v>
      </c>
      <c r="T378" s="1793">
        <v>60</v>
      </c>
      <c r="U378" s="1793">
        <v>48</v>
      </c>
      <c r="V378" s="1489">
        <v>0</v>
      </c>
      <c r="W378" s="1794"/>
      <c r="X378" s="1790">
        <v>220</v>
      </c>
      <c r="Y378" s="1790"/>
      <c r="Z378" s="1787"/>
      <c r="AA378" s="1787"/>
      <c r="AB378" s="1787"/>
      <c r="AC378" s="1788"/>
      <c r="AD378" s="1795"/>
      <c r="AE378" s="1788"/>
      <c r="AF378" s="1788"/>
      <c r="AG378" s="1787"/>
      <c r="AH378" s="1787"/>
      <c r="AI378" s="1788"/>
      <c r="AJ378" s="1795"/>
      <c r="AK378" s="1795"/>
    </row>
    <row r="379" spans="1:37" s="590" customFormat="1" ht="13.5" customHeight="1" x14ac:dyDescent="0.15">
      <c r="A379" s="1869"/>
      <c r="B379" s="592">
        <v>43524</v>
      </c>
      <c r="C379" s="245" t="str">
        <f t="shared" si="64"/>
        <v>(木)</v>
      </c>
      <c r="D379" s="1182" t="s">
        <v>606</v>
      </c>
      <c r="E379" s="1182" t="s">
        <v>588</v>
      </c>
      <c r="F379" s="1787">
        <v>2</v>
      </c>
      <c r="G379" s="1787">
        <v>24</v>
      </c>
      <c r="H379" s="1788">
        <v>5</v>
      </c>
      <c r="I379" s="1788">
        <v>9</v>
      </c>
      <c r="J379" s="1789">
        <v>0.29166666666666669</v>
      </c>
      <c r="K379" s="1787">
        <v>7.2</v>
      </c>
      <c r="L379" s="1790">
        <v>8.1999999999999993</v>
      </c>
      <c r="M379" s="1788">
        <v>6.95</v>
      </c>
      <c r="N379" s="1791">
        <v>0.05</v>
      </c>
      <c r="O379" s="1792">
        <v>34.700000000000003</v>
      </c>
      <c r="P379" s="1793">
        <v>44</v>
      </c>
      <c r="Q379" s="1788">
        <v>46.9</v>
      </c>
      <c r="R379" s="1788">
        <v>8.8000000000000007</v>
      </c>
      <c r="S379" s="1793">
        <v>104</v>
      </c>
      <c r="T379" s="1793">
        <v>56</v>
      </c>
      <c r="U379" s="1793">
        <v>48</v>
      </c>
      <c r="V379" s="1489">
        <v>0</v>
      </c>
      <c r="W379" s="1794"/>
      <c r="X379" s="1790">
        <v>240</v>
      </c>
      <c r="Y379" s="1790"/>
      <c r="Z379" s="1787"/>
      <c r="AA379" s="1787"/>
      <c r="AB379" s="1787"/>
      <c r="AC379" s="1788"/>
      <c r="AD379" s="1795"/>
      <c r="AE379" s="1788"/>
      <c r="AF379" s="1788"/>
      <c r="AG379" s="1787"/>
      <c r="AH379" s="1787"/>
      <c r="AI379" s="1788"/>
      <c r="AJ379" s="1795"/>
      <c r="AK379" s="1795"/>
    </row>
    <row r="380" spans="1:37" s="590" customFormat="1" ht="13.5" customHeight="1" x14ac:dyDescent="0.15">
      <c r="A380" s="1869"/>
      <c r="B380" s="1846" t="s">
        <v>410</v>
      </c>
      <c r="C380" s="1846"/>
      <c r="D380" s="625"/>
      <c r="E380" s="626"/>
      <c r="F380" s="771">
        <f>MAX(F352:F379)</f>
        <v>5</v>
      </c>
      <c r="G380" s="771">
        <f>MAX(G352:G379)</f>
        <v>24</v>
      </c>
      <c r="H380" s="771">
        <f>MAX(H352:H379)</f>
        <v>17</v>
      </c>
      <c r="I380" s="771">
        <f>MAX(I352:I379)</f>
        <v>12</v>
      </c>
      <c r="J380" s="773"/>
      <c r="K380" s="771">
        <f>MAX(K352:K379)</f>
        <v>10.6</v>
      </c>
      <c r="L380" s="771">
        <f>MAX(L352:L379)</f>
        <v>11</v>
      </c>
      <c r="M380" s="1100">
        <f>MAX(M352:M379)</f>
        <v>7.28</v>
      </c>
      <c r="N380" s="1626">
        <f>MAX(N352:N379)</f>
        <v>0.1</v>
      </c>
      <c r="O380" s="771">
        <f t="shared" ref="O380:AK380" si="65">MAX(O352:O379)</f>
        <v>37.9</v>
      </c>
      <c r="P380" s="1101">
        <f t="shared" si="65"/>
        <v>60</v>
      </c>
      <c r="Q380" s="771">
        <f t="shared" si="65"/>
        <v>46.9</v>
      </c>
      <c r="R380" s="771">
        <f t="shared" si="65"/>
        <v>10</v>
      </c>
      <c r="S380" s="1101">
        <f t="shared" si="65"/>
        <v>130</v>
      </c>
      <c r="T380" s="1101">
        <f t="shared" si="65"/>
        <v>76</v>
      </c>
      <c r="U380" s="1101">
        <f t="shared" si="65"/>
        <v>58</v>
      </c>
      <c r="V380" s="1485">
        <f t="shared" si="65"/>
        <v>0</v>
      </c>
      <c r="W380" s="777">
        <f t="shared" si="65"/>
        <v>0</v>
      </c>
      <c r="X380" s="1101">
        <f t="shared" si="65"/>
        <v>280</v>
      </c>
      <c r="Y380" s="1101">
        <f t="shared" si="65"/>
        <v>272.60000000000002</v>
      </c>
      <c r="Z380" s="1101">
        <f t="shared" si="65"/>
        <v>5.4</v>
      </c>
      <c r="AA380" s="771">
        <f t="shared" si="65"/>
        <v>1.64</v>
      </c>
      <c r="AB380" s="1100">
        <f t="shared" si="65"/>
        <v>-1.93</v>
      </c>
      <c r="AC380" s="771">
        <f t="shared" si="65"/>
        <v>4.5999999999999996</v>
      </c>
      <c r="AD380" s="771">
        <f t="shared" si="65"/>
        <v>0.18</v>
      </c>
      <c r="AE380" s="771">
        <f t="shared" si="65"/>
        <v>65</v>
      </c>
      <c r="AF380" s="771">
        <f t="shared" si="65"/>
        <v>12</v>
      </c>
      <c r="AG380" s="771">
        <f t="shared" si="65"/>
        <v>6.4</v>
      </c>
      <c r="AH380" s="771">
        <f t="shared" si="65"/>
        <v>2</v>
      </c>
      <c r="AI380" s="771">
        <f t="shared" si="65"/>
        <v>13</v>
      </c>
      <c r="AJ380" s="771">
        <f t="shared" si="65"/>
        <v>2.5</v>
      </c>
      <c r="AK380" s="1513">
        <f t="shared" si="65"/>
        <v>0</v>
      </c>
    </row>
    <row r="381" spans="1:37" s="590" customFormat="1" ht="13.5" customHeight="1" x14ac:dyDescent="0.15">
      <c r="A381" s="1869"/>
      <c r="B381" s="1847" t="s">
        <v>411</v>
      </c>
      <c r="C381" s="1846"/>
      <c r="D381" s="625"/>
      <c r="E381" s="626"/>
      <c r="F381" s="771">
        <f>MIN(F352:F379)</f>
        <v>0</v>
      </c>
      <c r="G381" s="771">
        <f>MIN(G352:G379)</f>
        <v>0</v>
      </c>
      <c r="H381" s="771">
        <f>MIN(H352:H379)</f>
        <v>-3</v>
      </c>
      <c r="I381" s="771">
        <f>MIN(I352:I379)</f>
        <v>5</v>
      </c>
      <c r="J381" s="773"/>
      <c r="K381" s="771">
        <f>MIN(K352:K379)</f>
        <v>3.3</v>
      </c>
      <c r="L381" s="771">
        <f>MIN(L352:L379)</f>
        <v>2.2999999999999998</v>
      </c>
      <c r="M381" s="1100">
        <f>MIN(M352:M379)</f>
        <v>6.82</v>
      </c>
      <c r="N381" s="1626">
        <f>MIN(N352:N379)</f>
        <v>0</v>
      </c>
      <c r="O381" s="771">
        <f t="shared" ref="O381:AK381" si="66">MIN(O352:O379)</f>
        <v>32.6</v>
      </c>
      <c r="P381" s="1101">
        <f t="shared" si="66"/>
        <v>36</v>
      </c>
      <c r="Q381" s="771">
        <f t="shared" si="66"/>
        <v>36.9</v>
      </c>
      <c r="R381" s="771">
        <f t="shared" si="66"/>
        <v>7.9</v>
      </c>
      <c r="S381" s="1101">
        <f t="shared" si="66"/>
        <v>98</v>
      </c>
      <c r="T381" s="1101">
        <f t="shared" si="66"/>
        <v>54</v>
      </c>
      <c r="U381" s="1101">
        <f t="shared" si="66"/>
        <v>40</v>
      </c>
      <c r="V381" s="1485">
        <f t="shared" si="66"/>
        <v>0</v>
      </c>
      <c r="W381" s="777">
        <f t="shared" si="66"/>
        <v>0</v>
      </c>
      <c r="X381" s="1101">
        <f t="shared" si="66"/>
        <v>220</v>
      </c>
      <c r="Y381" s="1101">
        <f t="shared" si="66"/>
        <v>272.60000000000002</v>
      </c>
      <c r="Z381" s="1101">
        <f t="shared" si="66"/>
        <v>5.4</v>
      </c>
      <c r="AA381" s="771">
        <f t="shared" si="66"/>
        <v>1.64</v>
      </c>
      <c r="AB381" s="1100">
        <f t="shared" si="66"/>
        <v>-1.93</v>
      </c>
      <c r="AC381" s="771">
        <f t="shared" si="66"/>
        <v>4.5999999999999996</v>
      </c>
      <c r="AD381" s="771">
        <f t="shared" si="66"/>
        <v>0.18</v>
      </c>
      <c r="AE381" s="771">
        <f t="shared" si="66"/>
        <v>65</v>
      </c>
      <c r="AF381" s="771">
        <f t="shared" si="66"/>
        <v>12</v>
      </c>
      <c r="AG381" s="771">
        <f t="shared" si="66"/>
        <v>6.4</v>
      </c>
      <c r="AH381" s="771">
        <f t="shared" si="66"/>
        <v>2</v>
      </c>
      <c r="AI381" s="771">
        <f t="shared" si="66"/>
        <v>13</v>
      </c>
      <c r="AJ381" s="771">
        <f t="shared" si="66"/>
        <v>2.5</v>
      </c>
      <c r="AK381" s="1513">
        <f t="shared" si="66"/>
        <v>0</v>
      </c>
    </row>
    <row r="382" spans="1:37" s="590" customFormat="1" ht="13.5" customHeight="1" x14ac:dyDescent="0.15">
      <c r="A382" s="1869"/>
      <c r="B382" s="1846" t="s">
        <v>412</v>
      </c>
      <c r="C382" s="1846"/>
      <c r="D382" s="625"/>
      <c r="E382" s="626"/>
      <c r="F382" s="773"/>
      <c r="G382" s="771">
        <f>IF(COUNT(G352:G379)=0,0,AVERAGE(G352:G379))</f>
        <v>2.2857142857142856</v>
      </c>
      <c r="H382" s="771">
        <f>IF(COUNT(H352:H379)=0,0,AVERAGE(H352:H379))</f>
        <v>3.1785714285714284</v>
      </c>
      <c r="I382" s="771">
        <f>IF(COUNT(I352:I379)=0,0,AVERAGE(I352:I379))</f>
        <v>8.2857142857142865</v>
      </c>
      <c r="J382" s="773"/>
      <c r="K382" s="771">
        <f>IF(COUNT(K352:K379)=0,0,AVERAGE(K352:K379))</f>
        <v>7.3928571428571406</v>
      </c>
      <c r="L382" s="771">
        <f>IF(COUNT(L352:L379)=0,0,AVERAGE(L352:L379))</f>
        <v>7.7178571428571434</v>
      </c>
      <c r="M382" s="1100">
        <f>IF(COUNT(M352:M379)=0,0,AVERAGE(M352:M379))</f>
        <v>6.9746428571428556</v>
      </c>
      <c r="N382" s="1476"/>
      <c r="O382" s="771">
        <f t="shared" ref="O382:U382" si="67">IF(COUNT(O352:O379)=0,0,AVERAGE(O352:O379))</f>
        <v>35.739285714285721</v>
      </c>
      <c r="P382" s="1101">
        <f t="shared" si="67"/>
        <v>47.821428571428569</v>
      </c>
      <c r="Q382" s="771">
        <f t="shared" si="67"/>
        <v>40.042857142857144</v>
      </c>
      <c r="R382" s="771">
        <f t="shared" si="67"/>
        <v>9.6571428571428584</v>
      </c>
      <c r="S382" s="1101">
        <f t="shared" si="67"/>
        <v>112.57142857142857</v>
      </c>
      <c r="T382" s="1101">
        <f t="shared" si="67"/>
        <v>63.642857142857146</v>
      </c>
      <c r="U382" s="1101">
        <f t="shared" si="67"/>
        <v>48.928571428571431</v>
      </c>
      <c r="V382" s="1486"/>
      <c r="W382" s="782"/>
      <c r="X382" s="1101">
        <f t="shared" ref="X382:AJ382" si="68">IF(COUNT(X352:X379)=0,0,AVERAGE(X352:X379))</f>
        <v>244.28571428571428</v>
      </c>
      <c r="Y382" s="1101">
        <f t="shared" si="68"/>
        <v>272.60000000000002</v>
      </c>
      <c r="Z382" s="1101">
        <f t="shared" si="68"/>
        <v>5.4</v>
      </c>
      <c r="AA382" s="771">
        <f t="shared" si="68"/>
        <v>1.64</v>
      </c>
      <c r="AB382" s="1100">
        <f t="shared" si="68"/>
        <v>-1.93</v>
      </c>
      <c r="AC382" s="771">
        <f t="shared" si="68"/>
        <v>4.5999999999999996</v>
      </c>
      <c r="AD382" s="771">
        <f t="shared" si="68"/>
        <v>0.18</v>
      </c>
      <c r="AE382" s="771">
        <f t="shared" si="68"/>
        <v>65</v>
      </c>
      <c r="AF382" s="771">
        <f t="shared" si="68"/>
        <v>12</v>
      </c>
      <c r="AG382" s="771">
        <f t="shared" si="68"/>
        <v>6.4</v>
      </c>
      <c r="AH382" s="771">
        <f t="shared" si="68"/>
        <v>2</v>
      </c>
      <c r="AI382" s="771">
        <f t="shared" si="68"/>
        <v>13</v>
      </c>
      <c r="AJ382" s="771">
        <f t="shared" si="68"/>
        <v>2.5</v>
      </c>
      <c r="AK382" s="1514"/>
    </row>
    <row r="383" spans="1:37" s="590" customFormat="1" ht="13.5" customHeight="1" x14ac:dyDescent="0.15">
      <c r="A383" s="1888"/>
      <c r="B383" s="1848" t="s">
        <v>413</v>
      </c>
      <c r="C383" s="1848"/>
      <c r="D383" s="627"/>
      <c r="E383" s="627"/>
      <c r="F383" s="808"/>
      <c r="G383" s="771">
        <f>SUM(G352:G379)</f>
        <v>64</v>
      </c>
      <c r="H383" s="809"/>
      <c r="I383" s="809"/>
      <c r="J383" s="809"/>
      <c r="K383" s="809"/>
      <c r="L383" s="809"/>
      <c r="M383" s="809"/>
      <c r="N383" s="1476"/>
      <c r="O383" s="809"/>
      <c r="P383" s="809"/>
      <c r="Q383" s="809"/>
      <c r="R383" s="809"/>
      <c r="S383" s="809"/>
      <c r="T383" s="809"/>
      <c r="U383" s="809"/>
      <c r="V383" s="1486"/>
      <c r="W383" s="782"/>
      <c r="X383" s="809"/>
      <c r="Y383" s="809"/>
      <c r="Z383" s="809"/>
      <c r="AA383" s="809"/>
      <c r="AB383" s="809"/>
      <c r="AC383" s="810"/>
      <c r="AD383" s="810"/>
      <c r="AE383" s="809"/>
      <c r="AF383" s="809"/>
      <c r="AG383" s="809"/>
      <c r="AH383" s="809"/>
      <c r="AI383" s="809"/>
      <c r="AJ383" s="809"/>
      <c r="AK383" s="1514"/>
    </row>
    <row r="384" spans="1:37" s="590" customFormat="1" ht="13.5" customHeight="1" x14ac:dyDescent="0.15">
      <c r="A384" s="1868" t="s">
        <v>582</v>
      </c>
      <c r="B384" s="1209">
        <v>43525</v>
      </c>
      <c r="C384" s="244" t="str">
        <f>IF(B384="","",IF(WEEKDAY(B384)=1,"(日)",IF(WEEKDAY(B384)=2,"(月)",IF(WEEKDAY(B384)=3,"(火)",IF(WEEKDAY(B384)=4,"(水)",IF(WEEKDAY(B384)=5,"(木)",IF(WEEKDAY(B384)=6,"(金)","(土)")))))))</f>
        <v>(金)</v>
      </c>
      <c r="D384" s="222" t="s">
        <v>591</v>
      </c>
      <c r="E384" s="222" t="s">
        <v>588</v>
      </c>
      <c r="F384" s="223">
        <v>1</v>
      </c>
      <c r="G384" s="223">
        <v>1.1000000000000001</v>
      </c>
      <c r="H384" s="223">
        <v>7</v>
      </c>
      <c r="I384" s="223">
        <v>10</v>
      </c>
      <c r="J384" s="224">
        <v>0.29166666666666669</v>
      </c>
      <c r="K384" s="223">
        <v>4.9000000000000004</v>
      </c>
      <c r="L384" s="223">
        <v>5.8</v>
      </c>
      <c r="M384" s="225">
        <v>6.9</v>
      </c>
      <c r="N384" s="1472">
        <v>0.05</v>
      </c>
      <c r="O384" s="223">
        <v>37</v>
      </c>
      <c r="P384" s="222">
        <v>42</v>
      </c>
      <c r="Q384" s="223">
        <v>42.6</v>
      </c>
      <c r="R384" s="223">
        <v>7.3</v>
      </c>
      <c r="S384" s="222">
        <v>116</v>
      </c>
      <c r="T384" s="222">
        <v>68</v>
      </c>
      <c r="U384" s="222">
        <v>48</v>
      </c>
      <c r="V384" s="1491" t="s">
        <v>661</v>
      </c>
      <c r="W384" s="1500" t="s">
        <v>36</v>
      </c>
      <c r="X384" s="408">
        <v>250</v>
      </c>
      <c r="Y384" s="222" t="s">
        <v>36</v>
      </c>
      <c r="Z384" s="222" t="s">
        <v>36</v>
      </c>
      <c r="AA384" s="223" t="s">
        <v>36</v>
      </c>
      <c r="AB384" s="222" t="s">
        <v>36</v>
      </c>
      <c r="AC384" s="222" t="s">
        <v>36</v>
      </c>
      <c r="AD384" s="222" t="s">
        <v>36</v>
      </c>
      <c r="AE384" s="222" t="s">
        <v>36</v>
      </c>
      <c r="AF384" s="223" t="s">
        <v>36</v>
      </c>
      <c r="AG384" s="222" t="s">
        <v>36</v>
      </c>
      <c r="AH384" s="222" t="s">
        <v>36</v>
      </c>
      <c r="AI384" s="222" t="s">
        <v>36</v>
      </c>
      <c r="AJ384" s="222" t="s">
        <v>36</v>
      </c>
      <c r="AK384" s="1506" t="s">
        <v>36</v>
      </c>
    </row>
    <row r="385" spans="1:37" s="590" customFormat="1" ht="13.5" customHeight="1" x14ac:dyDescent="0.15">
      <c r="A385" s="1869"/>
      <c r="B385" s="589">
        <v>43526</v>
      </c>
      <c r="C385" s="245" t="str">
        <f t="shared" ref="C385:C414" si="69">IF(B385="","",IF(WEEKDAY(B385)=1,"(日)",IF(WEEKDAY(B385)=2,"(月)",IF(WEEKDAY(B385)=3,"(火)",IF(WEEKDAY(B385)=4,"(水)",IF(WEEKDAY(B385)=5,"(木)",IF(WEEKDAY(B385)=6,"(金)","(土)")))))))</f>
        <v>(土)</v>
      </c>
      <c r="D385" s="217" t="s">
        <v>583</v>
      </c>
      <c r="E385" s="217" t="s">
        <v>587</v>
      </c>
      <c r="F385" s="218">
        <v>1</v>
      </c>
      <c r="G385" s="218">
        <v>0</v>
      </c>
      <c r="H385" s="218">
        <v>2</v>
      </c>
      <c r="I385" s="218">
        <v>10</v>
      </c>
      <c r="J385" s="219">
        <v>0.29166666666666669</v>
      </c>
      <c r="K385" s="218">
        <v>6.1</v>
      </c>
      <c r="L385" s="218">
        <v>7.2</v>
      </c>
      <c r="M385" s="220">
        <v>6.93</v>
      </c>
      <c r="N385" s="1473" t="s">
        <v>320</v>
      </c>
      <c r="O385" s="218">
        <v>35.299999999999997</v>
      </c>
      <c r="P385" s="217">
        <v>44</v>
      </c>
      <c r="Q385" s="218">
        <v>41.9</v>
      </c>
      <c r="R385" s="218">
        <v>10</v>
      </c>
      <c r="S385" s="217">
        <v>102</v>
      </c>
      <c r="T385" s="217">
        <v>62</v>
      </c>
      <c r="U385" s="217">
        <v>40</v>
      </c>
      <c r="V385" s="1492" t="s">
        <v>661</v>
      </c>
      <c r="W385" s="1501" t="s">
        <v>36</v>
      </c>
      <c r="X385" s="407">
        <v>270</v>
      </c>
      <c r="Y385" s="217" t="s">
        <v>36</v>
      </c>
      <c r="Z385" s="217" t="s">
        <v>36</v>
      </c>
      <c r="AA385" s="217" t="s">
        <v>36</v>
      </c>
      <c r="AB385" s="217" t="s">
        <v>36</v>
      </c>
      <c r="AC385" s="217" t="s">
        <v>36</v>
      </c>
      <c r="AD385" s="217" t="s">
        <v>36</v>
      </c>
      <c r="AE385" s="217" t="s">
        <v>36</v>
      </c>
      <c r="AF385" s="217" t="s">
        <v>36</v>
      </c>
      <c r="AG385" s="217" t="s">
        <v>36</v>
      </c>
      <c r="AH385" s="217" t="s">
        <v>36</v>
      </c>
      <c r="AI385" s="217" t="s">
        <v>36</v>
      </c>
      <c r="AJ385" s="217" t="s">
        <v>36</v>
      </c>
      <c r="AK385" s="1507" t="s">
        <v>36</v>
      </c>
    </row>
    <row r="386" spans="1:37" s="590" customFormat="1" ht="13.5" customHeight="1" x14ac:dyDescent="0.15">
      <c r="A386" s="1869"/>
      <c r="B386" s="589">
        <v>43527</v>
      </c>
      <c r="C386" s="245" t="str">
        <f t="shared" si="69"/>
        <v>(日)</v>
      </c>
      <c r="D386" s="217" t="s">
        <v>606</v>
      </c>
      <c r="E386" s="217" t="s">
        <v>597</v>
      </c>
      <c r="F386" s="218">
        <v>3</v>
      </c>
      <c r="G386" s="218">
        <v>13.4</v>
      </c>
      <c r="H386" s="218">
        <v>5</v>
      </c>
      <c r="I386" s="218">
        <v>12</v>
      </c>
      <c r="J386" s="219">
        <v>0.29166666666666669</v>
      </c>
      <c r="K386" s="218">
        <v>7.7</v>
      </c>
      <c r="L386" s="218">
        <v>9.6</v>
      </c>
      <c r="M386" s="220">
        <v>7</v>
      </c>
      <c r="N386" s="1473" t="s">
        <v>320</v>
      </c>
      <c r="O386" s="218">
        <v>39.299999999999997</v>
      </c>
      <c r="P386" s="217">
        <v>40</v>
      </c>
      <c r="Q386" s="218">
        <v>39.1</v>
      </c>
      <c r="R386" s="218">
        <v>10</v>
      </c>
      <c r="S386" s="217">
        <v>102</v>
      </c>
      <c r="T386" s="217">
        <v>60</v>
      </c>
      <c r="U386" s="217">
        <v>42</v>
      </c>
      <c r="V386" s="1492" t="s">
        <v>661</v>
      </c>
      <c r="W386" s="1501" t="s">
        <v>36</v>
      </c>
      <c r="X386" s="407">
        <v>270</v>
      </c>
      <c r="Y386" s="217" t="s">
        <v>36</v>
      </c>
      <c r="Z386" s="217" t="s">
        <v>36</v>
      </c>
      <c r="AA386" s="217" t="s">
        <v>36</v>
      </c>
      <c r="AB386" s="217" t="s">
        <v>36</v>
      </c>
      <c r="AC386" s="217" t="s">
        <v>36</v>
      </c>
      <c r="AD386" s="217" t="s">
        <v>36</v>
      </c>
      <c r="AE386" s="217" t="s">
        <v>36</v>
      </c>
      <c r="AF386" s="217" t="s">
        <v>36</v>
      </c>
      <c r="AG386" s="217" t="s">
        <v>36</v>
      </c>
      <c r="AH386" s="217" t="s">
        <v>36</v>
      </c>
      <c r="AI386" s="217" t="s">
        <v>36</v>
      </c>
      <c r="AJ386" s="217" t="s">
        <v>36</v>
      </c>
      <c r="AK386" s="1507" t="s">
        <v>36</v>
      </c>
    </row>
    <row r="387" spans="1:37" s="590" customFormat="1" ht="13.5" customHeight="1" x14ac:dyDescent="0.15">
      <c r="A387" s="1869"/>
      <c r="B387" s="589">
        <v>43528</v>
      </c>
      <c r="C387" s="245" t="str">
        <f t="shared" si="69"/>
        <v>(月)</v>
      </c>
      <c r="D387" s="217" t="s">
        <v>606</v>
      </c>
      <c r="E387" s="217" t="s">
        <v>614</v>
      </c>
      <c r="F387" s="218">
        <v>6</v>
      </c>
      <c r="G387" s="218">
        <v>33.5</v>
      </c>
      <c r="H387" s="218">
        <v>9</v>
      </c>
      <c r="I387" s="218">
        <v>11</v>
      </c>
      <c r="J387" s="219">
        <v>0.2986111111111111</v>
      </c>
      <c r="K387" s="218">
        <v>9.4</v>
      </c>
      <c r="L387" s="218">
        <v>11.6</v>
      </c>
      <c r="M387" s="220">
        <v>6.83</v>
      </c>
      <c r="N387" s="1473" t="s">
        <v>320</v>
      </c>
      <c r="O387" s="218">
        <v>31</v>
      </c>
      <c r="P387" s="217">
        <v>42</v>
      </c>
      <c r="Q387" s="218">
        <v>35.5</v>
      </c>
      <c r="R387" s="218">
        <v>10</v>
      </c>
      <c r="S387" s="217">
        <v>104</v>
      </c>
      <c r="T387" s="217">
        <v>62</v>
      </c>
      <c r="U387" s="217">
        <v>42</v>
      </c>
      <c r="V387" s="1492" t="s">
        <v>661</v>
      </c>
      <c r="W387" s="1501" t="s">
        <v>36</v>
      </c>
      <c r="X387" s="407">
        <v>240</v>
      </c>
      <c r="Y387" s="218" t="s">
        <v>36</v>
      </c>
      <c r="Z387" s="218" t="s">
        <v>36</v>
      </c>
      <c r="AA387" s="218" t="s">
        <v>36</v>
      </c>
      <c r="AB387" s="220" t="s">
        <v>36</v>
      </c>
      <c r="AC387" s="218" t="s">
        <v>36</v>
      </c>
      <c r="AD387" s="218" t="s">
        <v>36</v>
      </c>
      <c r="AE387" s="218" t="s">
        <v>36</v>
      </c>
      <c r="AF387" s="218" t="s">
        <v>36</v>
      </c>
      <c r="AG387" s="220" t="s">
        <v>36</v>
      </c>
      <c r="AH387" s="218" t="s">
        <v>36</v>
      </c>
      <c r="AI387" s="218" t="s">
        <v>36</v>
      </c>
      <c r="AJ387" s="218" t="s">
        <v>36</v>
      </c>
      <c r="AK387" s="1507" t="s">
        <v>36</v>
      </c>
    </row>
    <row r="388" spans="1:37" s="590" customFormat="1" ht="13.5" customHeight="1" x14ac:dyDescent="0.15">
      <c r="A388" s="1869"/>
      <c r="B388" s="589">
        <v>43529</v>
      </c>
      <c r="C388" s="245" t="str">
        <f t="shared" si="69"/>
        <v>(火)</v>
      </c>
      <c r="D388" s="217" t="s">
        <v>603</v>
      </c>
      <c r="E388" s="217" t="s">
        <v>588</v>
      </c>
      <c r="F388" s="218">
        <v>1</v>
      </c>
      <c r="G388" s="218">
        <v>0.5</v>
      </c>
      <c r="H388" s="218">
        <v>6</v>
      </c>
      <c r="I388" s="218">
        <v>10</v>
      </c>
      <c r="J388" s="219">
        <v>0.29166666666666669</v>
      </c>
      <c r="K388" s="218">
        <v>2.8</v>
      </c>
      <c r="L388" s="218">
        <v>4.9000000000000004</v>
      </c>
      <c r="M388" s="220">
        <v>6.68</v>
      </c>
      <c r="N388" s="1473" t="s">
        <v>320</v>
      </c>
      <c r="O388" s="218">
        <v>23.9</v>
      </c>
      <c r="P388" s="217">
        <v>36</v>
      </c>
      <c r="Q388" s="218">
        <v>27</v>
      </c>
      <c r="R388" s="218">
        <v>7.3</v>
      </c>
      <c r="S388" s="217">
        <v>86</v>
      </c>
      <c r="T388" s="217">
        <v>62</v>
      </c>
      <c r="U388" s="217">
        <v>24</v>
      </c>
      <c r="V388" s="1492" t="s">
        <v>661</v>
      </c>
      <c r="W388" s="1501" t="s">
        <v>36</v>
      </c>
      <c r="X388" s="407">
        <v>230</v>
      </c>
      <c r="Y388" s="218" t="s">
        <v>36</v>
      </c>
      <c r="Z388" s="218" t="s">
        <v>36</v>
      </c>
      <c r="AA388" s="218" t="s">
        <v>36</v>
      </c>
      <c r="AB388" s="220" t="s">
        <v>36</v>
      </c>
      <c r="AC388" s="218" t="s">
        <v>36</v>
      </c>
      <c r="AD388" s="218" t="s">
        <v>36</v>
      </c>
      <c r="AE388" s="218" t="s">
        <v>36</v>
      </c>
      <c r="AF388" s="218" t="s">
        <v>36</v>
      </c>
      <c r="AG388" s="220" t="s">
        <v>36</v>
      </c>
      <c r="AH388" s="218" t="s">
        <v>36</v>
      </c>
      <c r="AI388" s="218" t="s">
        <v>36</v>
      </c>
      <c r="AJ388" s="218" t="s">
        <v>36</v>
      </c>
      <c r="AK388" s="1507" t="s">
        <v>36</v>
      </c>
    </row>
    <row r="389" spans="1:37" s="590" customFormat="1" ht="13.5" customHeight="1" x14ac:dyDescent="0.15">
      <c r="A389" s="1869"/>
      <c r="B389" s="589">
        <v>43530</v>
      </c>
      <c r="C389" s="245" t="str">
        <f t="shared" si="69"/>
        <v>(水)</v>
      </c>
      <c r="D389" s="217" t="s">
        <v>613</v>
      </c>
      <c r="E389" s="217" t="s">
        <v>598</v>
      </c>
      <c r="F389" s="218">
        <v>1</v>
      </c>
      <c r="G389" s="218">
        <v>1</v>
      </c>
      <c r="H389" s="218">
        <v>7</v>
      </c>
      <c r="I389" s="218">
        <v>11.5</v>
      </c>
      <c r="J389" s="219">
        <v>0.29166666666666669</v>
      </c>
      <c r="K389" s="218">
        <v>4.9000000000000004</v>
      </c>
      <c r="L389" s="218">
        <v>7.6</v>
      </c>
      <c r="M389" s="220">
        <v>6.87</v>
      </c>
      <c r="N389" s="1473" t="s">
        <v>320</v>
      </c>
      <c r="O389" s="218">
        <v>25.4</v>
      </c>
      <c r="P389" s="217">
        <v>38</v>
      </c>
      <c r="Q389" s="218">
        <v>28.4</v>
      </c>
      <c r="R389" s="218">
        <v>10</v>
      </c>
      <c r="S389" s="217">
        <v>88</v>
      </c>
      <c r="T389" s="217">
        <v>54</v>
      </c>
      <c r="U389" s="217">
        <v>34</v>
      </c>
      <c r="V389" s="1492" t="s">
        <v>661</v>
      </c>
      <c r="W389" s="1501" t="s">
        <v>36</v>
      </c>
      <c r="X389" s="407">
        <v>220</v>
      </c>
      <c r="Y389" s="218" t="s">
        <v>36</v>
      </c>
      <c r="Z389" s="218" t="s">
        <v>36</v>
      </c>
      <c r="AA389" s="218" t="s">
        <v>36</v>
      </c>
      <c r="AB389" s="220" t="s">
        <v>36</v>
      </c>
      <c r="AC389" s="218" t="s">
        <v>36</v>
      </c>
      <c r="AD389" s="218" t="s">
        <v>36</v>
      </c>
      <c r="AE389" s="218" t="s">
        <v>36</v>
      </c>
      <c r="AF389" s="218" t="s">
        <v>36</v>
      </c>
      <c r="AG389" s="220" t="s">
        <v>36</v>
      </c>
      <c r="AH389" s="218" t="s">
        <v>36</v>
      </c>
      <c r="AI389" s="218" t="s">
        <v>36</v>
      </c>
      <c r="AJ389" s="218" t="s">
        <v>36</v>
      </c>
      <c r="AK389" s="1507" t="s">
        <v>36</v>
      </c>
    </row>
    <row r="390" spans="1:37" s="590" customFormat="1" ht="13.5" customHeight="1" x14ac:dyDescent="0.15">
      <c r="A390" s="1869"/>
      <c r="B390" s="589">
        <v>43531</v>
      </c>
      <c r="C390" s="245" t="str">
        <f t="shared" si="69"/>
        <v>(木)</v>
      </c>
      <c r="D390" s="217" t="s">
        <v>606</v>
      </c>
      <c r="E390" s="217" t="s">
        <v>588</v>
      </c>
      <c r="F390" s="218">
        <v>3</v>
      </c>
      <c r="G390" s="218">
        <v>17</v>
      </c>
      <c r="H390" s="218">
        <v>8</v>
      </c>
      <c r="I390" s="218">
        <v>11</v>
      </c>
      <c r="J390" s="219">
        <v>0.29166666666666669</v>
      </c>
      <c r="K390" s="218">
        <v>6.2</v>
      </c>
      <c r="L390" s="218">
        <v>8.5</v>
      </c>
      <c r="M390" s="220">
        <v>6.96</v>
      </c>
      <c r="N390" s="1473" t="s">
        <v>320</v>
      </c>
      <c r="O390" s="218">
        <v>26.9</v>
      </c>
      <c r="P390" s="217">
        <v>40</v>
      </c>
      <c r="Q390" s="218">
        <v>36.200000000000003</v>
      </c>
      <c r="R390" s="218">
        <v>7.3</v>
      </c>
      <c r="S390" s="217">
        <v>100</v>
      </c>
      <c r="T390" s="217">
        <v>66</v>
      </c>
      <c r="U390" s="217">
        <v>34</v>
      </c>
      <c r="V390" s="1492" t="s">
        <v>661</v>
      </c>
      <c r="W390" s="1501" t="s">
        <v>36</v>
      </c>
      <c r="X390" s="407">
        <v>200</v>
      </c>
      <c r="Y390" s="218" t="s">
        <v>36</v>
      </c>
      <c r="Z390" s="218" t="s">
        <v>36</v>
      </c>
      <c r="AA390" s="218" t="s">
        <v>36</v>
      </c>
      <c r="AB390" s="220" t="s">
        <v>36</v>
      </c>
      <c r="AC390" s="218" t="s">
        <v>36</v>
      </c>
      <c r="AD390" s="218">
        <v>0.32</v>
      </c>
      <c r="AE390" s="218">
        <v>56</v>
      </c>
      <c r="AF390" s="218">
        <v>11</v>
      </c>
      <c r="AG390" s="220">
        <v>6.1</v>
      </c>
      <c r="AH390" s="218">
        <v>1.5</v>
      </c>
      <c r="AI390" s="218">
        <v>12</v>
      </c>
      <c r="AJ390" s="218">
        <v>2.4</v>
      </c>
      <c r="AK390" s="1507" t="s">
        <v>674</v>
      </c>
    </row>
    <row r="391" spans="1:37" s="590" customFormat="1" ht="13.5" customHeight="1" x14ac:dyDescent="0.15">
      <c r="A391" s="1869"/>
      <c r="B391" s="589">
        <v>43532</v>
      </c>
      <c r="C391" s="245" t="str">
        <f>IF(B391="","",IF(WEEKDAY(B391)=1,"(日)",IF(WEEKDAY(B391)=2,"(月)",IF(WEEKDAY(B391)=3,"(火)",IF(WEEKDAY(B391)=4,"(水)",IF(WEEKDAY(B391)=5,"(木)",IF(WEEKDAY(B391)=6,"(金)","(土)")))))))</f>
        <v>(金)</v>
      </c>
      <c r="D391" s="217" t="s">
        <v>583</v>
      </c>
      <c r="E391" s="217" t="s">
        <v>597</v>
      </c>
      <c r="F391" s="218">
        <v>3</v>
      </c>
      <c r="G391" s="218">
        <v>0</v>
      </c>
      <c r="H391" s="218">
        <v>6</v>
      </c>
      <c r="I391" s="218">
        <v>10</v>
      </c>
      <c r="J391" s="219">
        <v>0.29166666666666669</v>
      </c>
      <c r="K391" s="218">
        <v>5.8</v>
      </c>
      <c r="L391" s="218">
        <v>8.1999999999999993</v>
      </c>
      <c r="M391" s="220">
        <v>6.96</v>
      </c>
      <c r="N391" s="1473" t="s">
        <v>320</v>
      </c>
      <c r="O391" s="218">
        <v>31.9</v>
      </c>
      <c r="P391" s="217">
        <v>48</v>
      </c>
      <c r="Q391" s="218">
        <v>30.9</v>
      </c>
      <c r="R391" s="218">
        <v>9.1999999999999993</v>
      </c>
      <c r="S391" s="217">
        <v>107</v>
      </c>
      <c r="T391" s="217">
        <v>73</v>
      </c>
      <c r="U391" s="217">
        <v>34</v>
      </c>
      <c r="V391" s="1492" t="s">
        <v>661</v>
      </c>
      <c r="W391" s="1501" t="s">
        <v>36</v>
      </c>
      <c r="X391" s="407">
        <v>220</v>
      </c>
      <c r="Y391" s="218" t="s">
        <v>36</v>
      </c>
      <c r="Z391" s="218" t="s">
        <v>36</v>
      </c>
      <c r="AA391" s="218" t="s">
        <v>36</v>
      </c>
      <c r="AB391" s="220" t="s">
        <v>36</v>
      </c>
      <c r="AC391" s="218" t="s">
        <v>36</v>
      </c>
      <c r="AD391" s="218" t="s">
        <v>36</v>
      </c>
      <c r="AE391" s="218" t="s">
        <v>36</v>
      </c>
      <c r="AF391" s="218" t="s">
        <v>36</v>
      </c>
      <c r="AG391" s="220" t="s">
        <v>36</v>
      </c>
      <c r="AH391" s="218" t="s">
        <v>36</v>
      </c>
      <c r="AI391" s="218" t="s">
        <v>36</v>
      </c>
      <c r="AJ391" s="218" t="s">
        <v>36</v>
      </c>
      <c r="AK391" s="1507" t="s">
        <v>36</v>
      </c>
    </row>
    <row r="392" spans="1:37" s="590" customFormat="1" ht="13.5" customHeight="1" x14ac:dyDescent="0.15">
      <c r="A392" s="1869"/>
      <c r="B392" s="589">
        <v>43533</v>
      </c>
      <c r="C392" s="245" t="str">
        <f t="shared" si="69"/>
        <v>(土)</v>
      </c>
      <c r="D392" s="217" t="s">
        <v>583</v>
      </c>
      <c r="E392" s="217" t="s">
        <v>602</v>
      </c>
      <c r="F392" s="218">
        <v>0</v>
      </c>
      <c r="G392" s="218">
        <v>0</v>
      </c>
      <c r="H392" s="218">
        <v>2</v>
      </c>
      <c r="I392" s="218">
        <v>11</v>
      </c>
      <c r="J392" s="219">
        <v>0.3125</v>
      </c>
      <c r="K392" s="218">
        <v>4.5999999999999996</v>
      </c>
      <c r="L392" s="218">
        <v>6.4</v>
      </c>
      <c r="M392" s="220">
        <v>6.93</v>
      </c>
      <c r="N392" s="1473" t="s">
        <v>320</v>
      </c>
      <c r="O392" s="218">
        <v>32.5</v>
      </c>
      <c r="P392" s="217">
        <v>47</v>
      </c>
      <c r="Q392" s="218">
        <v>31</v>
      </c>
      <c r="R392" s="218">
        <v>10</v>
      </c>
      <c r="S392" s="217">
        <v>107</v>
      </c>
      <c r="T392" s="217">
        <v>72</v>
      </c>
      <c r="U392" s="217">
        <v>35</v>
      </c>
      <c r="V392" s="1492" t="s">
        <v>661</v>
      </c>
      <c r="W392" s="1501" t="s">
        <v>36</v>
      </c>
      <c r="X392" s="407">
        <v>240</v>
      </c>
      <c r="Y392" s="218" t="s">
        <v>36</v>
      </c>
      <c r="Z392" s="218" t="s">
        <v>36</v>
      </c>
      <c r="AA392" s="218" t="s">
        <v>36</v>
      </c>
      <c r="AB392" s="220" t="s">
        <v>36</v>
      </c>
      <c r="AC392" s="218" t="s">
        <v>36</v>
      </c>
      <c r="AD392" s="218" t="s">
        <v>36</v>
      </c>
      <c r="AE392" s="218" t="s">
        <v>36</v>
      </c>
      <c r="AF392" s="218" t="s">
        <v>36</v>
      </c>
      <c r="AG392" s="220" t="s">
        <v>36</v>
      </c>
      <c r="AH392" s="218" t="s">
        <v>36</v>
      </c>
      <c r="AI392" s="218" t="s">
        <v>36</v>
      </c>
      <c r="AJ392" s="218" t="s">
        <v>36</v>
      </c>
      <c r="AK392" s="1507" t="s">
        <v>36</v>
      </c>
    </row>
    <row r="393" spans="1:37" s="590" customFormat="1" ht="13.5" customHeight="1" x14ac:dyDescent="0.15">
      <c r="A393" s="1869"/>
      <c r="B393" s="589">
        <v>43534</v>
      </c>
      <c r="C393" s="245" t="str">
        <f t="shared" si="69"/>
        <v>(日)</v>
      </c>
      <c r="D393" s="217" t="s">
        <v>589</v>
      </c>
      <c r="E393" s="217" t="s">
        <v>588</v>
      </c>
      <c r="F393" s="218">
        <v>0</v>
      </c>
      <c r="G393" s="218">
        <v>0.5</v>
      </c>
      <c r="H393" s="218">
        <v>11</v>
      </c>
      <c r="I393" s="218">
        <v>12.5</v>
      </c>
      <c r="J393" s="219">
        <v>0.2986111111111111</v>
      </c>
      <c r="K393" s="218">
        <v>5.9</v>
      </c>
      <c r="L393" s="218">
        <v>7.8</v>
      </c>
      <c r="M393" s="220">
        <v>7</v>
      </c>
      <c r="N393" s="1473" t="s">
        <v>320</v>
      </c>
      <c r="O393" s="218">
        <v>32.299999999999997</v>
      </c>
      <c r="P393" s="217">
        <v>44</v>
      </c>
      <c r="Q393" s="218">
        <v>33.4</v>
      </c>
      <c r="R393" s="218">
        <v>10</v>
      </c>
      <c r="S393" s="217">
        <v>109</v>
      </c>
      <c r="T393" s="217">
        <v>74</v>
      </c>
      <c r="U393" s="217">
        <v>35</v>
      </c>
      <c r="V393" s="1492" t="s">
        <v>661</v>
      </c>
      <c r="W393" s="1501" t="s">
        <v>36</v>
      </c>
      <c r="X393" s="407">
        <v>250</v>
      </c>
      <c r="Y393" s="218" t="s">
        <v>36</v>
      </c>
      <c r="Z393" s="218" t="s">
        <v>36</v>
      </c>
      <c r="AA393" s="218" t="s">
        <v>36</v>
      </c>
      <c r="AB393" s="220" t="s">
        <v>36</v>
      </c>
      <c r="AC393" s="218" t="s">
        <v>36</v>
      </c>
      <c r="AD393" s="218" t="s">
        <v>36</v>
      </c>
      <c r="AE393" s="218" t="s">
        <v>36</v>
      </c>
      <c r="AF393" s="218" t="s">
        <v>36</v>
      </c>
      <c r="AG393" s="220" t="s">
        <v>36</v>
      </c>
      <c r="AH393" s="218" t="s">
        <v>36</v>
      </c>
      <c r="AI393" s="218" t="s">
        <v>36</v>
      </c>
      <c r="AJ393" s="218" t="s">
        <v>36</v>
      </c>
      <c r="AK393" s="1507" t="s">
        <v>36</v>
      </c>
    </row>
    <row r="394" spans="1:37" s="590" customFormat="1" ht="13.5" customHeight="1" x14ac:dyDescent="0.15">
      <c r="A394" s="1869"/>
      <c r="B394" s="589">
        <v>43535</v>
      </c>
      <c r="C394" s="245" t="str">
        <f t="shared" si="69"/>
        <v>(月)</v>
      </c>
      <c r="D394" s="217" t="s">
        <v>603</v>
      </c>
      <c r="E394" s="217" t="s">
        <v>588</v>
      </c>
      <c r="F394" s="218">
        <v>5</v>
      </c>
      <c r="G394" s="218">
        <v>32.5</v>
      </c>
      <c r="H394" s="218">
        <v>11</v>
      </c>
      <c r="I394" s="218">
        <v>14</v>
      </c>
      <c r="J394" s="219">
        <v>0.28472222222222221</v>
      </c>
      <c r="K394" s="218">
        <v>8.8000000000000007</v>
      </c>
      <c r="L394" s="218">
        <v>10.7</v>
      </c>
      <c r="M394" s="220">
        <v>7</v>
      </c>
      <c r="N394" s="1473">
        <v>0.05</v>
      </c>
      <c r="O394" s="218">
        <v>30.4</v>
      </c>
      <c r="P394" s="217">
        <v>44</v>
      </c>
      <c r="Q394" s="218">
        <v>30.5</v>
      </c>
      <c r="R394" s="218">
        <v>10</v>
      </c>
      <c r="S394" s="217">
        <v>102</v>
      </c>
      <c r="T394" s="217">
        <v>68</v>
      </c>
      <c r="U394" s="217">
        <v>34</v>
      </c>
      <c r="V394" s="1492" t="s">
        <v>661</v>
      </c>
      <c r="W394" s="1501" t="s">
        <v>36</v>
      </c>
      <c r="X394" s="407">
        <v>250</v>
      </c>
      <c r="Y394" s="218" t="s">
        <v>36</v>
      </c>
      <c r="Z394" s="218" t="s">
        <v>36</v>
      </c>
      <c r="AA394" s="218" t="s">
        <v>36</v>
      </c>
      <c r="AB394" s="220" t="s">
        <v>36</v>
      </c>
      <c r="AC394" s="218" t="s">
        <v>36</v>
      </c>
      <c r="AD394" s="218" t="s">
        <v>36</v>
      </c>
      <c r="AE394" s="218" t="s">
        <v>36</v>
      </c>
      <c r="AF394" s="218" t="s">
        <v>36</v>
      </c>
      <c r="AG394" s="220" t="s">
        <v>36</v>
      </c>
      <c r="AH394" s="218" t="s">
        <v>36</v>
      </c>
      <c r="AI394" s="218" t="s">
        <v>36</v>
      </c>
      <c r="AJ394" s="218" t="s">
        <v>36</v>
      </c>
      <c r="AK394" s="1507" t="s">
        <v>36</v>
      </c>
    </row>
    <row r="395" spans="1:37" s="590" customFormat="1" ht="13.5" customHeight="1" x14ac:dyDescent="0.15">
      <c r="A395" s="1869"/>
      <c r="B395" s="589">
        <v>43536</v>
      </c>
      <c r="C395" s="245" t="str">
        <f t="shared" si="69"/>
        <v>(火)</v>
      </c>
      <c r="D395" s="217" t="s">
        <v>583</v>
      </c>
      <c r="E395" s="217" t="s">
        <v>587</v>
      </c>
      <c r="F395" s="218">
        <v>0</v>
      </c>
      <c r="G395" s="218">
        <v>0</v>
      </c>
      <c r="H395" s="218">
        <v>8</v>
      </c>
      <c r="I395" s="218">
        <v>12</v>
      </c>
      <c r="J395" s="219">
        <v>0.28472222222222221</v>
      </c>
      <c r="K395" s="218">
        <v>6.8</v>
      </c>
      <c r="L395" s="218">
        <v>9.3000000000000007</v>
      </c>
      <c r="M395" s="220">
        <v>6.87</v>
      </c>
      <c r="N395" s="1473" t="s">
        <v>320</v>
      </c>
      <c r="O395" s="218">
        <v>27.3</v>
      </c>
      <c r="P395" s="217">
        <v>40</v>
      </c>
      <c r="Q395" s="218">
        <v>24.9</v>
      </c>
      <c r="R395" s="218">
        <v>10</v>
      </c>
      <c r="S395" s="217">
        <v>100</v>
      </c>
      <c r="T395" s="217">
        <v>63</v>
      </c>
      <c r="U395" s="217">
        <v>37</v>
      </c>
      <c r="V395" s="1492" t="s">
        <v>661</v>
      </c>
      <c r="W395" s="1501" t="s">
        <v>36</v>
      </c>
      <c r="X395" s="407">
        <v>220</v>
      </c>
      <c r="Y395" s="218" t="s">
        <v>36</v>
      </c>
      <c r="Z395" s="218" t="s">
        <v>36</v>
      </c>
      <c r="AA395" s="218" t="s">
        <v>36</v>
      </c>
      <c r="AB395" s="220" t="s">
        <v>36</v>
      </c>
      <c r="AC395" s="218" t="s">
        <v>36</v>
      </c>
      <c r="AD395" s="218" t="s">
        <v>36</v>
      </c>
      <c r="AE395" s="218" t="s">
        <v>36</v>
      </c>
      <c r="AF395" s="218" t="s">
        <v>36</v>
      </c>
      <c r="AG395" s="220" t="s">
        <v>36</v>
      </c>
      <c r="AH395" s="218" t="s">
        <v>36</v>
      </c>
      <c r="AI395" s="218" t="s">
        <v>36</v>
      </c>
      <c r="AJ395" s="218" t="s">
        <v>36</v>
      </c>
      <c r="AK395" s="1507" t="s">
        <v>36</v>
      </c>
    </row>
    <row r="396" spans="1:37" s="590" customFormat="1" ht="13.5" customHeight="1" x14ac:dyDescent="0.15">
      <c r="A396" s="1869"/>
      <c r="B396" s="589">
        <v>43537</v>
      </c>
      <c r="C396" s="245" t="str">
        <f t="shared" si="69"/>
        <v>(水)</v>
      </c>
      <c r="D396" s="217" t="s">
        <v>655</v>
      </c>
      <c r="E396" s="217" t="s">
        <v>588</v>
      </c>
      <c r="F396" s="218">
        <v>1</v>
      </c>
      <c r="G396" s="218">
        <v>0</v>
      </c>
      <c r="H396" s="218">
        <v>8</v>
      </c>
      <c r="I396" s="218">
        <v>13.5</v>
      </c>
      <c r="J396" s="219">
        <v>0.2986111111111111</v>
      </c>
      <c r="K396" s="218">
        <v>6.8</v>
      </c>
      <c r="L396" s="218">
        <v>8.8000000000000007</v>
      </c>
      <c r="M396" s="220">
        <v>6.89</v>
      </c>
      <c r="N396" s="1473">
        <v>0.05</v>
      </c>
      <c r="O396" s="218">
        <v>28.2</v>
      </c>
      <c r="P396" s="217">
        <v>40</v>
      </c>
      <c r="Q396" s="218">
        <v>28</v>
      </c>
      <c r="R396" s="218">
        <v>10</v>
      </c>
      <c r="S396" s="217">
        <v>104</v>
      </c>
      <c r="T396" s="217">
        <v>72</v>
      </c>
      <c r="U396" s="217">
        <v>32</v>
      </c>
      <c r="V396" s="1492" t="s">
        <v>661</v>
      </c>
      <c r="W396" s="1501" t="s">
        <v>36</v>
      </c>
      <c r="X396" s="407">
        <v>220</v>
      </c>
      <c r="Y396" s="218" t="s">
        <v>36</v>
      </c>
      <c r="Z396" s="218" t="s">
        <v>36</v>
      </c>
      <c r="AA396" s="218" t="s">
        <v>36</v>
      </c>
      <c r="AB396" s="220" t="s">
        <v>36</v>
      </c>
      <c r="AC396" s="218" t="s">
        <v>36</v>
      </c>
      <c r="AD396" s="218" t="s">
        <v>36</v>
      </c>
      <c r="AE396" s="218" t="s">
        <v>36</v>
      </c>
      <c r="AF396" s="218" t="s">
        <v>36</v>
      </c>
      <c r="AG396" s="220" t="s">
        <v>36</v>
      </c>
      <c r="AH396" s="218" t="s">
        <v>36</v>
      </c>
      <c r="AI396" s="218" t="s">
        <v>36</v>
      </c>
      <c r="AJ396" s="218" t="s">
        <v>36</v>
      </c>
      <c r="AK396" s="1507" t="s">
        <v>36</v>
      </c>
    </row>
    <row r="397" spans="1:37" s="590" customFormat="1" ht="13.5" customHeight="1" x14ac:dyDescent="0.15">
      <c r="A397" s="1869"/>
      <c r="B397" s="589">
        <v>43538</v>
      </c>
      <c r="C397" s="245" t="str">
        <f t="shared" si="69"/>
        <v>(木)</v>
      </c>
      <c r="D397" s="217" t="s">
        <v>583</v>
      </c>
      <c r="E397" s="217" t="s">
        <v>596</v>
      </c>
      <c r="F397" s="218">
        <v>3</v>
      </c>
      <c r="G397" s="218">
        <v>0</v>
      </c>
      <c r="H397" s="218">
        <v>1</v>
      </c>
      <c r="I397" s="218">
        <v>11.5</v>
      </c>
      <c r="J397" s="219">
        <v>0.27777777777777779</v>
      </c>
      <c r="K397" s="218">
        <v>7.6</v>
      </c>
      <c r="L397" s="218">
        <v>9.8000000000000007</v>
      </c>
      <c r="M397" s="220">
        <v>6.9</v>
      </c>
      <c r="N397" s="1473">
        <v>0.1</v>
      </c>
      <c r="O397" s="218">
        <v>29.3</v>
      </c>
      <c r="P397" s="217">
        <v>41</v>
      </c>
      <c r="Q397" s="218">
        <v>28.4</v>
      </c>
      <c r="R397" s="218">
        <v>10</v>
      </c>
      <c r="S397" s="217">
        <v>113</v>
      </c>
      <c r="T397" s="217">
        <v>67</v>
      </c>
      <c r="U397" s="217">
        <v>46</v>
      </c>
      <c r="V397" s="1492" t="s">
        <v>661</v>
      </c>
      <c r="W397" s="1501" t="s">
        <v>36</v>
      </c>
      <c r="X397" s="407">
        <v>220</v>
      </c>
      <c r="Y397" s="218" t="s">
        <v>36</v>
      </c>
      <c r="Z397" s="218" t="s">
        <v>36</v>
      </c>
      <c r="AA397" s="218" t="s">
        <v>36</v>
      </c>
      <c r="AB397" s="220" t="s">
        <v>36</v>
      </c>
      <c r="AC397" s="218" t="s">
        <v>36</v>
      </c>
      <c r="AD397" s="218" t="s">
        <v>36</v>
      </c>
      <c r="AE397" s="218" t="s">
        <v>36</v>
      </c>
      <c r="AF397" s="218" t="s">
        <v>36</v>
      </c>
      <c r="AG397" s="220" t="s">
        <v>36</v>
      </c>
      <c r="AH397" s="218" t="s">
        <v>36</v>
      </c>
      <c r="AI397" s="218" t="s">
        <v>36</v>
      </c>
      <c r="AJ397" s="218" t="s">
        <v>36</v>
      </c>
      <c r="AK397" s="1507" t="s">
        <v>36</v>
      </c>
    </row>
    <row r="398" spans="1:37" s="590" customFormat="1" ht="13.5" customHeight="1" x14ac:dyDescent="0.15">
      <c r="A398" s="1869"/>
      <c r="B398" s="589">
        <v>43539</v>
      </c>
      <c r="C398" s="245" t="str">
        <f t="shared" si="69"/>
        <v>(金)</v>
      </c>
      <c r="D398" s="217" t="s">
        <v>583</v>
      </c>
      <c r="E398" s="217" t="s">
        <v>595</v>
      </c>
      <c r="F398" s="218">
        <v>1</v>
      </c>
      <c r="G398" s="218">
        <v>0</v>
      </c>
      <c r="H398" s="218">
        <v>6</v>
      </c>
      <c r="I398" s="218">
        <v>10.5</v>
      </c>
      <c r="J398" s="219">
        <v>0.28472222222222221</v>
      </c>
      <c r="K398" s="218">
        <v>5.2</v>
      </c>
      <c r="L398" s="218">
        <v>6.9</v>
      </c>
      <c r="M398" s="220">
        <v>6.85</v>
      </c>
      <c r="N398" s="1473">
        <v>0.05</v>
      </c>
      <c r="O398" s="218">
        <v>29.9</v>
      </c>
      <c r="P398" s="217">
        <v>38</v>
      </c>
      <c r="Q398" s="218">
        <v>27.7</v>
      </c>
      <c r="R398" s="218">
        <v>9</v>
      </c>
      <c r="S398" s="217">
        <v>101</v>
      </c>
      <c r="T398" s="217">
        <v>70</v>
      </c>
      <c r="U398" s="217">
        <v>31</v>
      </c>
      <c r="V398" s="1492" t="s">
        <v>661</v>
      </c>
      <c r="W398" s="1501" t="s">
        <v>36</v>
      </c>
      <c r="X398" s="407">
        <v>190</v>
      </c>
      <c r="Y398" s="218" t="s">
        <v>36</v>
      </c>
      <c r="Z398" s="218" t="s">
        <v>36</v>
      </c>
      <c r="AA398" s="218" t="s">
        <v>36</v>
      </c>
      <c r="AB398" s="220" t="s">
        <v>36</v>
      </c>
      <c r="AC398" s="218" t="s">
        <v>36</v>
      </c>
      <c r="AD398" s="218" t="s">
        <v>36</v>
      </c>
      <c r="AE398" s="218" t="s">
        <v>36</v>
      </c>
      <c r="AF398" s="218" t="s">
        <v>36</v>
      </c>
      <c r="AG398" s="220" t="s">
        <v>36</v>
      </c>
      <c r="AH398" s="218" t="s">
        <v>36</v>
      </c>
      <c r="AI398" s="218" t="s">
        <v>36</v>
      </c>
      <c r="AJ398" s="218" t="s">
        <v>36</v>
      </c>
      <c r="AK398" s="1507" t="s">
        <v>36</v>
      </c>
    </row>
    <row r="399" spans="1:37" s="590" customFormat="1" ht="13.5" customHeight="1" x14ac:dyDescent="0.15">
      <c r="A399" s="1869"/>
      <c r="B399" s="589">
        <v>43540</v>
      </c>
      <c r="C399" s="245" t="str">
        <f t="shared" si="69"/>
        <v>(土)</v>
      </c>
      <c r="D399" s="217" t="s">
        <v>599</v>
      </c>
      <c r="E399" s="217" t="s">
        <v>597</v>
      </c>
      <c r="F399" s="218">
        <v>2</v>
      </c>
      <c r="G399" s="218">
        <v>0</v>
      </c>
      <c r="H399" s="218">
        <v>5</v>
      </c>
      <c r="I399" s="218">
        <v>13.5</v>
      </c>
      <c r="J399" s="219">
        <v>0.27083333333333331</v>
      </c>
      <c r="K399" s="218">
        <v>8.5</v>
      </c>
      <c r="L399" s="218">
        <v>12.5</v>
      </c>
      <c r="M399" s="220">
        <v>6.95</v>
      </c>
      <c r="N399" s="1473">
        <v>0.1</v>
      </c>
      <c r="O399" s="218">
        <v>29.5</v>
      </c>
      <c r="P399" s="217">
        <v>38</v>
      </c>
      <c r="Q399" s="218">
        <v>27.3</v>
      </c>
      <c r="R399" s="218">
        <v>10</v>
      </c>
      <c r="S399" s="217">
        <v>102</v>
      </c>
      <c r="T399" s="217">
        <v>66</v>
      </c>
      <c r="U399" s="217">
        <v>36</v>
      </c>
      <c r="V399" s="1492" t="s">
        <v>661</v>
      </c>
      <c r="W399" s="1501" t="s">
        <v>36</v>
      </c>
      <c r="X399" s="407">
        <v>220</v>
      </c>
      <c r="Y399" s="218" t="s">
        <v>36</v>
      </c>
      <c r="Z399" s="218" t="s">
        <v>36</v>
      </c>
      <c r="AA399" s="218" t="s">
        <v>36</v>
      </c>
      <c r="AB399" s="220" t="s">
        <v>36</v>
      </c>
      <c r="AC399" s="218" t="s">
        <v>36</v>
      </c>
      <c r="AD399" s="218" t="s">
        <v>36</v>
      </c>
      <c r="AE399" s="218" t="s">
        <v>36</v>
      </c>
      <c r="AF399" s="218" t="s">
        <v>36</v>
      </c>
      <c r="AG399" s="220" t="s">
        <v>36</v>
      </c>
      <c r="AH399" s="218" t="s">
        <v>36</v>
      </c>
      <c r="AI399" s="218" t="s">
        <v>36</v>
      </c>
      <c r="AJ399" s="218" t="s">
        <v>36</v>
      </c>
      <c r="AK399" s="1507" t="s">
        <v>36</v>
      </c>
    </row>
    <row r="400" spans="1:37" s="590" customFormat="1" ht="13.5" customHeight="1" x14ac:dyDescent="0.15">
      <c r="A400" s="1869"/>
      <c r="B400" s="589">
        <v>43541</v>
      </c>
      <c r="C400" s="245" t="str">
        <f t="shared" si="69"/>
        <v>(日)</v>
      </c>
      <c r="D400" s="217" t="s">
        <v>655</v>
      </c>
      <c r="E400" s="217" t="s">
        <v>590</v>
      </c>
      <c r="F400" s="218">
        <v>2</v>
      </c>
      <c r="G400" s="218">
        <v>0</v>
      </c>
      <c r="H400" s="218">
        <v>7</v>
      </c>
      <c r="I400" s="218">
        <v>11</v>
      </c>
      <c r="J400" s="219">
        <v>0.28472222222222221</v>
      </c>
      <c r="K400" s="218">
        <v>9.1999999999999993</v>
      </c>
      <c r="L400" s="218">
        <v>11.1</v>
      </c>
      <c r="M400" s="220">
        <v>6.97</v>
      </c>
      <c r="N400" s="1473">
        <v>0.05</v>
      </c>
      <c r="O400" s="218">
        <v>32.1</v>
      </c>
      <c r="P400" s="217">
        <v>41</v>
      </c>
      <c r="Q400" s="218">
        <v>27.7</v>
      </c>
      <c r="R400" s="218">
        <v>10</v>
      </c>
      <c r="S400" s="217">
        <v>109</v>
      </c>
      <c r="T400" s="217">
        <v>74</v>
      </c>
      <c r="U400" s="217">
        <v>35</v>
      </c>
      <c r="V400" s="1492" t="s">
        <v>661</v>
      </c>
      <c r="W400" s="1501" t="s">
        <v>36</v>
      </c>
      <c r="X400" s="407">
        <v>220</v>
      </c>
      <c r="Y400" s="218" t="s">
        <v>36</v>
      </c>
      <c r="Z400" s="218" t="s">
        <v>36</v>
      </c>
      <c r="AA400" s="218" t="s">
        <v>36</v>
      </c>
      <c r="AB400" s="220" t="s">
        <v>36</v>
      </c>
      <c r="AC400" s="218" t="s">
        <v>36</v>
      </c>
      <c r="AD400" s="218" t="s">
        <v>36</v>
      </c>
      <c r="AE400" s="218" t="s">
        <v>36</v>
      </c>
      <c r="AF400" s="218" t="s">
        <v>36</v>
      </c>
      <c r="AG400" s="220" t="s">
        <v>36</v>
      </c>
      <c r="AH400" s="218" t="s">
        <v>36</v>
      </c>
      <c r="AI400" s="218" t="s">
        <v>36</v>
      </c>
      <c r="AJ400" s="218" t="s">
        <v>36</v>
      </c>
      <c r="AK400" s="1507" t="s">
        <v>36</v>
      </c>
    </row>
    <row r="401" spans="1:37" s="590" customFormat="1" ht="13.5" customHeight="1" x14ac:dyDescent="0.15">
      <c r="A401" s="1869"/>
      <c r="B401" s="589">
        <v>43542</v>
      </c>
      <c r="C401" s="245" t="str">
        <f t="shared" si="69"/>
        <v>(月)</v>
      </c>
      <c r="D401" s="217" t="s">
        <v>583</v>
      </c>
      <c r="E401" s="217" t="s">
        <v>588</v>
      </c>
      <c r="F401" s="218">
        <v>1</v>
      </c>
      <c r="G401" s="218">
        <v>0</v>
      </c>
      <c r="H401" s="218">
        <v>1</v>
      </c>
      <c r="I401" s="218">
        <v>11</v>
      </c>
      <c r="J401" s="219">
        <v>0.29166666666666669</v>
      </c>
      <c r="K401" s="218">
        <v>6.1</v>
      </c>
      <c r="L401" s="218">
        <v>6.5</v>
      </c>
      <c r="M401" s="220">
        <v>6.85</v>
      </c>
      <c r="N401" s="1473">
        <v>0.05</v>
      </c>
      <c r="O401" s="218">
        <v>31.3</v>
      </c>
      <c r="P401" s="217">
        <v>40</v>
      </c>
      <c r="Q401" s="218">
        <v>31.2</v>
      </c>
      <c r="R401" s="218">
        <v>10</v>
      </c>
      <c r="S401" s="217">
        <v>106</v>
      </c>
      <c r="T401" s="217">
        <v>68</v>
      </c>
      <c r="U401" s="217">
        <v>38</v>
      </c>
      <c r="V401" s="1492" t="s">
        <v>661</v>
      </c>
      <c r="W401" s="1501" t="s">
        <v>36</v>
      </c>
      <c r="X401" s="407">
        <v>210</v>
      </c>
      <c r="Y401" s="217" t="s">
        <v>36</v>
      </c>
      <c r="Z401" s="217" t="s">
        <v>36</v>
      </c>
      <c r="AA401" s="217" t="s">
        <v>36</v>
      </c>
      <c r="AB401" s="217" t="s">
        <v>36</v>
      </c>
      <c r="AC401" s="217" t="s">
        <v>36</v>
      </c>
      <c r="AD401" s="217" t="s">
        <v>36</v>
      </c>
      <c r="AE401" s="217" t="s">
        <v>36</v>
      </c>
      <c r="AF401" s="217" t="s">
        <v>36</v>
      </c>
      <c r="AG401" s="217" t="s">
        <v>36</v>
      </c>
      <c r="AH401" s="217" t="s">
        <v>36</v>
      </c>
      <c r="AI401" s="217" t="s">
        <v>36</v>
      </c>
      <c r="AJ401" s="217" t="s">
        <v>36</v>
      </c>
      <c r="AK401" s="1507" t="s">
        <v>36</v>
      </c>
    </row>
    <row r="402" spans="1:37" s="590" customFormat="1" ht="13.5" customHeight="1" x14ac:dyDescent="0.15">
      <c r="A402" s="1869"/>
      <c r="B402" s="589">
        <v>43543</v>
      </c>
      <c r="C402" s="245" t="str">
        <f t="shared" si="69"/>
        <v>(火)</v>
      </c>
      <c r="D402" s="217" t="s">
        <v>583</v>
      </c>
      <c r="E402" s="217" t="s">
        <v>597</v>
      </c>
      <c r="F402" s="218">
        <v>2</v>
      </c>
      <c r="G402" s="218">
        <v>0</v>
      </c>
      <c r="H402" s="218">
        <v>9</v>
      </c>
      <c r="I402" s="218">
        <v>12</v>
      </c>
      <c r="J402" s="219">
        <v>0.2986111111111111</v>
      </c>
      <c r="K402" s="218">
        <v>8.3000000000000007</v>
      </c>
      <c r="L402" s="218">
        <v>9.6999999999999993</v>
      </c>
      <c r="M402" s="220">
        <v>6.81</v>
      </c>
      <c r="N402" s="1473">
        <v>0.1</v>
      </c>
      <c r="O402" s="218">
        <v>27.8</v>
      </c>
      <c r="P402" s="217">
        <v>31</v>
      </c>
      <c r="Q402" s="218">
        <v>24.9</v>
      </c>
      <c r="R402" s="218">
        <v>8.8000000000000007</v>
      </c>
      <c r="S402" s="217">
        <v>95</v>
      </c>
      <c r="T402" s="217">
        <v>50</v>
      </c>
      <c r="U402" s="217">
        <v>45</v>
      </c>
      <c r="V402" s="1492" t="s">
        <v>661</v>
      </c>
      <c r="W402" s="1501" t="s">
        <v>36</v>
      </c>
      <c r="X402" s="407">
        <v>200</v>
      </c>
      <c r="Y402" s="218" t="s">
        <v>36</v>
      </c>
      <c r="Z402" s="218" t="s">
        <v>36</v>
      </c>
      <c r="AA402" s="218" t="s">
        <v>36</v>
      </c>
      <c r="AB402" s="220" t="s">
        <v>36</v>
      </c>
      <c r="AC402" s="218" t="s">
        <v>36</v>
      </c>
      <c r="AD402" s="218" t="s">
        <v>36</v>
      </c>
      <c r="AE402" s="218" t="s">
        <v>36</v>
      </c>
      <c r="AF402" s="218" t="s">
        <v>36</v>
      </c>
      <c r="AG402" s="220" t="s">
        <v>36</v>
      </c>
      <c r="AH402" s="218" t="s">
        <v>36</v>
      </c>
      <c r="AI402" s="218" t="s">
        <v>36</v>
      </c>
      <c r="AJ402" s="218" t="s">
        <v>36</v>
      </c>
      <c r="AK402" s="1507" t="s">
        <v>36</v>
      </c>
    </row>
    <row r="403" spans="1:37" s="590" customFormat="1" ht="13.5" customHeight="1" x14ac:dyDescent="0.15">
      <c r="A403" s="1869"/>
      <c r="B403" s="589">
        <v>43544</v>
      </c>
      <c r="C403" s="245" t="str">
        <f t="shared" si="69"/>
        <v>(水)</v>
      </c>
      <c r="D403" s="217" t="s">
        <v>583</v>
      </c>
      <c r="E403" s="217" t="s">
        <v>597</v>
      </c>
      <c r="F403" s="218">
        <v>2</v>
      </c>
      <c r="G403" s="218">
        <v>0</v>
      </c>
      <c r="H403" s="218">
        <v>7</v>
      </c>
      <c r="I403" s="218">
        <v>13</v>
      </c>
      <c r="J403" s="219">
        <v>0.29166666666666669</v>
      </c>
      <c r="K403" s="218">
        <v>12.9</v>
      </c>
      <c r="L403" s="218">
        <v>14.3</v>
      </c>
      <c r="M403" s="220">
        <v>6.73</v>
      </c>
      <c r="N403" s="1473">
        <v>0.25</v>
      </c>
      <c r="O403" s="218">
        <v>29.8</v>
      </c>
      <c r="P403" s="217">
        <v>34</v>
      </c>
      <c r="Q403" s="218">
        <v>29.1</v>
      </c>
      <c r="R403" s="218">
        <v>10</v>
      </c>
      <c r="S403" s="217">
        <v>98</v>
      </c>
      <c r="T403" s="217">
        <v>64</v>
      </c>
      <c r="U403" s="217">
        <v>34</v>
      </c>
      <c r="V403" s="1492" t="s">
        <v>661</v>
      </c>
      <c r="W403" s="1501" t="s">
        <v>36</v>
      </c>
      <c r="X403" s="407">
        <v>210</v>
      </c>
      <c r="Y403" s="218" t="s">
        <v>36</v>
      </c>
      <c r="Z403" s="218" t="s">
        <v>36</v>
      </c>
      <c r="AA403" s="218" t="s">
        <v>36</v>
      </c>
      <c r="AB403" s="220" t="s">
        <v>36</v>
      </c>
      <c r="AC403" s="218" t="s">
        <v>36</v>
      </c>
      <c r="AD403" s="218" t="s">
        <v>36</v>
      </c>
      <c r="AE403" s="218" t="s">
        <v>36</v>
      </c>
      <c r="AF403" s="218" t="s">
        <v>36</v>
      </c>
      <c r="AG403" s="220" t="s">
        <v>36</v>
      </c>
      <c r="AH403" s="218" t="s">
        <v>36</v>
      </c>
      <c r="AI403" s="218" t="s">
        <v>36</v>
      </c>
      <c r="AJ403" s="218" t="s">
        <v>36</v>
      </c>
      <c r="AK403" s="1507" t="s">
        <v>36</v>
      </c>
    </row>
    <row r="404" spans="1:37" s="590" customFormat="1" ht="13.5" customHeight="1" x14ac:dyDescent="0.15">
      <c r="A404" s="1869"/>
      <c r="B404" s="589">
        <v>43545</v>
      </c>
      <c r="C404" s="245" t="str">
        <f t="shared" si="69"/>
        <v>(木)</v>
      </c>
      <c r="D404" s="217" t="s">
        <v>603</v>
      </c>
      <c r="E404" s="217" t="s">
        <v>585</v>
      </c>
      <c r="F404" s="218">
        <v>1</v>
      </c>
      <c r="G404" s="218">
        <v>2</v>
      </c>
      <c r="H404" s="218">
        <v>14</v>
      </c>
      <c r="I404" s="218">
        <v>17</v>
      </c>
      <c r="J404" s="219">
        <v>0.2986111111111111</v>
      </c>
      <c r="K404" s="218">
        <v>12.6</v>
      </c>
      <c r="L404" s="218">
        <v>14.4</v>
      </c>
      <c r="M404" s="220">
        <v>6.85</v>
      </c>
      <c r="N404" s="1473">
        <v>0.05</v>
      </c>
      <c r="O404" s="218">
        <v>29.5</v>
      </c>
      <c r="P404" s="217">
        <v>28</v>
      </c>
      <c r="Q404" s="218">
        <v>29.1</v>
      </c>
      <c r="R404" s="218">
        <v>10</v>
      </c>
      <c r="S404" s="217">
        <v>90</v>
      </c>
      <c r="T404" s="217">
        <v>56</v>
      </c>
      <c r="U404" s="217">
        <v>34</v>
      </c>
      <c r="V404" s="1492" t="s">
        <v>661</v>
      </c>
      <c r="W404" s="1501" t="s">
        <v>36</v>
      </c>
      <c r="X404" s="407">
        <v>220</v>
      </c>
      <c r="Y404" s="218" t="s">
        <v>36</v>
      </c>
      <c r="Z404" s="218" t="s">
        <v>36</v>
      </c>
      <c r="AA404" s="218" t="s">
        <v>36</v>
      </c>
      <c r="AB404" s="220" t="s">
        <v>36</v>
      </c>
      <c r="AC404" s="218" t="s">
        <v>36</v>
      </c>
      <c r="AD404" s="218" t="s">
        <v>36</v>
      </c>
      <c r="AE404" s="218" t="s">
        <v>36</v>
      </c>
      <c r="AF404" s="218" t="s">
        <v>36</v>
      </c>
      <c r="AG404" s="220" t="s">
        <v>36</v>
      </c>
      <c r="AH404" s="218" t="s">
        <v>36</v>
      </c>
      <c r="AI404" s="218" t="s">
        <v>36</v>
      </c>
      <c r="AJ404" s="218" t="s">
        <v>36</v>
      </c>
      <c r="AK404" s="1507" t="s">
        <v>36</v>
      </c>
    </row>
    <row r="405" spans="1:37" s="590" customFormat="1" ht="13.5" customHeight="1" x14ac:dyDescent="0.15">
      <c r="A405" s="1869"/>
      <c r="B405" s="589">
        <v>43546</v>
      </c>
      <c r="C405" s="245" t="str">
        <f t="shared" si="69"/>
        <v>(金)</v>
      </c>
      <c r="D405" s="217" t="s">
        <v>599</v>
      </c>
      <c r="E405" s="217" t="s">
        <v>588</v>
      </c>
      <c r="F405" s="218">
        <v>1</v>
      </c>
      <c r="G405" s="218">
        <v>0</v>
      </c>
      <c r="H405" s="218">
        <v>15</v>
      </c>
      <c r="I405" s="218">
        <v>14</v>
      </c>
      <c r="J405" s="219">
        <v>0.29166666666666669</v>
      </c>
      <c r="K405" s="218">
        <v>2.7</v>
      </c>
      <c r="L405" s="218">
        <v>5.4</v>
      </c>
      <c r="M405" s="220">
        <v>6.79</v>
      </c>
      <c r="N405" s="1473">
        <v>0.15</v>
      </c>
      <c r="O405" s="218">
        <v>29.3</v>
      </c>
      <c r="P405" s="217">
        <v>42</v>
      </c>
      <c r="Q405" s="218">
        <v>33.4</v>
      </c>
      <c r="R405" s="218">
        <v>9.5</v>
      </c>
      <c r="S405" s="217">
        <v>100</v>
      </c>
      <c r="T405" s="217">
        <v>58</v>
      </c>
      <c r="U405" s="217">
        <v>42</v>
      </c>
      <c r="V405" s="1492" t="s">
        <v>661</v>
      </c>
      <c r="W405" s="1501" t="s">
        <v>36</v>
      </c>
      <c r="X405" s="407">
        <v>200</v>
      </c>
      <c r="Y405" s="218" t="s">
        <v>36</v>
      </c>
      <c r="Z405" s="218" t="s">
        <v>36</v>
      </c>
      <c r="AA405" s="218" t="s">
        <v>36</v>
      </c>
      <c r="AB405" s="220" t="s">
        <v>36</v>
      </c>
      <c r="AC405" s="218" t="s">
        <v>36</v>
      </c>
      <c r="AD405" s="218" t="s">
        <v>36</v>
      </c>
      <c r="AE405" s="218" t="s">
        <v>36</v>
      </c>
      <c r="AF405" s="218" t="s">
        <v>36</v>
      </c>
      <c r="AG405" s="220" t="s">
        <v>36</v>
      </c>
      <c r="AH405" s="218" t="s">
        <v>36</v>
      </c>
      <c r="AI405" s="218" t="s">
        <v>36</v>
      </c>
      <c r="AJ405" s="218" t="s">
        <v>36</v>
      </c>
      <c r="AK405" s="1507" t="s">
        <v>36</v>
      </c>
    </row>
    <row r="406" spans="1:37" s="590" customFormat="1" ht="13.5" customHeight="1" x14ac:dyDescent="0.15">
      <c r="A406" s="1869"/>
      <c r="B406" s="589">
        <v>43547</v>
      </c>
      <c r="C406" s="245" t="str">
        <f t="shared" si="69"/>
        <v>(土)</v>
      </c>
      <c r="D406" s="217" t="s">
        <v>606</v>
      </c>
      <c r="E406" s="217" t="s">
        <v>597</v>
      </c>
      <c r="F406" s="218">
        <v>1</v>
      </c>
      <c r="G406" s="218">
        <v>3</v>
      </c>
      <c r="H406" s="218">
        <v>6</v>
      </c>
      <c r="I406" s="218">
        <v>15</v>
      </c>
      <c r="J406" s="219">
        <v>0.2986111111111111</v>
      </c>
      <c r="K406" s="218">
        <v>8.3000000000000007</v>
      </c>
      <c r="L406" s="218">
        <v>10</v>
      </c>
      <c r="M406" s="220">
        <v>6.79</v>
      </c>
      <c r="N406" s="1473">
        <v>0.05</v>
      </c>
      <c r="O406" s="218">
        <v>29.7</v>
      </c>
      <c r="P406" s="217">
        <v>33</v>
      </c>
      <c r="Q406" s="218">
        <v>30.5</v>
      </c>
      <c r="R406" s="218">
        <v>9.1999999999999993</v>
      </c>
      <c r="S406" s="217">
        <v>90</v>
      </c>
      <c r="T406" s="217">
        <v>69</v>
      </c>
      <c r="U406" s="217">
        <v>21</v>
      </c>
      <c r="V406" s="1492" t="s">
        <v>661</v>
      </c>
      <c r="W406" s="1501" t="s">
        <v>36</v>
      </c>
      <c r="X406" s="407">
        <v>200</v>
      </c>
      <c r="Y406" s="218" t="s">
        <v>36</v>
      </c>
      <c r="Z406" s="218" t="s">
        <v>36</v>
      </c>
      <c r="AA406" s="218" t="s">
        <v>36</v>
      </c>
      <c r="AB406" s="220" t="s">
        <v>36</v>
      </c>
      <c r="AC406" s="218" t="s">
        <v>36</v>
      </c>
      <c r="AD406" s="218" t="s">
        <v>36</v>
      </c>
      <c r="AE406" s="218" t="s">
        <v>36</v>
      </c>
      <c r="AF406" s="218" t="s">
        <v>36</v>
      </c>
      <c r="AG406" s="220" t="s">
        <v>36</v>
      </c>
      <c r="AH406" s="218" t="s">
        <v>36</v>
      </c>
      <c r="AI406" s="218" t="s">
        <v>36</v>
      </c>
      <c r="AJ406" s="218" t="s">
        <v>36</v>
      </c>
      <c r="AK406" s="1507" t="s">
        <v>36</v>
      </c>
    </row>
    <row r="407" spans="1:37" s="590" customFormat="1" ht="13.5" customHeight="1" x14ac:dyDescent="0.15">
      <c r="A407" s="1869"/>
      <c r="B407" s="589">
        <v>43548</v>
      </c>
      <c r="C407" s="245" t="str">
        <f t="shared" si="69"/>
        <v>(日)</v>
      </c>
      <c r="D407" s="217" t="s">
        <v>583</v>
      </c>
      <c r="E407" s="217" t="s">
        <v>588</v>
      </c>
      <c r="F407" s="218">
        <v>1</v>
      </c>
      <c r="G407" s="218">
        <v>0</v>
      </c>
      <c r="H407" s="218">
        <v>2</v>
      </c>
      <c r="I407" s="218">
        <v>13</v>
      </c>
      <c r="J407" s="219">
        <v>0.29166666666666669</v>
      </c>
      <c r="K407" s="218">
        <v>5.6</v>
      </c>
      <c r="L407" s="218">
        <v>5.8</v>
      </c>
      <c r="M407" s="220">
        <v>6.95</v>
      </c>
      <c r="N407" s="1473">
        <v>0.2</v>
      </c>
      <c r="O407" s="218">
        <v>27.8</v>
      </c>
      <c r="P407" s="217">
        <v>32</v>
      </c>
      <c r="Q407" s="218">
        <v>32.700000000000003</v>
      </c>
      <c r="R407" s="218">
        <v>8.5</v>
      </c>
      <c r="S407" s="217">
        <v>98</v>
      </c>
      <c r="T407" s="217">
        <v>64</v>
      </c>
      <c r="U407" s="217">
        <v>34</v>
      </c>
      <c r="V407" s="1492" t="s">
        <v>661</v>
      </c>
      <c r="W407" s="1501" t="s">
        <v>36</v>
      </c>
      <c r="X407" s="407">
        <v>200</v>
      </c>
      <c r="Y407" s="217" t="s">
        <v>36</v>
      </c>
      <c r="Z407" s="217" t="s">
        <v>36</v>
      </c>
      <c r="AA407" s="217" t="s">
        <v>36</v>
      </c>
      <c r="AB407" s="217" t="s">
        <v>36</v>
      </c>
      <c r="AC407" s="217" t="s">
        <v>36</v>
      </c>
      <c r="AD407" s="217" t="s">
        <v>36</v>
      </c>
      <c r="AE407" s="217" t="s">
        <v>36</v>
      </c>
      <c r="AF407" s="217" t="s">
        <v>36</v>
      </c>
      <c r="AG407" s="217" t="s">
        <v>36</v>
      </c>
      <c r="AH407" s="217" t="s">
        <v>36</v>
      </c>
      <c r="AI407" s="217" t="s">
        <v>36</v>
      </c>
      <c r="AJ407" s="217" t="s">
        <v>36</v>
      </c>
      <c r="AK407" s="1507" t="s">
        <v>36</v>
      </c>
    </row>
    <row r="408" spans="1:37" s="590" customFormat="1" ht="13.5" customHeight="1" x14ac:dyDescent="0.15">
      <c r="A408" s="1869"/>
      <c r="B408" s="589">
        <v>43549</v>
      </c>
      <c r="C408" s="245" t="str">
        <f t="shared" si="69"/>
        <v>(月)</v>
      </c>
      <c r="D408" s="217" t="s">
        <v>583</v>
      </c>
      <c r="E408" s="217" t="s">
        <v>614</v>
      </c>
      <c r="F408" s="218">
        <v>1</v>
      </c>
      <c r="G408" s="218">
        <v>0</v>
      </c>
      <c r="H408" s="218">
        <v>6</v>
      </c>
      <c r="I408" s="218">
        <v>13.5</v>
      </c>
      <c r="J408" s="219">
        <v>0.29166666666666669</v>
      </c>
      <c r="K408" s="218">
        <v>4.4000000000000004</v>
      </c>
      <c r="L408" s="218">
        <v>6.1</v>
      </c>
      <c r="M408" s="220">
        <v>6.95</v>
      </c>
      <c r="N408" s="1473">
        <v>0.2</v>
      </c>
      <c r="O408" s="218">
        <v>31.2</v>
      </c>
      <c r="P408" s="217">
        <v>34</v>
      </c>
      <c r="Q408" s="218">
        <v>34.799999999999997</v>
      </c>
      <c r="R408" s="218">
        <v>9.5</v>
      </c>
      <c r="S408" s="217">
        <v>94</v>
      </c>
      <c r="T408" s="217">
        <v>60</v>
      </c>
      <c r="U408" s="217">
        <v>34</v>
      </c>
      <c r="V408" s="1492" t="s">
        <v>661</v>
      </c>
      <c r="W408" s="1501" t="s">
        <v>36</v>
      </c>
      <c r="X408" s="407">
        <v>210</v>
      </c>
      <c r="Y408" s="217" t="s">
        <v>36</v>
      </c>
      <c r="Z408" s="217" t="s">
        <v>36</v>
      </c>
      <c r="AA408" s="217" t="s">
        <v>36</v>
      </c>
      <c r="AB408" s="217" t="s">
        <v>36</v>
      </c>
      <c r="AC408" s="217" t="s">
        <v>36</v>
      </c>
      <c r="AD408" s="217" t="s">
        <v>36</v>
      </c>
      <c r="AE408" s="217" t="s">
        <v>36</v>
      </c>
      <c r="AF408" s="217" t="s">
        <v>36</v>
      </c>
      <c r="AG408" s="217" t="s">
        <v>36</v>
      </c>
      <c r="AH408" s="217" t="s">
        <v>36</v>
      </c>
      <c r="AI408" s="217" t="s">
        <v>36</v>
      </c>
      <c r="AJ408" s="217" t="s">
        <v>36</v>
      </c>
      <c r="AK408" s="1507" t="s">
        <v>36</v>
      </c>
    </row>
    <row r="409" spans="1:37" s="590" customFormat="1" ht="13.5" customHeight="1" x14ac:dyDescent="0.15">
      <c r="A409" s="1869"/>
      <c r="B409" s="589">
        <v>43550</v>
      </c>
      <c r="C409" s="245" t="str">
        <f t="shared" si="69"/>
        <v>(火)</v>
      </c>
      <c r="D409" s="217" t="s">
        <v>613</v>
      </c>
      <c r="E409" s="217" t="s">
        <v>588</v>
      </c>
      <c r="F409" s="218">
        <v>3</v>
      </c>
      <c r="G409" s="218">
        <v>1.4</v>
      </c>
      <c r="H409" s="218">
        <v>9</v>
      </c>
      <c r="I409" s="218">
        <v>13</v>
      </c>
      <c r="J409" s="219">
        <v>0.29166666666666669</v>
      </c>
      <c r="K409" s="218">
        <v>4.5999999999999996</v>
      </c>
      <c r="L409" s="218">
        <v>8.3000000000000007</v>
      </c>
      <c r="M409" s="220">
        <v>6.9</v>
      </c>
      <c r="N409" s="1473">
        <v>0.1</v>
      </c>
      <c r="O409" s="218">
        <v>30.9</v>
      </c>
      <c r="P409" s="217">
        <v>44</v>
      </c>
      <c r="Q409" s="218">
        <v>36.200000000000003</v>
      </c>
      <c r="R409" s="218">
        <v>8.8000000000000007</v>
      </c>
      <c r="S409" s="217">
        <v>106</v>
      </c>
      <c r="T409" s="217">
        <v>68</v>
      </c>
      <c r="U409" s="217">
        <v>38</v>
      </c>
      <c r="V409" s="1492" t="s">
        <v>661</v>
      </c>
      <c r="W409" s="1501" t="s">
        <v>36</v>
      </c>
      <c r="X409" s="407">
        <v>220</v>
      </c>
      <c r="Y409" s="218" t="s">
        <v>36</v>
      </c>
      <c r="Z409" s="218" t="s">
        <v>36</v>
      </c>
      <c r="AA409" s="218" t="s">
        <v>36</v>
      </c>
      <c r="AB409" s="220" t="s">
        <v>36</v>
      </c>
      <c r="AC409" s="218" t="s">
        <v>36</v>
      </c>
      <c r="AD409" s="218" t="s">
        <v>36</v>
      </c>
      <c r="AE409" s="218" t="s">
        <v>36</v>
      </c>
      <c r="AF409" s="218" t="s">
        <v>36</v>
      </c>
      <c r="AG409" s="220" t="s">
        <v>36</v>
      </c>
      <c r="AH409" s="218" t="s">
        <v>36</v>
      </c>
      <c r="AI409" s="218" t="s">
        <v>36</v>
      </c>
      <c r="AJ409" s="218" t="s">
        <v>36</v>
      </c>
      <c r="AK409" s="1507" t="s">
        <v>36</v>
      </c>
    </row>
    <row r="410" spans="1:37" s="590" customFormat="1" ht="13.5" customHeight="1" x14ac:dyDescent="0.15">
      <c r="A410" s="1869"/>
      <c r="B410" s="589">
        <v>43551</v>
      </c>
      <c r="C410" s="245" t="str">
        <f t="shared" si="69"/>
        <v>(水)</v>
      </c>
      <c r="D410" s="217" t="s">
        <v>583</v>
      </c>
      <c r="E410" s="217" t="s">
        <v>585</v>
      </c>
      <c r="F410" s="218">
        <v>1</v>
      </c>
      <c r="G410" s="218">
        <v>0</v>
      </c>
      <c r="H410" s="218">
        <v>11</v>
      </c>
      <c r="I410" s="218">
        <v>14</v>
      </c>
      <c r="J410" s="219">
        <v>0.29166666666666669</v>
      </c>
      <c r="K410" s="218">
        <v>5</v>
      </c>
      <c r="L410" s="218">
        <v>6.9</v>
      </c>
      <c r="M410" s="220">
        <v>6.93</v>
      </c>
      <c r="N410" s="1473">
        <v>0.3</v>
      </c>
      <c r="O410" s="218">
        <v>31.6</v>
      </c>
      <c r="P410" s="217">
        <v>35</v>
      </c>
      <c r="Q410" s="218">
        <v>35.5</v>
      </c>
      <c r="R410" s="218">
        <v>9.8000000000000007</v>
      </c>
      <c r="S410" s="217">
        <v>98</v>
      </c>
      <c r="T410" s="217">
        <v>63</v>
      </c>
      <c r="U410" s="217">
        <v>35</v>
      </c>
      <c r="V410" s="1492" t="s">
        <v>661</v>
      </c>
      <c r="W410" s="1501" t="s">
        <v>36</v>
      </c>
      <c r="X410" s="407">
        <v>210</v>
      </c>
      <c r="Y410" s="218" t="s">
        <v>36</v>
      </c>
      <c r="Z410" s="218" t="s">
        <v>36</v>
      </c>
      <c r="AA410" s="218" t="s">
        <v>36</v>
      </c>
      <c r="AB410" s="220" t="s">
        <v>36</v>
      </c>
      <c r="AC410" s="218" t="s">
        <v>36</v>
      </c>
      <c r="AD410" s="218" t="s">
        <v>36</v>
      </c>
      <c r="AE410" s="218" t="s">
        <v>36</v>
      </c>
      <c r="AF410" s="218" t="s">
        <v>36</v>
      </c>
      <c r="AG410" s="220" t="s">
        <v>36</v>
      </c>
      <c r="AH410" s="218" t="s">
        <v>36</v>
      </c>
      <c r="AI410" s="218" t="s">
        <v>36</v>
      </c>
      <c r="AJ410" s="218" t="s">
        <v>36</v>
      </c>
      <c r="AK410" s="1507" t="s">
        <v>36</v>
      </c>
    </row>
    <row r="411" spans="1:37" s="590" customFormat="1" ht="13.5" customHeight="1" x14ac:dyDescent="0.15">
      <c r="A411" s="1869"/>
      <c r="B411" s="589">
        <v>43552</v>
      </c>
      <c r="C411" s="245" t="str">
        <f t="shared" si="69"/>
        <v>(木)</v>
      </c>
      <c r="D411" s="217" t="s">
        <v>583</v>
      </c>
      <c r="E411" s="217" t="s">
        <v>590</v>
      </c>
      <c r="F411" s="218">
        <v>4</v>
      </c>
      <c r="G411" s="218">
        <v>0</v>
      </c>
      <c r="H411" s="218">
        <v>13</v>
      </c>
      <c r="I411" s="218">
        <v>13.5</v>
      </c>
      <c r="J411" s="219">
        <v>0.29166666666666669</v>
      </c>
      <c r="K411" s="218">
        <v>3.6</v>
      </c>
      <c r="L411" s="218">
        <v>5.8</v>
      </c>
      <c r="M411" s="220">
        <v>6.81</v>
      </c>
      <c r="N411" s="1473">
        <v>0.3</v>
      </c>
      <c r="O411" s="218">
        <v>29.5</v>
      </c>
      <c r="P411" s="217">
        <v>34</v>
      </c>
      <c r="Q411" s="218">
        <v>31.2</v>
      </c>
      <c r="R411" s="218">
        <v>7.9</v>
      </c>
      <c r="S411" s="217">
        <v>102</v>
      </c>
      <c r="T411" s="217">
        <v>60</v>
      </c>
      <c r="U411" s="217">
        <v>42</v>
      </c>
      <c r="V411" s="1492" t="s">
        <v>661</v>
      </c>
      <c r="W411" s="1501" t="s">
        <v>675</v>
      </c>
      <c r="X411" s="407">
        <v>220</v>
      </c>
      <c r="Y411" s="218">
        <v>280.2</v>
      </c>
      <c r="Z411" s="218">
        <v>5.8</v>
      </c>
      <c r="AA411" s="218">
        <v>1.61</v>
      </c>
      <c r="AB411" s="220">
        <v>-1.95</v>
      </c>
      <c r="AC411" s="218">
        <v>3.6</v>
      </c>
      <c r="AD411" s="218" t="s">
        <v>36</v>
      </c>
      <c r="AE411" s="218" t="s">
        <v>36</v>
      </c>
      <c r="AF411" s="218" t="s">
        <v>36</v>
      </c>
      <c r="AG411" s="220" t="s">
        <v>36</v>
      </c>
      <c r="AH411" s="218" t="s">
        <v>36</v>
      </c>
      <c r="AI411" s="218" t="s">
        <v>36</v>
      </c>
      <c r="AJ411" s="218" t="s">
        <v>36</v>
      </c>
      <c r="AK411" s="1507" t="s">
        <v>36</v>
      </c>
    </row>
    <row r="412" spans="1:37" s="590" customFormat="1" ht="13.5" customHeight="1" x14ac:dyDescent="0.15">
      <c r="A412" s="1869"/>
      <c r="B412" s="589">
        <v>43553</v>
      </c>
      <c r="C412" s="245" t="str">
        <f t="shared" si="69"/>
        <v>(金)</v>
      </c>
      <c r="D412" s="217" t="s">
        <v>589</v>
      </c>
      <c r="E412" s="217" t="s">
        <v>587</v>
      </c>
      <c r="F412" s="218">
        <v>1</v>
      </c>
      <c r="G412" s="218">
        <v>0.1</v>
      </c>
      <c r="H412" s="218">
        <v>6</v>
      </c>
      <c r="I412" s="218">
        <v>12.5</v>
      </c>
      <c r="J412" s="219">
        <v>0.28472222222222221</v>
      </c>
      <c r="K412" s="218">
        <v>6.8</v>
      </c>
      <c r="L412" s="218">
        <v>8.4</v>
      </c>
      <c r="M412" s="220">
        <v>7</v>
      </c>
      <c r="N412" s="1473">
        <v>0.35</v>
      </c>
      <c r="O412" s="218">
        <v>29.5</v>
      </c>
      <c r="P412" s="217">
        <v>50</v>
      </c>
      <c r="Q412" s="218">
        <v>31.6</v>
      </c>
      <c r="R412" s="218">
        <v>10</v>
      </c>
      <c r="S412" s="217">
        <v>100</v>
      </c>
      <c r="T412" s="217">
        <v>61</v>
      </c>
      <c r="U412" s="217">
        <v>39</v>
      </c>
      <c r="V412" s="1492" t="s">
        <v>661</v>
      </c>
      <c r="W412" s="1501" t="s">
        <v>36</v>
      </c>
      <c r="X412" s="407">
        <v>210</v>
      </c>
      <c r="Y412" s="218" t="s">
        <v>36</v>
      </c>
      <c r="Z412" s="218" t="s">
        <v>36</v>
      </c>
      <c r="AA412" s="218" t="s">
        <v>36</v>
      </c>
      <c r="AB412" s="220" t="s">
        <v>36</v>
      </c>
      <c r="AC412" s="218" t="s">
        <v>36</v>
      </c>
      <c r="AD412" s="218" t="s">
        <v>36</v>
      </c>
      <c r="AE412" s="218" t="s">
        <v>36</v>
      </c>
      <c r="AF412" s="218" t="s">
        <v>36</v>
      </c>
      <c r="AG412" s="220" t="s">
        <v>36</v>
      </c>
      <c r="AH412" s="218" t="s">
        <v>36</v>
      </c>
      <c r="AI412" s="218" t="s">
        <v>36</v>
      </c>
      <c r="AJ412" s="218" t="s">
        <v>36</v>
      </c>
      <c r="AK412" s="1507" t="s">
        <v>36</v>
      </c>
    </row>
    <row r="413" spans="1:37" s="590" customFormat="1" ht="13.5" customHeight="1" x14ac:dyDescent="0.15">
      <c r="A413" s="1869"/>
      <c r="B413" s="589">
        <v>43554</v>
      </c>
      <c r="C413" s="245" t="str">
        <f t="shared" si="69"/>
        <v>(土)</v>
      </c>
      <c r="D413" s="217" t="s">
        <v>589</v>
      </c>
      <c r="E413" s="217" t="s">
        <v>588</v>
      </c>
      <c r="F413" s="218">
        <v>2</v>
      </c>
      <c r="G413" s="218">
        <v>7.9</v>
      </c>
      <c r="H413" s="218">
        <v>8</v>
      </c>
      <c r="I413" s="218">
        <v>12.5</v>
      </c>
      <c r="J413" s="219">
        <v>0.30555555555555552</v>
      </c>
      <c r="K413" s="218">
        <v>3.8</v>
      </c>
      <c r="L413" s="218">
        <v>6.6</v>
      </c>
      <c r="M413" s="220">
        <v>7.09</v>
      </c>
      <c r="N413" s="1473">
        <v>0.05</v>
      </c>
      <c r="O413" s="218">
        <v>29.3</v>
      </c>
      <c r="P413" s="217">
        <v>51</v>
      </c>
      <c r="Q413" s="218">
        <v>32.700000000000003</v>
      </c>
      <c r="R413" s="218">
        <v>10</v>
      </c>
      <c r="S413" s="217">
        <v>100</v>
      </c>
      <c r="T413" s="217">
        <v>62</v>
      </c>
      <c r="U413" s="217">
        <v>38</v>
      </c>
      <c r="V413" s="1492" t="s">
        <v>661</v>
      </c>
      <c r="W413" s="1501" t="s">
        <v>36</v>
      </c>
      <c r="X413" s="407">
        <v>230</v>
      </c>
      <c r="Y413" s="218" t="s">
        <v>36</v>
      </c>
      <c r="Z413" s="218" t="s">
        <v>36</v>
      </c>
      <c r="AA413" s="218" t="s">
        <v>36</v>
      </c>
      <c r="AB413" s="220" t="s">
        <v>36</v>
      </c>
      <c r="AC413" s="218" t="s">
        <v>36</v>
      </c>
      <c r="AD413" s="218" t="s">
        <v>36</v>
      </c>
      <c r="AE413" s="218" t="s">
        <v>36</v>
      </c>
      <c r="AF413" s="218" t="s">
        <v>36</v>
      </c>
      <c r="AG413" s="220" t="s">
        <v>36</v>
      </c>
      <c r="AH413" s="218" t="s">
        <v>36</v>
      </c>
      <c r="AI413" s="218" t="s">
        <v>36</v>
      </c>
      <c r="AJ413" s="218" t="s">
        <v>36</v>
      </c>
      <c r="AK413" s="1507" t="s">
        <v>36</v>
      </c>
    </row>
    <row r="414" spans="1:37" s="590" customFormat="1" ht="13.5" customHeight="1" x14ac:dyDescent="0.15">
      <c r="A414" s="1869"/>
      <c r="B414" s="589">
        <v>43555</v>
      </c>
      <c r="C414" s="245" t="str">
        <f t="shared" si="69"/>
        <v>(日)</v>
      </c>
      <c r="D414" s="217" t="s">
        <v>603</v>
      </c>
      <c r="E414" s="217" t="s">
        <v>587</v>
      </c>
      <c r="F414" s="218">
        <v>3</v>
      </c>
      <c r="G414" s="218">
        <v>2.8</v>
      </c>
      <c r="H414" s="218">
        <v>9</v>
      </c>
      <c r="I414" s="218">
        <v>11.5</v>
      </c>
      <c r="J414" s="219">
        <v>0.29166666666666669</v>
      </c>
      <c r="K414" s="218">
        <v>5.8</v>
      </c>
      <c r="L414" s="218">
        <v>4.8</v>
      </c>
      <c r="M414" s="220">
        <v>6.96</v>
      </c>
      <c r="N414" s="1473">
        <v>0.25</v>
      </c>
      <c r="O414" s="218">
        <v>31.1</v>
      </c>
      <c r="P414" s="217">
        <v>42</v>
      </c>
      <c r="Q414" s="218">
        <v>34.1</v>
      </c>
      <c r="R414" s="218">
        <v>9.6</v>
      </c>
      <c r="S414" s="217">
        <v>103</v>
      </c>
      <c r="T414" s="217">
        <v>63</v>
      </c>
      <c r="U414" s="217">
        <v>40</v>
      </c>
      <c r="V414" s="1492" t="s">
        <v>661</v>
      </c>
      <c r="W414" s="1501" t="s">
        <v>36</v>
      </c>
      <c r="X414" s="407">
        <v>230</v>
      </c>
      <c r="Y414" s="217" t="s">
        <v>36</v>
      </c>
      <c r="Z414" s="217" t="s">
        <v>36</v>
      </c>
      <c r="AA414" s="217" t="s">
        <v>36</v>
      </c>
      <c r="AB414" s="217" t="s">
        <v>36</v>
      </c>
      <c r="AC414" s="217" t="s">
        <v>36</v>
      </c>
      <c r="AD414" s="217" t="s">
        <v>36</v>
      </c>
      <c r="AE414" s="217" t="s">
        <v>36</v>
      </c>
      <c r="AF414" s="217" t="s">
        <v>36</v>
      </c>
      <c r="AG414" s="217" t="s">
        <v>36</v>
      </c>
      <c r="AH414" s="217" t="s">
        <v>36</v>
      </c>
      <c r="AI414" s="217" t="s">
        <v>36</v>
      </c>
      <c r="AJ414" s="217" t="s">
        <v>36</v>
      </c>
      <c r="AK414" s="1507" t="s">
        <v>36</v>
      </c>
    </row>
    <row r="415" spans="1:37" s="587" customFormat="1" ht="13.5" customHeight="1" x14ac:dyDescent="0.15">
      <c r="A415" s="1869"/>
      <c r="B415" s="1846" t="s">
        <v>410</v>
      </c>
      <c r="C415" s="1846"/>
      <c r="D415" s="625"/>
      <c r="E415" s="626"/>
      <c r="F415" s="771">
        <f>MAX(F387:F414)</f>
        <v>6</v>
      </c>
      <c r="G415" s="771">
        <f>MAX(G387:G414)</f>
        <v>33.5</v>
      </c>
      <c r="H415" s="771">
        <f>MAX(H387:H414)</f>
        <v>15</v>
      </c>
      <c r="I415" s="771">
        <f>MAX(I387:I414)</f>
        <v>17</v>
      </c>
      <c r="J415" s="773"/>
      <c r="K415" s="771">
        <f>MAX(K387:K414)</f>
        <v>12.9</v>
      </c>
      <c r="L415" s="771">
        <f>MAX(L387:L414)</f>
        <v>14.4</v>
      </c>
      <c r="M415" s="1100">
        <f>MAX(M387:M414)</f>
        <v>7.09</v>
      </c>
      <c r="N415" s="771">
        <f>MAX(N387:N414)</f>
        <v>0.35</v>
      </c>
      <c r="O415" s="771">
        <f t="shared" ref="O415:AK415" si="70">MAX(O387:O414)</f>
        <v>32.5</v>
      </c>
      <c r="P415" s="1101">
        <f t="shared" si="70"/>
        <v>51</v>
      </c>
      <c r="Q415" s="771">
        <f t="shared" si="70"/>
        <v>36.200000000000003</v>
      </c>
      <c r="R415" s="771">
        <f t="shared" si="70"/>
        <v>10</v>
      </c>
      <c r="S415" s="1101">
        <f t="shared" si="70"/>
        <v>113</v>
      </c>
      <c r="T415" s="1101">
        <f t="shared" si="70"/>
        <v>74</v>
      </c>
      <c r="U415" s="1101">
        <f t="shared" si="70"/>
        <v>46</v>
      </c>
      <c r="V415" s="1485">
        <f t="shared" si="70"/>
        <v>0</v>
      </c>
      <c r="W415" s="777">
        <f t="shared" si="70"/>
        <v>0</v>
      </c>
      <c r="X415" s="1101">
        <f t="shared" si="70"/>
        <v>250</v>
      </c>
      <c r="Y415" s="1101">
        <f t="shared" si="70"/>
        <v>280.2</v>
      </c>
      <c r="Z415" s="1101">
        <f t="shared" si="70"/>
        <v>5.8</v>
      </c>
      <c r="AA415" s="771">
        <f t="shared" si="70"/>
        <v>1.61</v>
      </c>
      <c r="AB415" s="1100">
        <f t="shared" si="70"/>
        <v>-1.95</v>
      </c>
      <c r="AC415" s="771">
        <f t="shared" si="70"/>
        <v>3.6</v>
      </c>
      <c r="AD415" s="771">
        <f t="shared" si="70"/>
        <v>0.32</v>
      </c>
      <c r="AE415" s="771">
        <f t="shared" si="70"/>
        <v>56</v>
      </c>
      <c r="AF415" s="771">
        <f t="shared" si="70"/>
        <v>11</v>
      </c>
      <c r="AG415" s="771">
        <f t="shared" si="70"/>
        <v>6.1</v>
      </c>
      <c r="AH415" s="771">
        <f t="shared" si="70"/>
        <v>1.5</v>
      </c>
      <c r="AI415" s="771">
        <f t="shared" si="70"/>
        <v>12</v>
      </c>
      <c r="AJ415" s="771">
        <f t="shared" si="70"/>
        <v>2.4</v>
      </c>
      <c r="AK415" s="1513">
        <f t="shared" si="70"/>
        <v>0</v>
      </c>
    </row>
    <row r="416" spans="1:37" s="587" customFormat="1" ht="13.5" customHeight="1" x14ac:dyDescent="0.15">
      <c r="A416" s="1869"/>
      <c r="B416" s="1847" t="s">
        <v>411</v>
      </c>
      <c r="C416" s="1846"/>
      <c r="D416" s="625"/>
      <c r="E416" s="626"/>
      <c r="F416" s="771">
        <f>MIN(F387:F414)</f>
        <v>0</v>
      </c>
      <c r="G416" s="771">
        <f>MIN(G387:G414)</f>
        <v>0</v>
      </c>
      <c r="H416" s="771">
        <f>MIN(H387:H414)</f>
        <v>1</v>
      </c>
      <c r="I416" s="771">
        <f>MIN(I387:I414)</f>
        <v>10</v>
      </c>
      <c r="J416" s="773"/>
      <c r="K416" s="771">
        <f>MIN(K387:K414)</f>
        <v>2.7</v>
      </c>
      <c r="L416" s="771">
        <f>MIN(L387:L414)</f>
        <v>4.8</v>
      </c>
      <c r="M416" s="1100">
        <f>MIN(M387:M414)</f>
        <v>6.68</v>
      </c>
      <c r="N416" s="771">
        <f>MIN(N387:N414)</f>
        <v>0.05</v>
      </c>
      <c r="O416" s="771">
        <f t="shared" ref="O416:AK416" si="71">MIN(O387:O414)</f>
        <v>23.9</v>
      </c>
      <c r="P416" s="1101">
        <f t="shared" si="71"/>
        <v>28</v>
      </c>
      <c r="Q416" s="771">
        <f t="shared" si="71"/>
        <v>24.9</v>
      </c>
      <c r="R416" s="771">
        <f t="shared" si="71"/>
        <v>7.3</v>
      </c>
      <c r="S416" s="1101">
        <f t="shared" si="71"/>
        <v>86</v>
      </c>
      <c r="T416" s="1101">
        <f t="shared" si="71"/>
        <v>50</v>
      </c>
      <c r="U416" s="1101">
        <f t="shared" si="71"/>
        <v>21</v>
      </c>
      <c r="V416" s="1485">
        <f t="shared" si="71"/>
        <v>0</v>
      </c>
      <c r="W416" s="777">
        <f t="shared" si="71"/>
        <v>0</v>
      </c>
      <c r="X416" s="1101">
        <f t="shared" si="71"/>
        <v>190</v>
      </c>
      <c r="Y416" s="1101">
        <f t="shared" si="71"/>
        <v>280.2</v>
      </c>
      <c r="Z416" s="1101">
        <f t="shared" si="71"/>
        <v>5.8</v>
      </c>
      <c r="AA416" s="771">
        <f t="shared" si="71"/>
        <v>1.61</v>
      </c>
      <c r="AB416" s="1100">
        <f t="shared" si="71"/>
        <v>-1.95</v>
      </c>
      <c r="AC416" s="771">
        <f t="shared" si="71"/>
        <v>3.6</v>
      </c>
      <c r="AD416" s="771">
        <f t="shared" si="71"/>
        <v>0.32</v>
      </c>
      <c r="AE416" s="771">
        <f t="shared" si="71"/>
        <v>56</v>
      </c>
      <c r="AF416" s="771">
        <f t="shared" si="71"/>
        <v>11</v>
      </c>
      <c r="AG416" s="771">
        <f t="shared" si="71"/>
        <v>6.1</v>
      </c>
      <c r="AH416" s="771">
        <f t="shared" si="71"/>
        <v>1.5</v>
      </c>
      <c r="AI416" s="771">
        <f t="shared" si="71"/>
        <v>12</v>
      </c>
      <c r="AJ416" s="771">
        <f t="shared" si="71"/>
        <v>2.4</v>
      </c>
      <c r="AK416" s="1513">
        <f t="shared" si="71"/>
        <v>0</v>
      </c>
    </row>
    <row r="417" spans="1:37" s="587" customFormat="1" ht="13.5" customHeight="1" x14ac:dyDescent="0.15">
      <c r="A417" s="1869"/>
      <c r="B417" s="1846" t="s">
        <v>412</v>
      </c>
      <c r="C417" s="1846"/>
      <c r="D417" s="625"/>
      <c r="E417" s="626"/>
      <c r="F417" s="773"/>
      <c r="G417" s="771">
        <f>IF(COUNT(G387:G414)=0,0,AVERAGE(G387:G414))</f>
        <v>3.65</v>
      </c>
      <c r="H417" s="771">
        <f>IF(COUNT(H387:H414)=0,0,AVERAGE(H387:H414))</f>
        <v>7.5357142857142856</v>
      </c>
      <c r="I417" s="771">
        <f>IF(COUNT(I387:I414)=0,0,AVERAGE(I387:I414))</f>
        <v>12.446428571428571</v>
      </c>
      <c r="J417" s="773"/>
      <c r="K417" s="771">
        <f>IF(COUNT(K387:K414)=0,0,AVERAGE(K387:K414))</f>
        <v>6.5357142857142865</v>
      </c>
      <c r="L417" s="771">
        <f>IF(COUNT(L387:L414)=0,0,AVERAGE(L387:L414))</f>
        <v>8.4678571428571434</v>
      </c>
      <c r="M417" s="1100">
        <f>IF(COUNT(M387:M414)=0,0,AVERAGE(M387:M414))</f>
        <v>6.8953571428571427</v>
      </c>
      <c r="N417" s="1476"/>
      <c r="O417" s="771">
        <f t="shared" ref="O417:U417" si="72">IF(COUNT(O387:O414)=0,0,AVERAGE(O387:O414))</f>
        <v>29.603571428571428</v>
      </c>
      <c r="P417" s="1101">
        <f t="shared" si="72"/>
        <v>39.535714285714285</v>
      </c>
      <c r="Q417" s="771">
        <f t="shared" si="72"/>
        <v>30.853571428571431</v>
      </c>
      <c r="R417" s="771">
        <f t="shared" si="72"/>
        <v>9.4428571428571448</v>
      </c>
      <c r="S417" s="1101">
        <f t="shared" si="72"/>
        <v>100.42857142857143</v>
      </c>
      <c r="T417" s="1101">
        <f t="shared" si="72"/>
        <v>64.607142857142861</v>
      </c>
      <c r="U417" s="1101">
        <f t="shared" si="72"/>
        <v>35.821428571428569</v>
      </c>
      <c r="V417" s="1486"/>
      <c r="W417" s="782"/>
      <c r="X417" s="1101">
        <f t="shared" ref="X417:AJ417" si="73">IF(COUNT(X387:X414)=0,0,AVERAGE(X387:X414))</f>
        <v>218.21428571428572</v>
      </c>
      <c r="Y417" s="1101">
        <f t="shared" si="73"/>
        <v>280.2</v>
      </c>
      <c r="Z417" s="1101">
        <f t="shared" si="73"/>
        <v>5.8</v>
      </c>
      <c r="AA417" s="771">
        <f t="shared" si="73"/>
        <v>1.61</v>
      </c>
      <c r="AB417" s="1100">
        <f t="shared" si="73"/>
        <v>-1.95</v>
      </c>
      <c r="AC417" s="771">
        <f t="shared" si="73"/>
        <v>3.6</v>
      </c>
      <c r="AD417" s="771">
        <f t="shared" si="73"/>
        <v>0.32</v>
      </c>
      <c r="AE417" s="771">
        <f t="shared" si="73"/>
        <v>56</v>
      </c>
      <c r="AF417" s="771">
        <f t="shared" si="73"/>
        <v>11</v>
      </c>
      <c r="AG417" s="771">
        <f t="shared" si="73"/>
        <v>6.1</v>
      </c>
      <c r="AH417" s="771">
        <f t="shared" si="73"/>
        <v>1.5</v>
      </c>
      <c r="AI417" s="771">
        <f t="shared" si="73"/>
        <v>12</v>
      </c>
      <c r="AJ417" s="771">
        <f t="shared" si="73"/>
        <v>2.4</v>
      </c>
      <c r="AK417" s="1514"/>
    </row>
    <row r="418" spans="1:37" s="590" customFormat="1" ht="13.5" customHeight="1" thickBot="1" x14ac:dyDescent="0.2">
      <c r="A418" s="1869"/>
      <c r="B418" s="1848" t="s">
        <v>413</v>
      </c>
      <c r="C418" s="1848"/>
      <c r="D418" s="627"/>
      <c r="E418" s="627"/>
      <c r="F418" s="808"/>
      <c r="G418" s="771">
        <f>SUM(G387:G414)</f>
        <v>102.2</v>
      </c>
      <c r="H418" s="809"/>
      <c r="I418" s="809"/>
      <c r="J418" s="809"/>
      <c r="K418" s="809"/>
      <c r="L418" s="809"/>
      <c r="M418" s="809"/>
      <c r="N418" s="1476"/>
      <c r="O418" s="809"/>
      <c r="P418" s="809"/>
      <c r="Q418" s="809"/>
      <c r="R418" s="809"/>
      <c r="S418" s="809"/>
      <c r="T418" s="809"/>
      <c r="U418" s="809"/>
      <c r="V418" s="1486"/>
      <c r="W418" s="782"/>
      <c r="X418" s="809"/>
      <c r="Y418" s="809"/>
      <c r="Z418" s="809"/>
      <c r="AA418" s="809"/>
      <c r="AB418" s="809"/>
      <c r="AC418" s="810"/>
      <c r="AD418" s="810"/>
      <c r="AE418" s="809"/>
      <c r="AF418" s="809"/>
      <c r="AG418" s="809"/>
      <c r="AH418" s="809"/>
      <c r="AI418" s="809"/>
      <c r="AJ418" s="809"/>
      <c r="AK418" s="1514"/>
    </row>
    <row r="419" spans="1:37" s="586" customFormat="1" ht="13.5" customHeight="1" thickTop="1" x14ac:dyDescent="0.15">
      <c r="A419" s="1880" t="s">
        <v>424</v>
      </c>
      <c r="B419" s="1886" t="s">
        <v>410</v>
      </c>
      <c r="C419" s="1887"/>
      <c r="D419" s="674"/>
      <c r="E419" s="675"/>
      <c r="F419" s="676">
        <v>10</v>
      </c>
      <c r="G419" s="676">
        <v>51.7</v>
      </c>
      <c r="H419" s="676">
        <v>32</v>
      </c>
      <c r="I419" s="677">
        <v>31</v>
      </c>
      <c r="J419" s="677">
        <v>0.31944444444444448</v>
      </c>
      <c r="K419" s="678">
        <v>15</v>
      </c>
      <c r="L419" s="678">
        <v>15</v>
      </c>
      <c r="M419" s="677">
        <v>7.36</v>
      </c>
      <c r="N419" s="1477">
        <v>0.45</v>
      </c>
      <c r="O419" s="676">
        <v>39.299999999999997</v>
      </c>
      <c r="P419" s="679">
        <v>62</v>
      </c>
      <c r="Q419" s="676">
        <v>46.9</v>
      </c>
      <c r="R419" s="676">
        <v>10</v>
      </c>
      <c r="S419" s="679">
        <v>130</v>
      </c>
      <c r="T419" s="679">
        <v>80</v>
      </c>
      <c r="U419" s="679">
        <v>58</v>
      </c>
      <c r="V419" s="1493">
        <v>0.33</v>
      </c>
      <c r="W419" s="1502">
        <v>0</v>
      </c>
      <c r="X419" s="680">
        <v>280</v>
      </c>
      <c r="Y419" s="676">
        <v>280.2</v>
      </c>
      <c r="Z419" s="676">
        <v>14.3</v>
      </c>
      <c r="AA419" s="678">
        <v>1.69</v>
      </c>
      <c r="AB419" s="678">
        <v>-0.92</v>
      </c>
      <c r="AC419" s="677">
        <v>6.6</v>
      </c>
      <c r="AD419" s="677">
        <v>0.72</v>
      </c>
      <c r="AE419" s="677">
        <v>65</v>
      </c>
      <c r="AF419" s="681">
        <v>12</v>
      </c>
      <c r="AG419" s="681">
        <v>7.3</v>
      </c>
      <c r="AH419" s="678">
        <v>3.1</v>
      </c>
      <c r="AI419" s="678">
        <v>14</v>
      </c>
      <c r="AJ419" s="677">
        <v>2.5</v>
      </c>
      <c r="AK419" s="1515">
        <v>8.2000000000000003E-2</v>
      </c>
    </row>
    <row r="420" spans="1:37" ht="14.25" customHeight="1" x14ac:dyDescent="0.15">
      <c r="A420" s="1881"/>
      <c r="B420" s="1874" t="s">
        <v>411</v>
      </c>
      <c r="C420" s="1875"/>
      <c r="D420" s="611"/>
      <c r="E420" s="612"/>
      <c r="F420" s="613">
        <v>0</v>
      </c>
      <c r="G420" s="613">
        <v>0</v>
      </c>
      <c r="H420" s="613">
        <v>-5</v>
      </c>
      <c r="I420" s="591">
        <v>4.3</v>
      </c>
      <c r="J420" s="591">
        <v>0.25694444444444448</v>
      </c>
      <c r="K420" s="614">
        <v>2.7</v>
      </c>
      <c r="L420" s="614">
        <v>2.2999999999999998</v>
      </c>
      <c r="M420" s="591">
        <v>6.59</v>
      </c>
      <c r="N420" s="1478">
        <v>0</v>
      </c>
      <c r="O420" s="613">
        <v>18.2</v>
      </c>
      <c r="P420" s="615">
        <v>28</v>
      </c>
      <c r="Q420" s="613">
        <v>16.3</v>
      </c>
      <c r="R420" s="613">
        <v>6.6</v>
      </c>
      <c r="S420" s="615">
        <v>68</v>
      </c>
      <c r="T420" s="615">
        <v>44</v>
      </c>
      <c r="U420" s="615">
        <v>20</v>
      </c>
      <c r="V420" s="1494">
        <v>0</v>
      </c>
      <c r="W420" s="1503">
        <v>0</v>
      </c>
      <c r="X420" s="616">
        <v>140</v>
      </c>
      <c r="Y420" s="613">
        <v>144.19999999999999</v>
      </c>
      <c r="Z420" s="613">
        <v>5.4</v>
      </c>
      <c r="AA420" s="614">
        <v>0.91</v>
      </c>
      <c r="AB420" s="614">
        <v>-1.95</v>
      </c>
      <c r="AC420" s="591">
        <v>2.1</v>
      </c>
      <c r="AD420" s="591">
        <v>0</v>
      </c>
      <c r="AE420" s="591">
        <v>26</v>
      </c>
      <c r="AF420" s="617">
        <v>1.1000000000000001</v>
      </c>
      <c r="AG420" s="617">
        <v>4.3</v>
      </c>
      <c r="AH420" s="614">
        <v>0</v>
      </c>
      <c r="AI420" s="614">
        <v>6.9</v>
      </c>
      <c r="AJ420" s="591">
        <v>0.92</v>
      </c>
      <c r="AK420" s="1516">
        <v>0</v>
      </c>
    </row>
    <row r="421" spans="1:37" ht="13.5" customHeight="1" x14ac:dyDescent="0.15">
      <c r="A421" s="1881"/>
      <c r="B421" s="1874" t="s">
        <v>412</v>
      </c>
      <c r="C421" s="1875"/>
      <c r="D421" s="611"/>
      <c r="E421" s="612"/>
      <c r="F421" s="612"/>
      <c r="G421" s="613">
        <v>3.3115068493150686</v>
      </c>
      <c r="H421" s="613">
        <v>14.584931506849315</v>
      </c>
      <c r="I421" s="591">
        <v>17.615342465753425</v>
      </c>
      <c r="J421" s="591">
        <v>0.29255136986301516</v>
      </c>
      <c r="K421" s="614">
        <v>6.7791780821917822</v>
      </c>
      <c r="L421" s="614">
        <v>9.0992602739726109</v>
      </c>
      <c r="M421" s="591">
        <v>6.9915342465753358</v>
      </c>
      <c r="N421" s="1478">
        <v>5.6355932203389997E-2</v>
      </c>
      <c r="O421" s="613">
        <v>30.313972602739693</v>
      </c>
      <c r="P421" s="615">
        <v>47.994520547945207</v>
      </c>
      <c r="Q421" s="613">
        <v>32.413424657534229</v>
      </c>
      <c r="R421" s="613">
        <v>9.7202739726027474</v>
      </c>
      <c r="S421" s="615">
        <v>99.421917808219177</v>
      </c>
      <c r="T421" s="615">
        <v>61.408219178082192</v>
      </c>
      <c r="U421" s="615">
        <v>38.013698630136986</v>
      </c>
      <c r="V421" s="682"/>
      <c r="W421" s="1503">
        <v>0</v>
      </c>
      <c r="X421" s="616">
        <v>212.95890410958904</v>
      </c>
      <c r="Y421" s="613">
        <v>214.98461538461535</v>
      </c>
      <c r="Z421" s="613">
        <v>8.7153846153846146</v>
      </c>
      <c r="AA421" s="614">
        <v>1.3038461538461539</v>
      </c>
      <c r="AB421" s="614">
        <v>-1.473076923076923</v>
      </c>
      <c r="AC421" s="591">
        <v>4.0769230769230766</v>
      </c>
      <c r="AD421" s="591">
        <v>0.3066666666666667</v>
      </c>
      <c r="AE421" s="591">
        <v>51.75</v>
      </c>
      <c r="AF421" s="617">
        <v>7.5583333333333345</v>
      </c>
      <c r="AG421" s="617">
        <v>5.5416666666666652</v>
      </c>
      <c r="AH421" s="614">
        <v>1.1258333333333332</v>
      </c>
      <c r="AI421" s="614">
        <v>9.9583333333333339</v>
      </c>
      <c r="AJ421" s="591">
        <v>1.5516666666666665</v>
      </c>
      <c r="AK421" s="1517"/>
    </row>
    <row r="422" spans="1:37" ht="13.5" customHeight="1" x14ac:dyDescent="0.15">
      <c r="A422" s="1882"/>
      <c r="B422" s="1883" t="s">
        <v>413</v>
      </c>
      <c r="C422" s="1884"/>
      <c r="D422" s="689"/>
      <c r="E422" s="683"/>
      <c r="F422" s="683"/>
      <c r="G422" s="684">
        <v>1208.7</v>
      </c>
      <c r="H422" s="685"/>
      <c r="I422" s="685"/>
      <c r="J422" s="686"/>
      <c r="K422" s="687"/>
      <c r="L422" s="687"/>
      <c r="M422" s="687"/>
      <c r="N422" s="1479"/>
      <c r="O422" s="685"/>
      <c r="P422" s="687"/>
      <c r="Q422" s="687"/>
      <c r="R422" s="687"/>
      <c r="S422" s="687"/>
      <c r="T422" s="687"/>
      <c r="U422" s="687"/>
      <c r="V422" s="687"/>
      <c r="W422" s="1504"/>
      <c r="X422" s="688"/>
      <c r="Y422" s="687"/>
      <c r="Z422" s="687"/>
      <c r="AA422" s="687"/>
      <c r="AB422" s="687"/>
      <c r="AC422" s="687"/>
      <c r="AD422" s="687"/>
      <c r="AE422" s="687"/>
      <c r="AF422" s="687"/>
      <c r="AG422" s="687"/>
      <c r="AH422" s="687"/>
      <c r="AI422" s="687"/>
      <c r="AJ422" s="687"/>
      <c r="AK422" s="1518"/>
    </row>
    <row r="423" spans="1:37" ht="13.5" customHeight="1" x14ac:dyDescent="0.15">
      <c r="A423" s="590"/>
      <c r="B423" s="1885" t="s">
        <v>422</v>
      </c>
      <c r="C423" s="1885"/>
      <c r="D423" s="690"/>
      <c r="E423" s="619"/>
      <c r="F423" s="619"/>
      <c r="G423" s="619"/>
      <c r="H423" s="619"/>
      <c r="I423" s="619"/>
      <c r="J423" s="619"/>
      <c r="K423" s="619"/>
      <c r="L423" s="619"/>
      <c r="M423" s="619"/>
      <c r="N423" s="619"/>
      <c r="O423" s="619"/>
      <c r="P423" s="619"/>
      <c r="Q423" s="619"/>
      <c r="R423" s="620"/>
      <c r="S423" s="620"/>
      <c r="T423" s="620"/>
      <c r="U423" s="620"/>
      <c r="V423" s="620"/>
      <c r="W423" s="1505"/>
      <c r="X423" s="621"/>
      <c r="Y423" s="620"/>
      <c r="Z423" s="620"/>
      <c r="AA423" s="619"/>
      <c r="AB423" s="619"/>
      <c r="AC423" s="622"/>
      <c r="AD423" s="586"/>
      <c r="AE423" s="586"/>
      <c r="AF423" s="586"/>
      <c r="AG423" s="586"/>
      <c r="AH423" s="586"/>
      <c r="AI423" s="586"/>
      <c r="AJ423" s="586"/>
      <c r="AK423" s="586"/>
    </row>
  </sheetData>
  <mergeCells count="77">
    <mergeCell ref="A352:A383"/>
    <mergeCell ref="A317:A351"/>
    <mergeCell ref="A248:A281"/>
    <mergeCell ref="B244:C244"/>
    <mergeCell ref="B245:C245"/>
    <mergeCell ref="B246:C246"/>
    <mergeCell ref="B281:C281"/>
    <mergeCell ref="B247:C247"/>
    <mergeCell ref="A213:A247"/>
    <mergeCell ref="B278:C278"/>
    <mergeCell ref="B279:C279"/>
    <mergeCell ref="B280:C280"/>
    <mergeCell ref="B423:C423"/>
    <mergeCell ref="B419:C419"/>
    <mergeCell ref="B420:C420"/>
    <mergeCell ref="B421:C421"/>
    <mergeCell ref="B313:C313"/>
    <mergeCell ref="B314:C314"/>
    <mergeCell ref="B315:C315"/>
    <mergeCell ref="B316:C316"/>
    <mergeCell ref="B348:C348"/>
    <mergeCell ref="B349:C349"/>
    <mergeCell ref="B350:C350"/>
    <mergeCell ref="B351:C351"/>
    <mergeCell ref="B380:C380"/>
    <mergeCell ref="B381:C381"/>
    <mergeCell ref="B382:C382"/>
    <mergeCell ref="B383:C383"/>
    <mergeCell ref="A419:A422"/>
    <mergeCell ref="A282:A316"/>
    <mergeCell ref="B422:C422"/>
    <mergeCell ref="B105:C105"/>
    <mergeCell ref="B106:C106"/>
    <mergeCell ref="B107:C107"/>
    <mergeCell ref="B108:C108"/>
    <mergeCell ref="A75:A108"/>
    <mergeCell ref="B140:C140"/>
    <mergeCell ref="B141:C141"/>
    <mergeCell ref="B142:C142"/>
    <mergeCell ref="B143:C143"/>
    <mergeCell ref="A109:A143"/>
    <mergeCell ref="B175:C175"/>
    <mergeCell ref="B176:C176"/>
    <mergeCell ref="B177:C177"/>
    <mergeCell ref="AH2:AH4"/>
    <mergeCell ref="AI2:AI4"/>
    <mergeCell ref="AJ2:AJ4"/>
    <mergeCell ref="AK2:AK4"/>
    <mergeCell ref="B36:C36"/>
    <mergeCell ref="AG2:AG4"/>
    <mergeCell ref="AE2:AE4"/>
    <mergeCell ref="AF2:AF4"/>
    <mergeCell ref="B1:D1"/>
    <mergeCell ref="E1:J2"/>
    <mergeCell ref="AD2:AD4"/>
    <mergeCell ref="B178:C178"/>
    <mergeCell ref="A144:A178"/>
    <mergeCell ref="A4:A5"/>
    <mergeCell ref="B71:C71"/>
    <mergeCell ref="B72:C72"/>
    <mergeCell ref="B73:C73"/>
    <mergeCell ref="B74:C74"/>
    <mergeCell ref="A40:A74"/>
    <mergeCell ref="B37:C37"/>
    <mergeCell ref="B38:C38"/>
    <mergeCell ref="B39:C39"/>
    <mergeCell ref="A6:A39"/>
    <mergeCell ref="B209:C209"/>
    <mergeCell ref="B210:C210"/>
    <mergeCell ref="B211:C211"/>
    <mergeCell ref="B212:C212"/>
    <mergeCell ref="A179:A212"/>
    <mergeCell ref="B415:C415"/>
    <mergeCell ref="B416:C416"/>
    <mergeCell ref="B417:C417"/>
    <mergeCell ref="B418:C418"/>
    <mergeCell ref="A384:A418"/>
  </mergeCells>
  <phoneticPr fontId="4"/>
  <pageMargins left="0.70866141732283472" right="0.70866141732283472" top="0.74803149606299213" bottom="0.74803149606299213" header="0.31496062992125984" footer="0.31496062992125984"/>
  <pageSetup paperSize="9" scale="1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pageSetUpPr fitToPage="1"/>
  </sheetPr>
  <dimension ref="A1:AM422"/>
  <sheetViews>
    <sheetView zoomScale="70" zoomScaleNormal="70" workbookViewId="0">
      <pane xSplit="1" ySplit="3" topLeftCell="B19" activePane="bottomRight" state="frozen"/>
      <selection pane="topRight" activeCell="B1" sqref="B1"/>
      <selection pane="bottomLeft" activeCell="A4" sqref="A4"/>
      <selection pane="bottomRight" activeCell="AC420" sqref="AC420"/>
    </sheetView>
  </sheetViews>
  <sheetFormatPr defaultRowHeight="13.5" x14ac:dyDescent="0.15"/>
  <cols>
    <col min="1" max="1" width="4.125" customWidth="1"/>
    <col min="2" max="3" width="4.625" customWidth="1"/>
    <col min="4" max="28" width="5.375" customWidth="1"/>
    <col min="29" max="30" width="8.875" customWidth="1"/>
    <col min="31" max="32" width="1.875" customWidth="1"/>
    <col min="33" max="33" width="15.375" customWidth="1"/>
    <col min="34" max="36" width="5.625" customWidth="1"/>
    <col min="37" max="38" width="2.75" customWidth="1"/>
  </cols>
  <sheetData>
    <row r="1" spans="1:38" ht="17.25" x14ac:dyDescent="0.15">
      <c r="B1" s="1919" t="s">
        <v>47</v>
      </c>
      <c r="C1" s="1919"/>
      <c r="D1" s="1919"/>
      <c r="E1" s="1919"/>
      <c r="F1" s="165"/>
      <c r="G1" s="108"/>
      <c r="H1" s="108"/>
      <c r="M1" s="108"/>
      <c r="N1" s="108"/>
      <c r="O1" s="108"/>
      <c r="P1" s="108"/>
      <c r="Q1" s="108"/>
      <c r="R1" s="108"/>
      <c r="S1" s="108"/>
      <c r="T1" s="108"/>
      <c r="U1" s="108"/>
      <c r="V1" s="108"/>
      <c r="W1" s="108"/>
      <c r="X1" s="108"/>
      <c r="Y1" s="108"/>
      <c r="Z1" s="108"/>
      <c r="AA1" s="108"/>
      <c r="AB1" s="108"/>
      <c r="AE1" s="400"/>
      <c r="AF1" s="400"/>
    </row>
    <row r="2" spans="1:38" ht="13.5" customHeight="1" x14ac:dyDescent="0.15">
      <c r="A2" s="1858"/>
      <c r="B2" s="1920" t="s">
        <v>0</v>
      </c>
      <c r="C2" s="1922" t="s">
        <v>18</v>
      </c>
      <c r="D2" s="1924" t="s">
        <v>1</v>
      </c>
      <c r="E2" s="110" t="s">
        <v>2</v>
      </c>
      <c r="F2" s="110" t="s">
        <v>3</v>
      </c>
      <c r="G2" s="1903" t="s">
        <v>7</v>
      </c>
      <c r="H2" s="1904"/>
      <c r="I2" s="1903" t="s">
        <v>8</v>
      </c>
      <c r="J2" s="1904"/>
      <c r="K2" s="1903" t="s">
        <v>44</v>
      </c>
      <c r="L2" s="1904"/>
      <c r="M2" s="1903" t="s">
        <v>9</v>
      </c>
      <c r="N2" s="1904"/>
      <c r="O2" s="1903" t="s">
        <v>10</v>
      </c>
      <c r="P2" s="1904"/>
      <c r="Q2" s="1903" t="s">
        <v>11</v>
      </c>
      <c r="R2" s="1904"/>
      <c r="S2" s="1903" t="s">
        <v>16</v>
      </c>
      <c r="T2" s="1904"/>
      <c r="U2" s="1903" t="s">
        <v>17</v>
      </c>
      <c r="V2" s="1904"/>
      <c r="W2" s="1903" t="s">
        <v>12</v>
      </c>
      <c r="X2" s="1904"/>
      <c r="Y2" s="1903" t="s">
        <v>13</v>
      </c>
      <c r="Z2" s="1904"/>
      <c r="AA2" s="1903" t="s">
        <v>14</v>
      </c>
      <c r="AB2" s="1904"/>
      <c r="AC2" s="499" t="s">
        <v>307</v>
      </c>
      <c r="AD2" s="507" t="s">
        <v>308</v>
      </c>
      <c r="AE2" s="386"/>
      <c r="AF2" s="1905"/>
      <c r="AG2" s="1897" t="s">
        <v>4</v>
      </c>
      <c r="AH2" s="1898"/>
      <c r="AI2" s="1898"/>
      <c r="AJ2" s="1898"/>
      <c r="AK2" s="1898"/>
      <c r="AL2" s="1899"/>
    </row>
    <row r="3" spans="1:38" ht="13.5" customHeight="1" x14ac:dyDescent="0.15">
      <c r="A3" s="1859"/>
      <c r="B3" s="1921"/>
      <c r="C3" s="1923"/>
      <c r="D3" s="1925"/>
      <c r="E3" s="162" t="s">
        <v>45</v>
      </c>
      <c r="F3" s="162" t="s">
        <v>15</v>
      </c>
      <c r="G3" s="163" t="s">
        <v>5</v>
      </c>
      <c r="H3" s="164" t="s">
        <v>6</v>
      </c>
      <c r="I3" s="163" t="s">
        <v>5</v>
      </c>
      <c r="J3" s="164" t="s">
        <v>6</v>
      </c>
      <c r="K3" s="163" t="s">
        <v>5</v>
      </c>
      <c r="L3" s="164" t="s">
        <v>6</v>
      </c>
      <c r="M3" s="163" t="s">
        <v>5</v>
      </c>
      <c r="N3" s="164" t="s">
        <v>6</v>
      </c>
      <c r="O3" s="163" t="s">
        <v>5</v>
      </c>
      <c r="P3" s="164" t="s">
        <v>6</v>
      </c>
      <c r="Q3" s="163" t="s">
        <v>5</v>
      </c>
      <c r="R3" s="164" t="s">
        <v>6</v>
      </c>
      <c r="S3" s="163" t="s">
        <v>5</v>
      </c>
      <c r="T3" s="164" t="s">
        <v>6</v>
      </c>
      <c r="U3" s="163" t="s">
        <v>5</v>
      </c>
      <c r="V3" s="164" t="s">
        <v>6</v>
      </c>
      <c r="W3" s="163" t="s">
        <v>5</v>
      </c>
      <c r="X3" s="164" t="s">
        <v>6</v>
      </c>
      <c r="Y3" s="163" t="s">
        <v>5</v>
      </c>
      <c r="Z3" s="164" t="s">
        <v>6</v>
      </c>
      <c r="AA3" s="163" t="s">
        <v>5</v>
      </c>
      <c r="AB3" s="164" t="s">
        <v>6</v>
      </c>
      <c r="AC3" s="509" t="s">
        <v>306</v>
      </c>
      <c r="AD3" s="506" t="s">
        <v>353</v>
      </c>
      <c r="AE3" s="399"/>
      <c r="AF3" s="1905"/>
      <c r="AG3" s="1900"/>
      <c r="AH3" s="1901"/>
      <c r="AI3" s="1901"/>
      <c r="AJ3" s="1901"/>
      <c r="AK3" s="1901"/>
      <c r="AL3" s="1902"/>
    </row>
    <row r="4" spans="1:38" ht="13.5" customHeight="1" x14ac:dyDescent="0.15">
      <c r="A4" s="1909" t="s">
        <v>28</v>
      </c>
      <c r="B4" s="53">
        <v>43191</v>
      </c>
      <c r="C4" s="7" t="s">
        <v>42</v>
      </c>
      <c r="D4" s="74" t="s">
        <v>583</v>
      </c>
      <c r="E4" s="72" t="s">
        <v>36</v>
      </c>
      <c r="F4" s="60">
        <v>16.5</v>
      </c>
      <c r="G4" s="62">
        <v>16.7</v>
      </c>
      <c r="H4" s="63">
        <v>17</v>
      </c>
      <c r="I4" s="56">
        <v>3.1</v>
      </c>
      <c r="J4" s="57">
        <v>2.7</v>
      </c>
      <c r="K4" s="67">
        <v>7.58</v>
      </c>
      <c r="L4" s="68">
        <v>7.72</v>
      </c>
      <c r="M4" s="56">
        <v>22.5</v>
      </c>
      <c r="N4" s="57">
        <v>23.4</v>
      </c>
      <c r="O4" s="62"/>
      <c r="P4" s="63"/>
      <c r="Q4" s="62"/>
      <c r="R4" s="63"/>
      <c r="S4" s="62"/>
      <c r="T4" s="63"/>
      <c r="U4" s="62"/>
      <c r="V4" s="63"/>
      <c r="W4" s="56"/>
      <c r="X4" s="57"/>
      <c r="Y4" s="58"/>
      <c r="Z4" s="59"/>
      <c r="AA4" s="67"/>
      <c r="AB4" s="68"/>
      <c r="AC4" s="1258">
        <v>0</v>
      </c>
      <c r="AD4" s="441">
        <v>61</v>
      </c>
      <c r="AE4" s="1259"/>
      <c r="AF4" s="401"/>
      <c r="AG4" s="113">
        <v>43202</v>
      </c>
      <c r="AH4" s="4" t="s">
        <v>29</v>
      </c>
      <c r="AI4" s="30"/>
      <c r="AJ4" s="27" t="s">
        <v>20</v>
      </c>
      <c r="AK4" s="28"/>
      <c r="AL4" s="107"/>
    </row>
    <row r="5" spans="1:38" x14ac:dyDescent="0.15">
      <c r="A5" s="1910"/>
      <c r="B5" s="54">
        <v>43192</v>
      </c>
      <c r="C5" s="7" t="s">
        <v>37</v>
      </c>
      <c r="D5" s="75" t="s">
        <v>583</v>
      </c>
      <c r="E5" s="73" t="s">
        <v>36</v>
      </c>
      <c r="F5" s="61">
        <v>18.7</v>
      </c>
      <c r="G5" s="23">
        <v>16.7</v>
      </c>
      <c r="H5" s="64">
        <v>17.100000000000001</v>
      </c>
      <c r="I5" s="65">
        <v>3.2</v>
      </c>
      <c r="J5" s="66">
        <v>3</v>
      </c>
      <c r="K5" s="24">
        <v>7.54</v>
      </c>
      <c r="L5" s="69">
        <v>7.71</v>
      </c>
      <c r="M5" s="65">
        <v>21.6</v>
      </c>
      <c r="N5" s="66">
        <v>22.7</v>
      </c>
      <c r="O5" s="23"/>
      <c r="P5" s="64">
        <v>33.1</v>
      </c>
      <c r="Q5" s="23"/>
      <c r="R5" s="64">
        <v>69.7</v>
      </c>
      <c r="S5" s="23"/>
      <c r="T5" s="64"/>
      <c r="U5" s="23"/>
      <c r="V5" s="64"/>
      <c r="W5" s="65"/>
      <c r="X5" s="66">
        <v>19.100000000000001</v>
      </c>
      <c r="Y5" s="70"/>
      <c r="Z5" s="71">
        <v>164</v>
      </c>
      <c r="AA5" s="24"/>
      <c r="AB5" s="69">
        <v>0.12</v>
      </c>
      <c r="AC5" s="1260">
        <v>186</v>
      </c>
      <c r="AD5" s="440">
        <v>57</v>
      </c>
      <c r="AE5" s="1259"/>
      <c r="AF5" s="401"/>
      <c r="AG5" s="12" t="s">
        <v>30</v>
      </c>
      <c r="AH5" s="13" t="s">
        <v>31</v>
      </c>
      <c r="AI5" s="14" t="s">
        <v>32</v>
      </c>
      <c r="AJ5" s="15" t="s">
        <v>33</v>
      </c>
      <c r="AK5" s="16" t="s">
        <v>36</v>
      </c>
      <c r="AL5" s="97"/>
    </row>
    <row r="6" spans="1:38" x14ac:dyDescent="0.15">
      <c r="A6" s="1910"/>
      <c r="B6" s="54">
        <v>43193</v>
      </c>
      <c r="C6" s="7" t="s">
        <v>38</v>
      </c>
      <c r="D6" s="76" t="s">
        <v>599</v>
      </c>
      <c r="E6" s="73" t="s">
        <v>36</v>
      </c>
      <c r="F6" s="61">
        <v>16.3</v>
      </c>
      <c r="G6" s="23">
        <v>16.8</v>
      </c>
      <c r="H6" s="64">
        <v>16.8</v>
      </c>
      <c r="I6" s="65">
        <v>2.6</v>
      </c>
      <c r="J6" s="66">
        <v>2.4</v>
      </c>
      <c r="K6" s="24">
        <v>7.36</v>
      </c>
      <c r="L6" s="69">
        <v>7.49</v>
      </c>
      <c r="M6" s="65">
        <v>21.2</v>
      </c>
      <c r="N6" s="66">
        <v>21.8</v>
      </c>
      <c r="O6" s="23"/>
      <c r="P6" s="64">
        <v>31.6</v>
      </c>
      <c r="Q6" s="23"/>
      <c r="R6" s="64">
        <v>64.7</v>
      </c>
      <c r="S6" s="23"/>
      <c r="T6" s="64"/>
      <c r="U6" s="23"/>
      <c r="V6" s="64"/>
      <c r="W6" s="65"/>
      <c r="X6" s="66">
        <v>19.100000000000001</v>
      </c>
      <c r="Y6" s="70"/>
      <c r="Z6" s="71">
        <v>157</v>
      </c>
      <c r="AA6" s="24"/>
      <c r="AB6" s="69">
        <v>0.11</v>
      </c>
      <c r="AC6" s="1260">
        <v>0</v>
      </c>
      <c r="AD6" s="440">
        <v>54</v>
      </c>
      <c r="AE6" s="1259"/>
      <c r="AF6" s="401"/>
      <c r="AG6" s="5" t="s">
        <v>272</v>
      </c>
      <c r="AH6" s="17" t="s">
        <v>20</v>
      </c>
      <c r="AI6" s="31">
        <v>16.100000000000001</v>
      </c>
      <c r="AJ6" s="32">
        <v>16</v>
      </c>
      <c r="AK6" s="5"/>
      <c r="AL6" s="17"/>
    </row>
    <row r="7" spans="1:38" x14ac:dyDescent="0.15">
      <c r="A7" s="1910"/>
      <c r="B7" s="54">
        <v>43194</v>
      </c>
      <c r="C7" s="7" t="s">
        <v>35</v>
      </c>
      <c r="D7" s="76" t="s">
        <v>583</v>
      </c>
      <c r="E7" s="73" t="s">
        <v>36</v>
      </c>
      <c r="F7" s="61">
        <v>20.399999999999999</v>
      </c>
      <c r="G7" s="23">
        <v>17.5</v>
      </c>
      <c r="H7" s="64">
        <v>17.7</v>
      </c>
      <c r="I7" s="65">
        <v>2.7</v>
      </c>
      <c r="J7" s="66">
        <v>2</v>
      </c>
      <c r="K7" s="24">
        <v>7.5</v>
      </c>
      <c r="L7" s="69">
        <v>7.57</v>
      </c>
      <c r="M7" s="65">
        <v>20.5</v>
      </c>
      <c r="N7" s="66">
        <v>21.4</v>
      </c>
      <c r="O7" s="23"/>
      <c r="P7" s="64">
        <v>30.9</v>
      </c>
      <c r="Q7" s="23"/>
      <c r="R7" s="64">
        <v>62.3</v>
      </c>
      <c r="S7" s="23"/>
      <c r="T7" s="64"/>
      <c r="U7" s="23"/>
      <c r="V7" s="64"/>
      <c r="W7" s="65"/>
      <c r="X7" s="66">
        <v>19.2</v>
      </c>
      <c r="Y7" s="70"/>
      <c r="Z7" s="71">
        <v>151</v>
      </c>
      <c r="AA7" s="24"/>
      <c r="AB7" s="69">
        <v>0.11</v>
      </c>
      <c r="AC7" s="1260">
        <v>80</v>
      </c>
      <c r="AD7" s="440">
        <v>61</v>
      </c>
      <c r="AE7" s="1259"/>
      <c r="AF7" s="401"/>
      <c r="AG7" s="6" t="s">
        <v>273</v>
      </c>
      <c r="AH7" s="18" t="s">
        <v>274</v>
      </c>
      <c r="AI7" s="34">
        <v>3.2</v>
      </c>
      <c r="AJ7" s="35">
        <v>2</v>
      </c>
      <c r="AK7" s="6"/>
      <c r="AL7" s="18"/>
    </row>
    <row r="8" spans="1:38" x14ac:dyDescent="0.15">
      <c r="A8" s="1910"/>
      <c r="B8" s="54">
        <v>43195</v>
      </c>
      <c r="C8" s="7" t="s">
        <v>39</v>
      </c>
      <c r="D8" s="76" t="s">
        <v>599</v>
      </c>
      <c r="E8" s="73">
        <v>0</v>
      </c>
      <c r="F8" s="61">
        <v>13.1</v>
      </c>
      <c r="G8" s="23">
        <v>18</v>
      </c>
      <c r="H8" s="64">
        <v>18</v>
      </c>
      <c r="I8" s="65">
        <v>2.2999999999999998</v>
      </c>
      <c r="J8" s="66">
        <v>2</v>
      </c>
      <c r="K8" s="24">
        <v>7.33</v>
      </c>
      <c r="L8" s="69">
        <v>7.52</v>
      </c>
      <c r="M8" s="65">
        <v>21.3</v>
      </c>
      <c r="N8" s="66">
        <v>20.9</v>
      </c>
      <c r="O8" s="23"/>
      <c r="P8" s="64">
        <v>30.9</v>
      </c>
      <c r="Q8" s="23"/>
      <c r="R8" s="64">
        <v>60.5</v>
      </c>
      <c r="S8" s="23"/>
      <c r="T8" s="64"/>
      <c r="U8" s="23"/>
      <c r="V8" s="64"/>
      <c r="W8" s="65"/>
      <c r="X8" s="66">
        <v>18.3</v>
      </c>
      <c r="Y8" s="70"/>
      <c r="Z8" s="71">
        <v>148</v>
      </c>
      <c r="AA8" s="24"/>
      <c r="AB8" s="69">
        <v>0.11</v>
      </c>
      <c r="AC8" s="1260">
        <v>18</v>
      </c>
      <c r="AD8" s="440">
        <v>69</v>
      </c>
      <c r="AE8" s="1259"/>
      <c r="AF8" s="401"/>
      <c r="AG8" s="6" t="s">
        <v>21</v>
      </c>
      <c r="AH8" s="18"/>
      <c r="AI8" s="40">
        <v>7.27</v>
      </c>
      <c r="AJ8" s="41">
        <v>7.3</v>
      </c>
      <c r="AK8" s="6"/>
      <c r="AL8" s="18"/>
    </row>
    <row r="9" spans="1:38" x14ac:dyDescent="0.15">
      <c r="A9" s="1910"/>
      <c r="B9" s="54">
        <v>43196</v>
      </c>
      <c r="C9" s="7" t="s">
        <v>40</v>
      </c>
      <c r="D9" s="76" t="s">
        <v>599</v>
      </c>
      <c r="E9" s="73">
        <v>2</v>
      </c>
      <c r="F9" s="61">
        <v>20</v>
      </c>
      <c r="G9" s="23">
        <v>18.5</v>
      </c>
      <c r="H9" s="64">
        <v>18.100000000000001</v>
      </c>
      <c r="I9" s="65">
        <v>1.8</v>
      </c>
      <c r="J9" s="66">
        <v>2.1</v>
      </c>
      <c r="K9" s="24">
        <v>7.23</v>
      </c>
      <c r="L9" s="69">
        <v>7.43</v>
      </c>
      <c r="M9" s="65">
        <v>22</v>
      </c>
      <c r="N9" s="66">
        <v>21.2</v>
      </c>
      <c r="O9" s="23"/>
      <c r="P9" s="64">
        <v>32.1</v>
      </c>
      <c r="Q9" s="23"/>
      <c r="R9" s="64">
        <v>66.5</v>
      </c>
      <c r="S9" s="23"/>
      <c r="T9" s="64"/>
      <c r="U9" s="23"/>
      <c r="V9" s="64"/>
      <c r="W9" s="65"/>
      <c r="X9" s="66">
        <v>16</v>
      </c>
      <c r="Y9" s="70"/>
      <c r="Z9" s="71">
        <v>146</v>
      </c>
      <c r="AA9" s="24"/>
      <c r="AB9" s="1261">
        <v>0.14000000000000001</v>
      </c>
      <c r="AC9" s="1260">
        <v>0</v>
      </c>
      <c r="AD9" s="440">
        <v>70</v>
      </c>
      <c r="AE9" s="1259"/>
      <c r="AF9" s="401"/>
      <c r="AG9" s="6" t="s">
        <v>275</v>
      </c>
      <c r="AH9" s="18" t="s">
        <v>22</v>
      </c>
      <c r="AI9" s="34">
        <v>17.7</v>
      </c>
      <c r="AJ9" s="35">
        <v>17.899999999999999</v>
      </c>
      <c r="AK9" s="6"/>
      <c r="AL9" s="18"/>
    </row>
    <row r="10" spans="1:38" x14ac:dyDescent="0.15">
      <c r="A10" s="1910"/>
      <c r="B10" s="54">
        <v>43197</v>
      </c>
      <c r="C10" s="7" t="s">
        <v>41</v>
      </c>
      <c r="D10" s="76" t="s">
        <v>583</v>
      </c>
      <c r="E10" s="73">
        <v>0.5</v>
      </c>
      <c r="F10" s="61">
        <v>19.7</v>
      </c>
      <c r="G10" s="23">
        <v>18</v>
      </c>
      <c r="H10" s="64">
        <v>18.2</v>
      </c>
      <c r="I10" s="65">
        <v>2.7</v>
      </c>
      <c r="J10" s="66">
        <v>2</v>
      </c>
      <c r="K10" s="24">
        <v>7.41</v>
      </c>
      <c r="L10" s="69">
        <v>7.49</v>
      </c>
      <c r="M10" s="65">
        <v>20.2</v>
      </c>
      <c r="N10" s="66">
        <v>21</v>
      </c>
      <c r="O10" s="23"/>
      <c r="P10" s="64"/>
      <c r="Q10" s="23"/>
      <c r="R10" s="64"/>
      <c r="S10" s="23"/>
      <c r="T10" s="64"/>
      <c r="U10" s="23"/>
      <c r="V10" s="64"/>
      <c r="W10" s="65"/>
      <c r="X10" s="66"/>
      <c r="Y10" s="70"/>
      <c r="Z10" s="71"/>
      <c r="AA10" s="24"/>
      <c r="AB10" s="1262"/>
      <c r="AC10" s="1260">
        <v>168</v>
      </c>
      <c r="AD10" s="440">
        <v>68</v>
      </c>
      <c r="AE10" s="1259"/>
      <c r="AF10" s="401"/>
      <c r="AG10" s="6" t="s">
        <v>276</v>
      </c>
      <c r="AH10" s="18" t="s">
        <v>23</v>
      </c>
      <c r="AI10" s="34">
        <v>27.2</v>
      </c>
      <c r="AJ10" s="35">
        <v>26</v>
      </c>
      <c r="AK10" s="6"/>
      <c r="AL10" s="18"/>
    </row>
    <row r="11" spans="1:38" x14ac:dyDescent="0.15">
      <c r="A11" s="1910"/>
      <c r="B11" s="54">
        <v>43198</v>
      </c>
      <c r="C11" s="7" t="s">
        <v>42</v>
      </c>
      <c r="D11" s="75" t="s">
        <v>583</v>
      </c>
      <c r="E11" s="73" t="s">
        <v>36</v>
      </c>
      <c r="F11" s="61">
        <v>13.9</v>
      </c>
      <c r="G11" s="23">
        <v>16.600000000000001</v>
      </c>
      <c r="H11" s="64">
        <v>16.8</v>
      </c>
      <c r="I11" s="65">
        <v>2.6</v>
      </c>
      <c r="J11" s="66">
        <v>1.7</v>
      </c>
      <c r="K11" s="24">
        <v>7.21</v>
      </c>
      <c r="L11" s="69">
        <v>7.39</v>
      </c>
      <c r="M11" s="65">
        <v>18.600000000000001</v>
      </c>
      <c r="N11" s="66">
        <v>19.100000000000001</v>
      </c>
      <c r="O11" s="23"/>
      <c r="P11" s="64"/>
      <c r="Q11" s="23"/>
      <c r="R11" s="64"/>
      <c r="S11" s="23"/>
      <c r="T11" s="64"/>
      <c r="U11" s="23"/>
      <c r="V11" s="64"/>
      <c r="W11" s="65"/>
      <c r="X11" s="66"/>
      <c r="Y11" s="70"/>
      <c r="Z11" s="71"/>
      <c r="AA11" s="24"/>
      <c r="AB11" s="69"/>
      <c r="AC11" s="1260">
        <v>0</v>
      </c>
      <c r="AD11" s="440">
        <v>77</v>
      </c>
      <c r="AE11" s="1259"/>
      <c r="AF11" s="401"/>
      <c r="AG11" s="6" t="s">
        <v>277</v>
      </c>
      <c r="AH11" s="18" t="s">
        <v>23</v>
      </c>
      <c r="AI11" s="34">
        <v>54.1</v>
      </c>
      <c r="AJ11" s="35">
        <v>52.5</v>
      </c>
      <c r="AK11" s="6"/>
      <c r="AL11" s="18"/>
    </row>
    <row r="12" spans="1:38" x14ac:dyDescent="0.15">
      <c r="A12" s="1910"/>
      <c r="B12" s="124">
        <v>43199</v>
      </c>
      <c r="C12" s="123" t="s">
        <v>37</v>
      </c>
      <c r="D12" s="76" t="s">
        <v>583</v>
      </c>
      <c r="E12" s="73" t="s">
        <v>36</v>
      </c>
      <c r="F12" s="61">
        <v>14.4</v>
      </c>
      <c r="G12" s="23">
        <v>15.7</v>
      </c>
      <c r="H12" s="64">
        <v>16.100000000000001</v>
      </c>
      <c r="I12" s="65">
        <v>2.9</v>
      </c>
      <c r="J12" s="66">
        <v>2</v>
      </c>
      <c r="K12" s="24">
        <v>7.17</v>
      </c>
      <c r="L12" s="69">
        <v>7.36</v>
      </c>
      <c r="M12" s="65">
        <v>19</v>
      </c>
      <c r="N12" s="66">
        <v>18.2</v>
      </c>
      <c r="O12" s="23"/>
      <c r="P12" s="64">
        <v>26.7</v>
      </c>
      <c r="Q12" s="23"/>
      <c r="R12" s="64">
        <v>55.1</v>
      </c>
      <c r="S12" s="23"/>
      <c r="T12" s="64"/>
      <c r="U12" s="23"/>
      <c r="V12" s="64"/>
      <c r="W12" s="65"/>
      <c r="X12" s="66">
        <v>17.399999999999999</v>
      </c>
      <c r="Y12" s="70"/>
      <c r="Z12" s="71">
        <v>127</v>
      </c>
      <c r="AA12" s="24"/>
      <c r="AB12" s="69">
        <v>0.13</v>
      </c>
      <c r="AC12" s="1260">
        <v>0</v>
      </c>
      <c r="AD12" s="440">
        <v>71</v>
      </c>
      <c r="AE12" s="1259"/>
      <c r="AF12" s="401"/>
      <c r="AG12" s="6" t="s">
        <v>278</v>
      </c>
      <c r="AH12" s="18" t="s">
        <v>23</v>
      </c>
      <c r="AI12" s="34">
        <v>41.7</v>
      </c>
      <c r="AJ12" s="35">
        <v>41.9</v>
      </c>
      <c r="AK12" s="6"/>
      <c r="AL12" s="18"/>
    </row>
    <row r="13" spans="1:38" x14ac:dyDescent="0.15">
      <c r="A13" s="1910"/>
      <c r="B13" s="54">
        <v>43200</v>
      </c>
      <c r="C13" s="7" t="s">
        <v>38</v>
      </c>
      <c r="D13" s="76" t="s">
        <v>583</v>
      </c>
      <c r="E13" s="73" t="s">
        <v>36</v>
      </c>
      <c r="F13" s="61">
        <v>14.8</v>
      </c>
      <c r="G13" s="23">
        <v>14.6</v>
      </c>
      <c r="H13" s="64">
        <v>15.5</v>
      </c>
      <c r="I13" s="65">
        <v>3.2</v>
      </c>
      <c r="J13" s="66">
        <v>1.9</v>
      </c>
      <c r="K13" s="24">
        <v>7.18</v>
      </c>
      <c r="L13" s="69">
        <v>7.3</v>
      </c>
      <c r="M13" s="65">
        <v>17</v>
      </c>
      <c r="N13" s="66">
        <v>17.8</v>
      </c>
      <c r="O13" s="23"/>
      <c r="P13" s="64">
        <v>25.1</v>
      </c>
      <c r="Q13" s="23"/>
      <c r="R13" s="64">
        <v>52.7</v>
      </c>
      <c r="S13" s="23"/>
      <c r="T13" s="64"/>
      <c r="U13" s="23"/>
      <c r="V13" s="64"/>
      <c r="W13" s="65"/>
      <c r="X13" s="66">
        <v>15.2</v>
      </c>
      <c r="Y13" s="70"/>
      <c r="Z13" s="71">
        <v>120</v>
      </c>
      <c r="AA13" s="24"/>
      <c r="AB13" s="69">
        <v>0.13</v>
      </c>
      <c r="AC13" s="1260">
        <v>363</v>
      </c>
      <c r="AD13" s="440">
        <v>55</v>
      </c>
      <c r="AE13" s="1259"/>
      <c r="AF13" s="401"/>
      <c r="AG13" s="6" t="s">
        <v>279</v>
      </c>
      <c r="AH13" s="18" t="s">
        <v>23</v>
      </c>
      <c r="AI13" s="34">
        <v>12.4</v>
      </c>
      <c r="AJ13" s="35">
        <v>10.6</v>
      </c>
      <c r="AK13" s="6"/>
      <c r="AL13" s="18"/>
    </row>
    <row r="14" spans="1:38" x14ac:dyDescent="0.15">
      <c r="A14" s="1910"/>
      <c r="B14" s="54">
        <v>43201</v>
      </c>
      <c r="C14" s="7" t="s">
        <v>35</v>
      </c>
      <c r="D14" s="76" t="s">
        <v>599</v>
      </c>
      <c r="E14" s="73">
        <v>0</v>
      </c>
      <c r="F14" s="61">
        <v>16.8</v>
      </c>
      <c r="G14" s="23">
        <v>15.4</v>
      </c>
      <c r="H14" s="64">
        <v>15.4</v>
      </c>
      <c r="I14" s="65">
        <v>2.2999999999999998</v>
      </c>
      <c r="J14" s="66">
        <v>1.8</v>
      </c>
      <c r="K14" s="24">
        <v>7.19</v>
      </c>
      <c r="L14" s="69">
        <v>7.32</v>
      </c>
      <c r="M14" s="65">
        <v>17.899999999999999</v>
      </c>
      <c r="N14" s="66">
        <v>17.5</v>
      </c>
      <c r="O14" s="23"/>
      <c r="P14" s="64">
        <v>25.1</v>
      </c>
      <c r="Q14" s="23"/>
      <c r="R14" s="64">
        <v>54.3</v>
      </c>
      <c r="S14" s="23"/>
      <c r="T14" s="64"/>
      <c r="U14" s="23"/>
      <c r="V14" s="64"/>
      <c r="W14" s="65"/>
      <c r="X14" s="66">
        <v>15.1</v>
      </c>
      <c r="Y14" s="70"/>
      <c r="Z14" s="71">
        <v>120</v>
      </c>
      <c r="AA14" s="24"/>
      <c r="AB14" s="69">
        <v>0.13</v>
      </c>
      <c r="AC14" s="1260">
        <v>159</v>
      </c>
      <c r="AD14" s="440">
        <v>49</v>
      </c>
      <c r="AE14" s="1259"/>
      <c r="AF14" s="401"/>
      <c r="AG14" s="6" t="s">
        <v>280</v>
      </c>
      <c r="AH14" s="18" t="s">
        <v>23</v>
      </c>
      <c r="AI14" s="37">
        <v>14.5</v>
      </c>
      <c r="AJ14" s="38">
        <v>15.7</v>
      </c>
      <c r="AK14" s="6"/>
      <c r="AL14" s="18"/>
    </row>
    <row r="15" spans="1:38" x14ac:dyDescent="0.15">
      <c r="A15" s="1910"/>
      <c r="B15" s="54">
        <v>43202</v>
      </c>
      <c r="C15" s="7" t="s">
        <v>39</v>
      </c>
      <c r="D15" s="76" t="s">
        <v>599</v>
      </c>
      <c r="E15" s="73" t="s">
        <v>36</v>
      </c>
      <c r="F15" s="61">
        <v>19.600000000000001</v>
      </c>
      <c r="G15" s="23">
        <v>16.100000000000001</v>
      </c>
      <c r="H15" s="64">
        <v>16</v>
      </c>
      <c r="I15" s="65">
        <v>3.2</v>
      </c>
      <c r="J15" s="66">
        <v>2</v>
      </c>
      <c r="K15" s="24">
        <v>7.27</v>
      </c>
      <c r="L15" s="69">
        <v>7.3</v>
      </c>
      <c r="M15" s="65">
        <v>17.7</v>
      </c>
      <c r="N15" s="66">
        <v>17.899999999999999</v>
      </c>
      <c r="O15" s="23">
        <v>27.2</v>
      </c>
      <c r="P15" s="64">
        <v>26</v>
      </c>
      <c r="Q15" s="23">
        <v>54.1</v>
      </c>
      <c r="R15" s="64">
        <v>52.5</v>
      </c>
      <c r="S15" s="23">
        <v>41.7</v>
      </c>
      <c r="T15" s="64">
        <v>41.9</v>
      </c>
      <c r="U15" s="23">
        <v>12.4</v>
      </c>
      <c r="V15" s="64">
        <v>10.6</v>
      </c>
      <c r="W15" s="65">
        <v>14.5</v>
      </c>
      <c r="X15" s="66">
        <v>15.7</v>
      </c>
      <c r="Y15" s="70">
        <v>118</v>
      </c>
      <c r="Z15" s="71">
        <v>121</v>
      </c>
      <c r="AA15" s="24">
        <v>0.19</v>
      </c>
      <c r="AB15" s="69">
        <v>0.12</v>
      </c>
      <c r="AC15" s="1260">
        <v>380</v>
      </c>
      <c r="AD15" s="440">
        <v>43</v>
      </c>
      <c r="AE15" s="1259"/>
      <c r="AF15" s="401"/>
      <c r="AG15" s="6" t="s">
        <v>281</v>
      </c>
      <c r="AH15" s="18" t="s">
        <v>23</v>
      </c>
      <c r="AI15" s="49">
        <v>118</v>
      </c>
      <c r="AJ15" s="50">
        <v>121</v>
      </c>
      <c r="AK15" s="6"/>
      <c r="AL15" s="18"/>
    </row>
    <row r="16" spans="1:38" x14ac:dyDescent="0.15">
      <c r="A16" s="1910"/>
      <c r="B16" s="54">
        <v>43203</v>
      </c>
      <c r="C16" s="7" t="s">
        <v>40</v>
      </c>
      <c r="D16" s="76" t="s">
        <v>583</v>
      </c>
      <c r="E16" s="73" t="s">
        <v>36</v>
      </c>
      <c r="F16" s="61">
        <v>16.5</v>
      </c>
      <c r="G16" s="23">
        <v>16.2</v>
      </c>
      <c r="H16" s="64">
        <v>16.3</v>
      </c>
      <c r="I16" s="65">
        <v>2.6</v>
      </c>
      <c r="J16" s="66">
        <v>1.7</v>
      </c>
      <c r="K16" s="24">
        <v>7.18</v>
      </c>
      <c r="L16" s="69">
        <v>7.36</v>
      </c>
      <c r="M16" s="65">
        <v>19</v>
      </c>
      <c r="N16" s="66">
        <v>17.899999999999999</v>
      </c>
      <c r="O16" s="23"/>
      <c r="P16" s="64">
        <v>25.8</v>
      </c>
      <c r="Q16" s="23"/>
      <c r="R16" s="64">
        <v>50.7</v>
      </c>
      <c r="S16" s="23"/>
      <c r="T16" s="64"/>
      <c r="U16" s="23"/>
      <c r="V16" s="64"/>
      <c r="W16" s="65"/>
      <c r="X16" s="66">
        <v>15</v>
      </c>
      <c r="Y16" s="70"/>
      <c r="Z16" s="71">
        <v>123</v>
      </c>
      <c r="AA16" s="24"/>
      <c r="AB16" s="69">
        <v>0.11</v>
      </c>
      <c r="AC16" s="1260">
        <v>0</v>
      </c>
      <c r="AD16" s="440">
        <v>50</v>
      </c>
      <c r="AE16" s="1259"/>
      <c r="AF16" s="401"/>
      <c r="AG16" s="6" t="s">
        <v>282</v>
      </c>
      <c r="AH16" s="18" t="s">
        <v>23</v>
      </c>
      <c r="AI16" s="40">
        <v>0.19</v>
      </c>
      <c r="AJ16" s="41">
        <v>0.12</v>
      </c>
      <c r="AK16" s="6"/>
      <c r="AL16" s="18"/>
    </row>
    <row r="17" spans="1:38" x14ac:dyDescent="0.15">
      <c r="A17" s="1910"/>
      <c r="B17" s="54">
        <v>43204</v>
      </c>
      <c r="C17" s="7" t="s">
        <v>41</v>
      </c>
      <c r="D17" s="76" t="s">
        <v>599</v>
      </c>
      <c r="E17" s="73">
        <v>0</v>
      </c>
      <c r="F17" s="61">
        <v>12.1</v>
      </c>
      <c r="G17" s="23">
        <v>16.100000000000001</v>
      </c>
      <c r="H17" s="64">
        <v>16.2</v>
      </c>
      <c r="I17" s="65">
        <v>2.9</v>
      </c>
      <c r="J17" s="66">
        <v>1.6</v>
      </c>
      <c r="K17" s="24">
        <v>7.32</v>
      </c>
      <c r="L17" s="69">
        <v>7.46</v>
      </c>
      <c r="M17" s="65">
        <v>19.600000000000001</v>
      </c>
      <c r="N17" s="66">
        <v>18.2</v>
      </c>
      <c r="O17" s="23"/>
      <c r="P17" s="64"/>
      <c r="Q17" s="23"/>
      <c r="R17" s="64"/>
      <c r="S17" s="23"/>
      <c r="T17" s="64"/>
      <c r="U17" s="23"/>
      <c r="V17" s="64"/>
      <c r="W17" s="65"/>
      <c r="X17" s="66"/>
      <c r="Y17" s="70"/>
      <c r="Z17" s="71"/>
      <c r="AA17" s="24"/>
      <c r="AB17" s="69"/>
      <c r="AC17" s="1260">
        <v>0</v>
      </c>
      <c r="AD17" s="440">
        <v>52</v>
      </c>
      <c r="AE17" s="1259"/>
      <c r="AF17" s="401"/>
      <c r="AG17" s="6" t="s">
        <v>24</v>
      </c>
      <c r="AH17" s="18" t="s">
        <v>23</v>
      </c>
      <c r="AI17" s="23">
        <v>2.6</v>
      </c>
      <c r="AJ17" s="48">
        <v>2.2999999999999998</v>
      </c>
      <c r="AK17" s="6"/>
      <c r="AL17" s="18"/>
    </row>
    <row r="18" spans="1:38" x14ac:dyDescent="0.15">
      <c r="A18" s="1910"/>
      <c r="B18" s="54">
        <v>43205</v>
      </c>
      <c r="C18" s="7" t="s">
        <v>42</v>
      </c>
      <c r="D18" s="76" t="s">
        <v>606</v>
      </c>
      <c r="E18" s="73">
        <v>18</v>
      </c>
      <c r="F18" s="61">
        <v>18.8</v>
      </c>
      <c r="G18" s="23">
        <v>17.100000000000001</v>
      </c>
      <c r="H18" s="64">
        <v>16.7</v>
      </c>
      <c r="I18" s="65">
        <v>2.5</v>
      </c>
      <c r="J18" s="66">
        <v>1.2</v>
      </c>
      <c r="K18" s="24">
        <v>7.42</v>
      </c>
      <c r="L18" s="69">
        <v>7.47</v>
      </c>
      <c r="M18" s="65">
        <v>20.7</v>
      </c>
      <c r="N18" s="66">
        <v>19.7</v>
      </c>
      <c r="O18" s="23"/>
      <c r="P18" s="64"/>
      <c r="Q18" s="23"/>
      <c r="R18" s="64"/>
      <c r="S18" s="23"/>
      <c r="T18" s="64"/>
      <c r="U18" s="23"/>
      <c r="V18" s="64"/>
      <c r="W18" s="65"/>
      <c r="X18" s="66"/>
      <c r="Y18" s="70"/>
      <c r="Z18" s="71"/>
      <c r="AA18" s="24"/>
      <c r="AB18" s="69"/>
      <c r="AC18" s="1260">
        <v>0</v>
      </c>
      <c r="AD18" s="440">
        <v>50</v>
      </c>
      <c r="AE18" s="1259"/>
      <c r="AF18" s="401"/>
      <c r="AG18" s="6" t="s">
        <v>25</v>
      </c>
      <c r="AH18" s="18" t="s">
        <v>23</v>
      </c>
      <c r="AI18" s="23">
        <v>0.8</v>
      </c>
      <c r="AJ18" s="48">
        <v>0.7</v>
      </c>
      <c r="AK18" s="6"/>
      <c r="AL18" s="18"/>
    </row>
    <row r="19" spans="1:38" x14ac:dyDescent="0.15">
      <c r="A19" s="1910"/>
      <c r="B19" s="54">
        <v>43206</v>
      </c>
      <c r="C19" s="7" t="s">
        <v>37</v>
      </c>
      <c r="D19" s="76" t="s">
        <v>583</v>
      </c>
      <c r="E19" s="73" t="s">
        <v>36</v>
      </c>
      <c r="F19" s="61">
        <v>16.2</v>
      </c>
      <c r="G19" s="23">
        <v>16.600000000000001</v>
      </c>
      <c r="H19" s="64">
        <v>16.8</v>
      </c>
      <c r="I19" s="65">
        <v>2.6</v>
      </c>
      <c r="J19" s="66">
        <v>1.8</v>
      </c>
      <c r="K19" s="24">
        <v>7.36</v>
      </c>
      <c r="L19" s="69">
        <v>7.43</v>
      </c>
      <c r="M19" s="65">
        <v>22.7</v>
      </c>
      <c r="N19" s="66">
        <v>21.8</v>
      </c>
      <c r="O19" s="23"/>
      <c r="P19" s="64">
        <v>31.8</v>
      </c>
      <c r="Q19" s="23"/>
      <c r="R19" s="64">
        <v>62.5</v>
      </c>
      <c r="S19" s="23"/>
      <c r="T19" s="64"/>
      <c r="U19" s="23"/>
      <c r="V19" s="64"/>
      <c r="W19" s="65"/>
      <c r="X19" s="66">
        <v>18.7</v>
      </c>
      <c r="Y19" s="70"/>
      <c r="Z19" s="71">
        <v>144</v>
      </c>
      <c r="AA19" s="24"/>
      <c r="AB19" s="69">
        <v>0.11</v>
      </c>
      <c r="AC19" s="1260">
        <v>177</v>
      </c>
      <c r="AD19" s="440">
        <v>46</v>
      </c>
      <c r="AE19" s="1259"/>
      <c r="AF19" s="401"/>
      <c r="AG19" s="6" t="s">
        <v>283</v>
      </c>
      <c r="AH19" s="18" t="s">
        <v>23</v>
      </c>
      <c r="AI19" s="23">
        <v>8.6</v>
      </c>
      <c r="AJ19" s="48">
        <v>9.4</v>
      </c>
      <c r="AK19" s="6"/>
      <c r="AL19" s="18"/>
    </row>
    <row r="20" spans="1:38" x14ac:dyDescent="0.15">
      <c r="A20" s="1910"/>
      <c r="B20" s="54">
        <v>43207</v>
      </c>
      <c r="C20" s="7" t="s">
        <v>38</v>
      </c>
      <c r="D20" s="76" t="s">
        <v>599</v>
      </c>
      <c r="E20" s="73">
        <v>3</v>
      </c>
      <c r="F20" s="61">
        <v>13.6</v>
      </c>
      <c r="G20" s="23">
        <v>16.100000000000001</v>
      </c>
      <c r="H20" s="64">
        <v>16.3</v>
      </c>
      <c r="I20" s="65">
        <v>2.2999999999999998</v>
      </c>
      <c r="J20" s="66">
        <v>1.6</v>
      </c>
      <c r="K20" s="24">
        <v>7.34</v>
      </c>
      <c r="L20" s="69">
        <v>7.46</v>
      </c>
      <c r="M20" s="65">
        <v>22.3</v>
      </c>
      <c r="N20" s="66">
        <v>22.6</v>
      </c>
      <c r="O20" s="23"/>
      <c r="P20" s="64">
        <v>34.1</v>
      </c>
      <c r="Q20" s="23"/>
      <c r="R20" s="64">
        <v>66.099999999999994</v>
      </c>
      <c r="S20" s="23"/>
      <c r="T20" s="64"/>
      <c r="U20" s="23"/>
      <c r="V20" s="64"/>
      <c r="W20" s="65"/>
      <c r="X20" s="66">
        <v>19.899999999999999</v>
      </c>
      <c r="Y20" s="70"/>
      <c r="Z20" s="71">
        <v>148</v>
      </c>
      <c r="AA20" s="24"/>
      <c r="AB20" s="69">
        <v>0.11</v>
      </c>
      <c r="AC20" s="1260">
        <v>0</v>
      </c>
      <c r="AD20" s="440">
        <v>46</v>
      </c>
      <c r="AE20" s="1259"/>
      <c r="AF20" s="401"/>
      <c r="AG20" s="6" t="s">
        <v>284</v>
      </c>
      <c r="AH20" s="18" t="s">
        <v>23</v>
      </c>
      <c r="AI20" s="45">
        <v>0.03</v>
      </c>
      <c r="AJ20" s="46">
        <v>2.7E-2</v>
      </c>
      <c r="AK20" s="6"/>
      <c r="AL20" s="18"/>
    </row>
    <row r="21" spans="1:38" x14ac:dyDescent="0.15">
      <c r="A21" s="1910"/>
      <c r="B21" s="54">
        <v>43208</v>
      </c>
      <c r="C21" s="7" t="s">
        <v>35</v>
      </c>
      <c r="D21" s="76" t="s">
        <v>606</v>
      </c>
      <c r="E21" s="73">
        <v>16.5</v>
      </c>
      <c r="F21" s="61">
        <v>13</v>
      </c>
      <c r="G21" s="23">
        <v>15.7</v>
      </c>
      <c r="H21" s="64">
        <v>15.9</v>
      </c>
      <c r="I21" s="65">
        <v>2.2000000000000002</v>
      </c>
      <c r="J21" s="66">
        <v>1.7</v>
      </c>
      <c r="K21" s="24">
        <v>7.29</v>
      </c>
      <c r="L21" s="69">
        <v>7.4</v>
      </c>
      <c r="M21" s="65">
        <v>21.7</v>
      </c>
      <c r="N21" s="66">
        <v>21.9</v>
      </c>
      <c r="O21" s="23"/>
      <c r="P21" s="64">
        <v>33.299999999999997</v>
      </c>
      <c r="Q21" s="23"/>
      <c r="R21" s="64">
        <v>62.7</v>
      </c>
      <c r="S21" s="23"/>
      <c r="T21" s="64"/>
      <c r="U21" s="23"/>
      <c r="V21" s="64"/>
      <c r="W21" s="65"/>
      <c r="X21" s="66">
        <v>19.100000000000001</v>
      </c>
      <c r="Y21" s="70"/>
      <c r="Z21" s="71">
        <v>143</v>
      </c>
      <c r="AA21" s="24"/>
      <c r="AB21" s="69">
        <v>0.11</v>
      </c>
      <c r="AC21" s="1260">
        <v>159</v>
      </c>
      <c r="AD21" s="440">
        <v>45</v>
      </c>
      <c r="AE21" s="1259"/>
      <c r="AF21" s="401"/>
      <c r="AG21" s="6" t="s">
        <v>26</v>
      </c>
      <c r="AH21" s="18" t="s">
        <v>23</v>
      </c>
      <c r="AI21" s="24">
        <v>0.05</v>
      </c>
      <c r="AJ21" s="44">
        <v>0.03</v>
      </c>
      <c r="AK21" s="6"/>
      <c r="AL21" s="18"/>
    </row>
    <row r="22" spans="1:38" x14ac:dyDescent="0.15">
      <c r="A22" s="1910"/>
      <c r="B22" s="54">
        <v>43209</v>
      </c>
      <c r="C22" s="7" t="s">
        <v>39</v>
      </c>
      <c r="D22" s="76" t="s">
        <v>583</v>
      </c>
      <c r="E22" s="73" t="s">
        <v>36</v>
      </c>
      <c r="F22" s="61">
        <v>16.600000000000001</v>
      </c>
      <c r="G22" s="23">
        <v>15.7</v>
      </c>
      <c r="H22" s="64">
        <v>15.6</v>
      </c>
      <c r="I22" s="65">
        <v>2</v>
      </c>
      <c r="J22" s="66">
        <v>1.3</v>
      </c>
      <c r="K22" s="24">
        <v>7.27</v>
      </c>
      <c r="L22" s="69">
        <v>7.38</v>
      </c>
      <c r="M22" s="65">
        <v>20.399999999999999</v>
      </c>
      <c r="N22" s="66">
        <v>20.8</v>
      </c>
      <c r="O22" s="23"/>
      <c r="P22" s="64">
        <v>32.200000000000003</v>
      </c>
      <c r="Q22" s="23"/>
      <c r="R22" s="64">
        <v>60.5</v>
      </c>
      <c r="S22" s="23"/>
      <c r="T22" s="64"/>
      <c r="U22" s="23"/>
      <c r="V22" s="64"/>
      <c r="W22" s="65"/>
      <c r="X22" s="66">
        <v>18.5</v>
      </c>
      <c r="Y22" s="70"/>
      <c r="Z22" s="71">
        <v>140</v>
      </c>
      <c r="AA22" s="24"/>
      <c r="AB22" s="69">
        <v>0.09</v>
      </c>
      <c r="AC22" s="1260">
        <v>0</v>
      </c>
      <c r="AD22" s="440">
        <v>77</v>
      </c>
      <c r="AE22" s="1259"/>
      <c r="AF22" s="401"/>
      <c r="AG22" s="6" t="s">
        <v>285</v>
      </c>
      <c r="AH22" s="18" t="s">
        <v>23</v>
      </c>
      <c r="AI22" s="24">
        <v>1.27</v>
      </c>
      <c r="AJ22" s="44">
        <v>1.21</v>
      </c>
      <c r="AK22" s="6"/>
      <c r="AL22" s="18"/>
    </row>
    <row r="23" spans="1:38" x14ac:dyDescent="0.15">
      <c r="A23" s="1910"/>
      <c r="B23" s="54">
        <v>43210</v>
      </c>
      <c r="C23" s="7" t="s">
        <v>40</v>
      </c>
      <c r="D23" s="76" t="s">
        <v>583</v>
      </c>
      <c r="E23" s="73" t="s">
        <v>36</v>
      </c>
      <c r="F23" s="61">
        <v>19.7</v>
      </c>
      <c r="G23" s="23">
        <v>16.2</v>
      </c>
      <c r="H23" s="64">
        <v>16.399999999999999</v>
      </c>
      <c r="I23" s="65">
        <v>2.2999999999999998</v>
      </c>
      <c r="J23" s="66">
        <v>1.4</v>
      </c>
      <c r="K23" s="24">
        <v>7.31</v>
      </c>
      <c r="L23" s="69">
        <v>7.39</v>
      </c>
      <c r="M23" s="65">
        <v>20.8</v>
      </c>
      <c r="N23" s="66">
        <v>21.6</v>
      </c>
      <c r="O23" s="23"/>
      <c r="P23" s="64">
        <v>27.6</v>
      </c>
      <c r="Q23" s="23"/>
      <c r="R23" s="64">
        <v>64.5</v>
      </c>
      <c r="S23" s="23"/>
      <c r="T23" s="64"/>
      <c r="U23" s="23"/>
      <c r="V23" s="64"/>
      <c r="W23" s="65"/>
      <c r="X23" s="66">
        <v>19.399999999999999</v>
      </c>
      <c r="Y23" s="70"/>
      <c r="Z23" s="71">
        <v>146</v>
      </c>
      <c r="AA23" s="24"/>
      <c r="AB23" s="69">
        <v>0.08</v>
      </c>
      <c r="AC23" s="1260">
        <v>0</v>
      </c>
      <c r="AD23" s="440">
        <v>68</v>
      </c>
      <c r="AE23" s="1259"/>
      <c r="AF23" s="401"/>
      <c r="AG23" s="6" t="s">
        <v>286</v>
      </c>
      <c r="AH23" s="18" t="s">
        <v>23</v>
      </c>
      <c r="AI23" s="45">
        <v>0.05</v>
      </c>
      <c r="AJ23" s="46">
        <v>4.1000000000000002E-2</v>
      </c>
      <c r="AK23" s="6"/>
      <c r="AL23" s="18"/>
    </row>
    <row r="24" spans="1:38" x14ac:dyDescent="0.15">
      <c r="A24" s="1910"/>
      <c r="B24" s="54">
        <v>43211</v>
      </c>
      <c r="C24" s="7" t="s">
        <v>41</v>
      </c>
      <c r="D24" s="76" t="s">
        <v>583</v>
      </c>
      <c r="E24" s="73" t="s">
        <v>36</v>
      </c>
      <c r="F24" s="61">
        <v>21.6</v>
      </c>
      <c r="G24" s="23">
        <v>17.600000000000001</v>
      </c>
      <c r="H24" s="64">
        <v>17.100000000000001</v>
      </c>
      <c r="I24" s="65">
        <v>1.6</v>
      </c>
      <c r="J24" s="66">
        <v>1.1000000000000001</v>
      </c>
      <c r="K24" s="24">
        <v>7.2</v>
      </c>
      <c r="L24" s="69">
        <v>7.28</v>
      </c>
      <c r="M24" s="65">
        <v>19.3</v>
      </c>
      <c r="N24" s="66">
        <v>20.2</v>
      </c>
      <c r="O24" s="23"/>
      <c r="P24" s="64"/>
      <c r="Q24" s="23"/>
      <c r="R24" s="64"/>
      <c r="S24" s="23"/>
      <c r="T24" s="64"/>
      <c r="U24" s="23"/>
      <c r="V24" s="64"/>
      <c r="W24" s="65"/>
      <c r="X24" s="66"/>
      <c r="Y24" s="70"/>
      <c r="Z24" s="1261"/>
      <c r="AA24" s="24"/>
      <c r="AB24" s="69"/>
      <c r="AC24" s="1260">
        <v>0</v>
      </c>
      <c r="AD24" s="440">
        <v>67</v>
      </c>
      <c r="AE24" s="1259"/>
      <c r="AF24" s="401"/>
      <c r="AG24" s="6" t="s">
        <v>287</v>
      </c>
      <c r="AH24" s="18" t="s">
        <v>23</v>
      </c>
      <c r="AI24" s="1263" t="s">
        <v>607</v>
      </c>
      <c r="AJ24" s="1264" t="s">
        <v>607</v>
      </c>
      <c r="AK24" s="6"/>
      <c r="AL24" s="18"/>
    </row>
    <row r="25" spans="1:38" x14ac:dyDescent="0.15">
      <c r="A25" s="1910"/>
      <c r="B25" s="54">
        <v>43212</v>
      </c>
      <c r="C25" s="7" t="s">
        <v>42</v>
      </c>
      <c r="D25" s="76" t="s">
        <v>583</v>
      </c>
      <c r="E25" s="73" t="s">
        <v>36</v>
      </c>
      <c r="F25" s="61">
        <v>22.2</v>
      </c>
      <c r="G25" s="23">
        <v>19.399999999999999</v>
      </c>
      <c r="H25" s="64">
        <v>18.600000000000001</v>
      </c>
      <c r="I25" s="65">
        <v>2.9</v>
      </c>
      <c r="J25" s="66">
        <v>1</v>
      </c>
      <c r="K25" s="24">
        <v>7.24</v>
      </c>
      <c r="L25" s="69">
        <v>7.41</v>
      </c>
      <c r="M25" s="65">
        <v>20.399999999999999</v>
      </c>
      <c r="N25" s="66">
        <v>20.399999999999999</v>
      </c>
      <c r="O25" s="23"/>
      <c r="P25" s="64"/>
      <c r="Q25" s="23"/>
      <c r="R25" s="64"/>
      <c r="S25" s="23"/>
      <c r="T25" s="64"/>
      <c r="U25" s="23"/>
      <c r="V25" s="64"/>
      <c r="W25" s="65"/>
      <c r="X25" s="66"/>
      <c r="Y25" s="70"/>
      <c r="Z25" s="1261"/>
      <c r="AA25" s="24"/>
      <c r="AB25" s="69"/>
      <c r="AC25" s="1260">
        <v>97</v>
      </c>
      <c r="AD25" s="440">
        <v>65</v>
      </c>
      <c r="AE25" s="1259"/>
      <c r="AF25" s="401"/>
      <c r="AG25" s="6" t="s">
        <v>288</v>
      </c>
      <c r="AH25" s="18" t="s">
        <v>23</v>
      </c>
      <c r="AI25" s="23">
        <v>25.5</v>
      </c>
      <c r="AJ25" s="48">
        <v>25.8</v>
      </c>
      <c r="AK25" s="6"/>
      <c r="AL25" s="18"/>
    </row>
    <row r="26" spans="1:38" x14ac:dyDescent="0.15">
      <c r="A26" s="1910"/>
      <c r="B26" s="54">
        <v>43213</v>
      </c>
      <c r="C26" s="7" t="s">
        <v>37</v>
      </c>
      <c r="D26" s="76" t="s">
        <v>599</v>
      </c>
      <c r="E26" s="73" t="s">
        <v>36</v>
      </c>
      <c r="F26" s="61">
        <v>16.600000000000001</v>
      </c>
      <c r="G26" s="23">
        <v>19.8</v>
      </c>
      <c r="H26" s="64">
        <v>19.7</v>
      </c>
      <c r="I26" s="65">
        <v>2.4</v>
      </c>
      <c r="J26" s="66">
        <v>1.3</v>
      </c>
      <c r="K26" s="24">
        <v>7.32</v>
      </c>
      <c r="L26" s="69">
        <v>7.43</v>
      </c>
      <c r="M26" s="65">
        <v>18.600000000000001</v>
      </c>
      <c r="N26" s="66">
        <v>19.399999999999999</v>
      </c>
      <c r="O26" s="23"/>
      <c r="P26" s="64">
        <v>29.4</v>
      </c>
      <c r="Q26" s="23"/>
      <c r="R26" s="64">
        <v>56.7</v>
      </c>
      <c r="S26" s="23"/>
      <c r="T26" s="64"/>
      <c r="U26" s="23"/>
      <c r="V26" s="64"/>
      <c r="W26" s="65"/>
      <c r="X26" s="66">
        <v>16.7</v>
      </c>
      <c r="Y26" s="70"/>
      <c r="Z26" s="1261">
        <v>129</v>
      </c>
      <c r="AA26" s="24"/>
      <c r="AB26" s="69">
        <v>0.09</v>
      </c>
      <c r="AC26" s="1260">
        <v>0</v>
      </c>
      <c r="AD26" s="440">
        <v>69</v>
      </c>
      <c r="AE26" s="1259"/>
      <c r="AF26" s="401"/>
      <c r="AG26" s="6" t="s">
        <v>27</v>
      </c>
      <c r="AH26" s="18" t="s">
        <v>23</v>
      </c>
      <c r="AI26" s="23">
        <v>17.600000000000001</v>
      </c>
      <c r="AJ26" s="48">
        <v>16.899999999999999</v>
      </c>
      <c r="AK26" s="6"/>
      <c r="AL26" s="18"/>
    </row>
    <row r="27" spans="1:38" x14ac:dyDescent="0.15">
      <c r="A27" s="1910"/>
      <c r="B27" s="54">
        <v>43214</v>
      </c>
      <c r="C27" s="7" t="s">
        <v>38</v>
      </c>
      <c r="D27" s="76" t="s">
        <v>599</v>
      </c>
      <c r="E27" s="73">
        <v>3.5</v>
      </c>
      <c r="F27" s="61">
        <v>19.5</v>
      </c>
      <c r="G27" s="23">
        <v>19.899999999999999</v>
      </c>
      <c r="H27" s="64">
        <v>19.600000000000001</v>
      </c>
      <c r="I27" s="65">
        <v>2.9</v>
      </c>
      <c r="J27" s="66">
        <v>1.4</v>
      </c>
      <c r="K27" s="24">
        <v>7.14</v>
      </c>
      <c r="L27" s="69">
        <v>7.28</v>
      </c>
      <c r="M27" s="65">
        <v>18</v>
      </c>
      <c r="N27" s="66">
        <v>17.600000000000001</v>
      </c>
      <c r="O27" s="23"/>
      <c r="P27" s="64">
        <v>26.7</v>
      </c>
      <c r="Q27" s="23"/>
      <c r="R27" s="64">
        <v>52.1</v>
      </c>
      <c r="S27" s="23"/>
      <c r="T27" s="64"/>
      <c r="U27" s="23"/>
      <c r="V27" s="64"/>
      <c r="W27" s="65"/>
      <c r="X27" s="66">
        <v>15</v>
      </c>
      <c r="Y27" s="70"/>
      <c r="Z27" s="1261">
        <v>115</v>
      </c>
      <c r="AA27" s="24"/>
      <c r="AB27" s="69">
        <v>0.09</v>
      </c>
      <c r="AC27" s="1260">
        <v>0</v>
      </c>
      <c r="AD27" s="440">
        <v>82</v>
      </c>
      <c r="AE27" s="1259"/>
      <c r="AF27" s="401"/>
      <c r="AG27" s="6" t="s">
        <v>289</v>
      </c>
      <c r="AH27" s="18" t="s">
        <v>274</v>
      </c>
      <c r="AI27" s="23">
        <v>4.3</v>
      </c>
      <c r="AJ27" s="48">
        <v>3.4</v>
      </c>
      <c r="AK27" s="6"/>
      <c r="AL27" s="18"/>
    </row>
    <row r="28" spans="1:38" x14ac:dyDescent="0.15">
      <c r="A28" s="1910"/>
      <c r="B28" s="54">
        <v>43215</v>
      </c>
      <c r="C28" s="7" t="s">
        <v>35</v>
      </c>
      <c r="D28" s="76" t="s">
        <v>606</v>
      </c>
      <c r="E28" s="73">
        <v>39</v>
      </c>
      <c r="F28" s="61">
        <v>19.100000000000001</v>
      </c>
      <c r="G28" s="23">
        <v>18.600000000000001</v>
      </c>
      <c r="H28" s="64">
        <v>19.100000000000001</v>
      </c>
      <c r="I28" s="65">
        <v>2.9</v>
      </c>
      <c r="J28" s="66">
        <v>1.4</v>
      </c>
      <c r="K28" s="24">
        <v>7.08</v>
      </c>
      <c r="L28" s="69">
        <v>7.26</v>
      </c>
      <c r="M28" s="65">
        <v>17.600000000000001</v>
      </c>
      <c r="N28" s="66">
        <v>17.7</v>
      </c>
      <c r="O28" s="23"/>
      <c r="P28" s="64">
        <v>27.8</v>
      </c>
      <c r="Q28" s="23"/>
      <c r="R28" s="64">
        <v>53.9</v>
      </c>
      <c r="S28" s="23"/>
      <c r="T28" s="64"/>
      <c r="U28" s="23"/>
      <c r="V28" s="64"/>
      <c r="W28" s="65"/>
      <c r="X28" s="66">
        <v>14.9</v>
      </c>
      <c r="Y28" s="70"/>
      <c r="Z28" s="1261">
        <v>112</v>
      </c>
      <c r="AA28" s="24"/>
      <c r="AB28" s="69">
        <v>0.09</v>
      </c>
      <c r="AC28" s="1260">
        <v>0</v>
      </c>
      <c r="AD28" s="440">
        <v>76</v>
      </c>
      <c r="AE28" s="1259"/>
      <c r="AF28" s="401"/>
      <c r="AG28" s="6" t="s">
        <v>290</v>
      </c>
      <c r="AH28" s="18" t="s">
        <v>23</v>
      </c>
      <c r="AI28" s="23">
        <v>5.0999999999999996</v>
      </c>
      <c r="AJ28" s="48">
        <v>4.5999999999999996</v>
      </c>
      <c r="AK28" s="6"/>
      <c r="AL28" s="18"/>
    </row>
    <row r="29" spans="1:38" x14ac:dyDescent="0.15">
      <c r="A29" s="1910"/>
      <c r="B29" s="54">
        <v>43216</v>
      </c>
      <c r="C29" s="7" t="s">
        <v>39</v>
      </c>
      <c r="D29" s="76" t="s">
        <v>583</v>
      </c>
      <c r="E29" s="73" t="s">
        <v>36</v>
      </c>
      <c r="F29" s="61">
        <v>19.100000000000001</v>
      </c>
      <c r="G29" s="23">
        <v>17.3</v>
      </c>
      <c r="H29" s="64">
        <v>18</v>
      </c>
      <c r="I29" s="65">
        <v>8.1999999999999993</v>
      </c>
      <c r="J29" s="66">
        <v>1.6</v>
      </c>
      <c r="K29" s="24">
        <v>7.11</v>
      </c>
      <c r="L29" s="69">
        <v>7.2</v>
      </c>
      <c r="M29" s="65">
        <v>15</v>
      </c>
      <c r="N29" s="66">
        <v>17.100000000000001</v>
      </c>
      <c r="O29" s="23"/>
      <c r="P29" s="64">
        <v>28.1</v>
      </c>
      <c r="Q29" s="23"/>
      <c r="R29" s="64">
        <v>48.5</v>
      </c>
      <c r="S29" s="23"/>
      <c r="T29" s="64"/>
      <c r="U29" s="23"/>
      <c r="V29" s="64"/>
      <c r="W29" s="65"/>
      <c r="X29" s="66">
        <v>16.399999999999999</v>
      </c>
      <c r="Y29" s="70"/>
      <c r="Z29" s="1261">
        <v>114</v>
      </c>
      <c r="AA29" s="24"/>
      <c r="AB29" s="69">
        <v>0.1</v>
      </c>
      <c r="AC29" s="1260">
        <v>522</v>
      </c>
      <c r="AD29" s="440">
        <v>156</v>
      </c>
      <c r="AE29" s="1259"/>
      <c r="AF29" s="401"/>
      <c r="AG29" s="19"/>
      <c r="AH29" s="9"/>
      <c r="AI29" s="20"/>
      <c r="AJ29" s="8"/>
      <c r="AK29" s="8"/>
      <c r="AL29" s="9"/>
    </row>
    <row r="30" spans="1:38" x14ac:dyDescent="0.15">
      <c r="A30" s="1910"/>
      <c r="B30" s="54">
        <v>43217</v>
      </c>
      <c r="C30" s="7" t="s">
        <v>40</v>
      </c>
      <c r="D30" s="76" t="s">
        <v>583</v>
      </c>
      <c r="E30" s="73"/>
      <c r="F30" s="61">
        <v>21.4</v>
      </c>
      <c r="G30" s="23">
        <v>16.899999999999999</v>
      </c>
      <c r="H30" s="64">
        <v>16.899999999999999</v>
      </c>
      <c r="I30" s="65">
        <v>6.7</v>
      </c>
      <c r="J30" s="66">
        <v>2.2000000000000002</v>
      </c>
      <c r="K30" s="24">
        <v>7.03</v>
      </c>
      <c r="L30" s="69">
        <v>7.09</v>
      </c>
      <c r="M30" s="65">
        <v>13.1</v>
      </c>
      <c r="N30" s="66">
        <v>14.3</v>
      </c>
      <c r="O30" s="23"/>
      <c r="P30" s="64">
        <v>21.7</v>
      </c>
      <c r="Q30" s="23"/>
      <c r="R30" s="64">
        <v>42.5</v>
      </c>
      <c r="S30" s="23"/>
      <c r="T30" s="64"/>
      <c r="U30" s="23"/>
      <c r="V30" s="64"/>
      <c r="W30" s="65"/>
      <c r="X30" s="66">
        <v>12.4</v>
      </c>
      <c r="Y30" s="70"/>
      <c r="Z30" s="1261">
        <v>95</v>
      </c>
      <c r="AA30" s="24"/>
      <c r="AB30" s="69">
        <v>0.11</v>
      </c>
      <c r="AC30" s="1260">
        <v>478</v>
      </c>
      <c r="AD30" s="440">
        <v>136</v>
      </c>
      <c r="AE30" s="1259"/>
      <c r="AF30" s="401"/>
      <c r="AG30" s="19"/>
      <c r="AH30" s="9"/>
      <c r="AI30" s="20"/>
      <c r="AJ30" s="8"/>
      <c r="AK30" s="8"/>
      <c r="AL30" s="9"/>
    </row>
    <row r="31" spans="1:38" x14ac:dyDescent="0.15">
      <c r="A31" s="1910"/>
      <c r="B31" s="54">
        <v>43218</v>
      </c>
      <c r="C31" s="7" t="s">
        <v>41</v>
      </c>
      <c r="D31" s="76" t="s">
        <v>583</v>
      </c>
      <c r="E31" s="73" t="s">
        <v>36</v>
      </c>
      <c r="F31" s="61">
        <v>23.2</v>
      </c>
      <c r="G31" s="23">
        <v>16.7</v>
      </c>
      <c r="H31" s="64">
        <v>16.8</v>
      </c>
      <c r="I31" s="65">
        <v>8.6</v>
      </c>
      <c r="J31" s="66">
        <v>2.5</v>
      </c>
      <c r="K31" s="24">
        <v>7.03</v>
      </c>
      <c r="L31" s="69">
        <v>7.02</v>
      </c>
      <c r="M31" s="65">
        <v>11.8</v>
      </c>
      <c r="N31" s="66">
        <v>12.6</v>
      </c>
      <c r="O31" s="23"/>
      <c r="P31" s="64"/>
      <c r="Q31" s="23"/>
      <c r="R31" s="64"/>
      <c r="S31" s="23"/>
      <c r="T31" s="64"/>
      <c r="U31" s="23"/>
      <c r="V31" s="64"/>
      <c r="W31" s="65"/>
      <c r="X31" s="66"/>
      <c r="Y31" s="70"/>
      <c r="Z31" s="1261"/>
      <c r="AA31" s="24"/>
      <c r="AB31" s="69"/>
      <c r="AC31" s="1260">
        <v>513</v>
      </c>
      <c r="AD31" s="440">
        <v>95</v>
      </c>
      <c r="AE31" s="1259"/>
      <c r="AF31" s="401"/>
      <c r="AG31" s="21"/>
      <c r="AH31" s="3"/>
      <c r="AI31" s="22"/>
      <c r="AJ31" s="10"/>
      <c r="AK31" s="10"/>
      <c r="AL31" s="3"/>
    </row>
    <row r="32" spans="1:38" x14ac:dyDescent="0.15">
      <c r="A32" s="1910"/>
      <c r="B32" s="54">
        <v>43219</v>
      </c>
      <c r="C32" s="55" t="s">
        <v>42</v>
      </c>
      <c r="D32" s="76" t="s">
        <v>583</v>
      </c>
      <c r="E32" s="73" t="s">
        <v>36</v>
      </c>
      <c r="F32" s="61">
        <v>21.6</v>
      </c>
      <c r="G32" s="23">
        <v>17.7</v>
      </c>
      <c r="H32" s="64">
        <v>17.8</v>
      </c>
      <c r="I32" s="65">
        <v>1.9</v>
      </c>
      <c r="J32" s="66">
        <v>1.6</v>
      </c>
      <c r="K32" s="24">
        <v>7.04</v>
      </c>
      <c r="L32" s="69">
        <v>7.01</v>
      </c>
      <c r="M32" s="65">
        <v>12</v>
      </c>
      <c r="N32" s="66">
        <v>12.9</v>
      </c>
      <c r="O32" s="23"/>
      <c r="P32" s="64"/>
      <c r="Q32" s="23"/>
      <c r="R32" s="64"/>
      <c r="S32" s="23"/>
      <c r="T32" s="64"/>
      <c r="U32" s="23"/>
      <c r="V32" s="64"/>
      <c r="W32" s="65"/>
      <c r="X32" s="66"/>
      <c r="Y32" s="70"/>
      <c r="Z32" s="71"/>
      <c r="AA32" s="24"/>
      <c r="AB32" s="69"/>
      <c r="AC32" s="1260">
        <v>318</v>
      </c>
      <c r="AD32" s="440">
        <v>62</v>
      </c>
      <c r="AE32" s="1259"/>
      <c r="AF32" s="401"/>
      <c r="AG32" s="29" t="s">
        <v>34</v>
      </c>
      <c r="AH32" s="2" t="s">
        <v>36</v>
      </c>
      <c r="AI32" s="2" t="s">
        <v>36</v>
      </c>
      <c r="AJ32" s="2" t="s">
        <v>36</v>
      </c>
      <c r="AK32" s="2" t="s">
        <v>36</v>
      </c>
      <c r="AL32" s="104" t="s">
        <v>36</v>
      </c>
    </row>
    <row r="33" spans="1:38" x14ac:dyDescent="0.15">
      <c r="A33" s="1910"/>
      <c r="B33" s="105">
        <v>43220</v>
      </c>
      <c r="C33" s="106" t="s">
        <v>37</v>
      </c>
      <c r="D33" s="76" t="s">
        <v>583</v>
      </c>
      <c r="E33" s="73" t="s">
        <v>36</v>
      </c>
      <c r="F33" s="61">
        <v>22.4</v>
      </c>
      <c r="G33" s="23">
        <v>19.3</v>
      </c>
      <c r="H33" s="64">
        <v>19.100000000000001</v>
      </c>
      <c r="I33" s="65">
        <v>3.8</v>
      </c>
      <c r="J33" s="66">
        <v>1.2</v>
      </c>
      <c r="K33" s="24">
        <v>7.11</v>
      </c>
      <c r="L33" s="69">
        <v>7.1</v>
      </c>
      <c r="M33" s="65">
        <v>12.8</v>
      </c>
      <c r="N33" s="66">
        <v>13.2</v>
      </c>
      <c r="O33" s="23"/>
      <c r="P33" s="64"/>
      <c r="Q33" s="23"/>
      <c r="R33" s="64"/>
      <c r="S33" s="23"/>
      <c r="T33" s="64"/>
      <c r="U33" s="23"/>
      <c r="V33" s="64"/>
      <c r="W33" s="65"/>
      <c r="X33" s="66"/>
      <c r="Y33" s="70"/>
      <c r="Z33" s="71"/>
      <c r="AA33" s="24"/>
      <c r="AB33" s="69"/>
      <c r="AC33" s="1260">
        <v>257</v>
      </c>
      <c r="AD33" s="440">
        <v>57</v>
      </c>
      <c r="AE33" s="1259"/>
      <c r="AF33" s="401"/>
      <c r="AG33" s="11" t="s">
        <v>36</v>
      </c>
      <c r="AH33" s="2" t="s">
        <v>36</v>
      </c>
      <c r="AI33" s="2" t="s">
        <v>36</v>
      </c>
      <c r="AJ33" s="2" t="s">
        <v>36</v>
      </c>
      <c r="AK33" s="2" t="s">
        <v>36</v>
      </c>
      <c r="AL33" s="104" t="s">
        <v>36</v>
      </c>
    </row>
    <row r="34" spans="1:38" s="1" customFormat="1" ht="13.5" customHeight="1" x14ac:dyDescent="0.15">
      <c r="A34" s="1910"/>
      <c r="B34" s="1891" t="s">
        <v>410</v>
      </c>
      <c r="C34" s="1892"/>
      <c r="D34" s="631"/>
      <c r="E34" s="555">
        <f>MAX(E4:E33)</f>
        <v>39</v>
      </c>
      <c r="F34" s="556">
        <f t="shared" ref="F34:AD34" si="0">IF(COUNT(F4:F33)=0,"",MAX(F4:F33))</f>
        <v>23.2</v>
      </c>
      <c r="G34" s="557">
        <f t="shared" si="0"/>
        <v>19.899999999999999</v>
      </c>
      <c r="H34" s="558">
        <f t="shared" si="0"/>
        <v>19.7</v>
      </c>
      <c r="I34" s="559">
        <f t="shared" si="0"/>
        <v>8.6</v>
      </c>
      <c r="J34" s="560">
        <f t="shared" si="0"/>
        <v>3</v>
      </c>
      <c r="K34" s="561">
        <f t="shared" si="0"/>
        <v>7.58</v>
      </c>
      <c r="L34" s="562">
        <f t="shared" si="0"/>
        <v>7.72</v>
      </c>
      <c r="M34" s="559">
        <f t="shared" si="0"/>
        <v>22.7</v>
      </c>
      <c r="N34" s="560">
        <f t="shared" si="0"/>
        <v>23.4</v>
      </c>
      <c r="O34" s="557">
        <f t="shared" si="0"/>
        <v>27.2</v>
      </c>
      <c r="P34" s="556">
        <f t="shared" si="0"/>
        <v>34.1</v>
      </c>
      <c r="Q34" s="557">
        <f t="shared" si="0"/>
        <v>54.1</v>
      </c>
      <c r="R34" s="556">
        <f t="shared" si="0"/>
        <v>69.7</v>
      </c>
      <c r="S34" s="557">
        <f t="shared" si="0"/>
        <v>41.7</v>
      </c>
      <c r="T34" s="558">
        <f t="shared" si="0"/>
        <v>41.9</v>
      </c>
      <c r="U34" s="557">
        <f t="shared" si="0"/>
        <v>12.4</v>
      </c>
      <c r="V34" s="558">
        <f t="shared" si="0"/>
        <v>10.6</v>
      </c>
      <c r="W34" s="559">
        <f t="shared" si="0"/>
        <v>14.5</v>
      </c>
      <c r="X34" s="1087">
        <f t="shared" si="0"/>
        <v>19.899999999999999</v>
      </c>
      <c r="Y34" s="1173">
        <f t="shared" si="0"/>
        <v>118</v>
      </c>
      <c r="Z34" s="1174">
        <f t="shared" si="0"/>
        <v>164</v>
      </c>
      <c r="AA34" s="1175">
        <f t="shared" si="0"/>
        <v>0.19</v>
      </c>
      <c r="AB34" s="1176">
        <f t="shared" si="0"/>
        <v>0.14000000000000001</v>
      </c>
      <c r="AC34" s="1423">
        <f t="shared" si="0"/>
        <v>522</v>
      </c>
      <c r="AD34" s="1084">
        <f t="shared" si="0"/>
        <v>156</v>
      </c>
      <c r="AE34" s="714"/>
      <c r="AF34" s="641"/>
      <c r="AG34" s="11" t="s">
        <v>36</v>
      </c>
      <c r="AH34" s="2" t="s">
        <v>36</v>
      </c>
      <c r="AI34" s="2" t="s">
        <v>36</v>
      </c>
      <c r="AJ34" s="2" t="s">
        <v>36</v>
      </c>
      <c r="AK34" s="2" t="s">
        <v>36</v>
      </c>
      <c r="AL34" s="104" t="s">
        <v>36</v>
      </c>
    </row>
    <row r="35" spans="1:38" s="1" customFormat="1" ht="13.5" customHeight="1" x14ac:dyDescent="0.15">
      <c r="A35" s="1910"/>
      <c r="B35" s="1893" t="s">
        <v>411</v>
      </c>
      <c r="C35" s="1894"/>
      <c r="D35" s="633"/>
      <c r="E35" s="566">
        <f>MIN(E4:E33)</f>
        <v>0</v>
      </c>
      <c r="F35" s="567">
        <f t="shared" ref="F35:AD35" si="1">IF(COUNT(F4:F33)=0,"",MIN(F4:F33))</f>
        <v>12.1</v>
      </c>
      <c r="G35" s="568">
        <f t="shared" si="1"/>
        <v>14.6</v>
      </c>
      <c r="H35" s="569">
        <f t="shared" si="1"/>
        <v>15.4</v>
      </c>
      <c r="I35" s="570">
        <f t="shared" si="1"/>
        <v>1.6</v>
      </c>
      <c r="J35" s="662">
        <f t="shared" si="1"/>
        <v>1</v>
      </c>
      <c r="K35" s="572">
        <f t="shared" si="1"/>
        <v>7.03</v>
      </c>
      <c r="L35" s="1417">
        <f t="shared" si="1"/>
        <v>7.01</v>
      </c>
      <c r="M35" s="570">
        <f t="shared" si="1"/>
        <v>11.8</v>
      </c>
      <c r="N35" s="662">
        <f t="shared" si="1"/>
        <v>12.6</v>
      </c>
      <c r="O35" s="568">
        <f t="shared" si="1"/>
        <v>27.2</v>
      </c>
      <c r="P35" s="567">
        <f t="shared" si="1"/>
        <v>21.7</v>
      </c>
      <c r="Q35" s="568">
        <f t="shared" si="1"/>
        <v>54.1</v>
      </c>
      <c r="R35" s="567">
        <f t="shared" si="1"/>
        <v>42.5</v>
      </c>
      <c r="S35" s="568">
        <f t="shared" si="1"/>
        <v>41.7</v>
      </c>
      <c r="T35" s="567">
        <f t="shared" si="1"/>
        <v>41.9</v>
      </c>
      <c r="U35" s="568">
        <f t="shared" si="1"/>
        <v>12.4</v>
      </c>
      <c r="V35" s="569">
        <f t="shared" si="1"/>
        <v>10.6</v>
      </c>
      <c r="W35" s="570">
        <f t="shared" si="1"/>
        <v>14.5</v>
      </c>
      <c r="X35" s="1177">
        <f t="shared" si="1"/>
        <v>12.4</v>
      </c>
      <c r="Y35" s="1180">
        <f t="shared" si="1"/>
        <v>118</v>
      </c>
      <c r="Z35" s="1177">
        <f t="shared" si="1"/>
        <v>95</v>
      </c>
      <c r="AA35" s="1180">
        <f t="shared" si="1"/>
        <v>0.19</v>
      </c>
      <c r="AB35" s="1181">
        <f t="shared" si="1"/>
        <v>0.08</v>
      </c>
      <c r="AC35" s="1424">
        <f t="shared" si="1"/>
        <v>0</v>
      </c>
      <c r="AD35" s="1085">
        <f t="shared" si="1"/>
        <v>43</v>
      </c>
      <c r="AE35" s="714"/>
      <c r="AF35" s="641"/>
      <c r="AG35" s="11" t="s">
        <v>36</v>
      </c>
      <c r="AH35" s="2" t="s">
        <v>36</v>
      </c>
      <c r="AI35" s="2" t="s">
        <v>36</v>
      </c>
      <c r="AJ35" s="2" t="s">
        <v>36</v>
      </c>
      <c r="AK35" s="2" t="s">
        <v>36</v>
      </c>
      <c r="AL35" s="104" t="s">
        <v>36</v>
      </c>
    </row>
    <row r="36" spans="1:38" s="1" customFormat="1" ht="13.5" customHeight="1" x14ac:dyDescent="0.15">
      <c r="A36" s="1910"/>
      <c r="B36" s="1893" t="s">
        <v>412</v>
      </c>
      <c r="C36" s="1894"/>
      <c r="D36" s="633"/>
      <c r="E36" s="633"/>
      <c r="F36" s="1088">
        <f t="shared" ref="F36:AD36" si="2">IF(COUNT(F4:F33)=0,"",AVERAGE(F4:F33))</f>
        <v>17.913333333333338</v>
      </c>
      <c r="G36" s="568">
        <f t="shared" si="2"/>
        <v>17.116666666666664</v>
      </c>
      <c r="H36" s="567">
        <f t="shared" si="2"/>
        <v>17.186666666666667</v>
      </c>
      <c r="I36" s="570">
        <f t="shared" si="2"/>
        <v>3.1300000000000003</v>
      </c>
      <c r="J36" s="662">
        <f t="shared" si="2"/>
        <v>1.7733333333333334</v>
      </c>
      <c r="K36" s="572">
        <f t="shared" si="2"/>
        <v>7.2586666666666666</v>
      </c>
      <c r="L36" s="1417">
        <f t="shared" si="2"/>
        <v>7.3676666666666648</v>
      </c>
      <c r="M36" s="570">
        <f t="shared" si="2"/>
        <v>18.84333333333333</v>
      </c>
      <c r="N36" s="662">
        <f t="shared" si="2"/>
        <v>19.09333333333333</v>
      </c>
      <c r="O36" s="568">
        <f t="shared" si="2"/>
        <v>27.2</v>
      </c>
      <c r="P36" s="567">
        <f t="shared" si="2"/>
        <v>29.000000000000007</v>
      </c>
      <c r="Q36" s="568">
        <f t="shared" si="2"/>
        <v>54.1</v>
      </c>
      <c r="R36" s="567">
        <f t="shared" si="2"/>
        <v>57.95000000000001</v>
      </c>
      <c r="S36" s="568">
        <f t="shared" si="2"/>
        <v>41.7</v>
      </c>
      <c r="T36" s="567">
        <f t="shared" si="2"/>
        <v>41.9</v>
      </c>
      <c r="U36" s="568">
        <f t="shared" si="2"/>
        <v>12.4</v>
      </c>
      <c r="V36" s="567">
        <f t="shared" si="2"/>
        <v>10.6</v>
      </c>
      <c r="W36" s="1180">
        <f t="shared" si="2"/>
        <v>14.5</v>
      </c>
      <c r="X36" s="1420">
        <f t="shared" si="2"/>
        <v>17.054999999999996</v>
      </c>
      <c r="Y36" s="1180">
        <f t="shared" si="2"/>
        <v>118</v>
      </c>
      <c r="Z36" s="1421">
        <f t="shared" si="2"/>
        <v>133.15</v>
      </c>
      <c r="AA36" s="1180">
        <f t="shared" si="2"/>
        <v>0.19</v>
      </c>
      <c r="AB36" s="1422">
        <f t="shared" si="2"/>
        <v>0.10950000000000004</v>
      </c>
      <c r="AC36" s="1424">
        <f t="shared" si="2"/>
        <v>129.16666666666666</v>
      </c>
      <c r="AD36" s="1085">
        <f t="shared" si="2"/>
        <v>67.8</v>
      </c>
      <c r="AE36" s="714"/>
      <c r="AF36" s="641"/>
      <c r="AG36" s="11" t="s">
        <v>36</v>
      </c>
      <c r="AH36" s="2" t="s">
        <v>36</v>
      </c>
      <c r="AI36" s="2" t="s">
        <v>36</v>
      </c>
      <c r="AJ36" s="2" t="s">
        <v>36</v>
      </c>
      <c r="AK36" s="2" t="s">
        <v>36</v>
      </c>
      <c r="AL36" s="104" t="s">
        <v>36</v>
      </c>
    </row>
    <row r="37" spans="1:38" s="1" customFormat="1" ht="13.5" customHeight="1" x14ac:dyDescent="0.15">
      <c r="A37" s="1911"/>
      <c r="B37" s="1915" t="s">
        <v>425</v>
      </c>
      <c r="C37" s="1916"/>
      <c r="D37" s="633"/>
      <c r="E37" s="1072">
        <f>SUM(E4:E33)</f>
        <v>82.5</v>
      </c>
      <c r="F37" s="1137"/>
      <c r="G37" s="1134"/>
      <c r="H37" s="1136"/>
      <c r="I37" s="1134"/>
      <c r="J37" s="1136"/>
      <c r="K37" s="1134"/>
      <c r="L37" s="1133"/>
      <c r="M37" s="1134"/>
      <c r="N37" s="1136"/>
      <c r="O37" s="1134"/>
      <c r="P37" s="1133"/>
      <c r="Q37" s="1134"/>
      <c r="R37" s="1136"/>
      <c r="S37" s="1134"/>
      <c r="T37" s="1133"/>
      <c r="U37" s="1134"/>
      <c r="V37" s="1136"/>
      <c r="W37" s="1418"/>
      <c r="X37" s="1171"/>
      <c r="Y37" s="1418"/>
      <c r="Z37" s="1169"/>
      <c r="AA37" s="1418"/>
      <c r="AB37" s="1171"/>
      <c r="AC37" s="1172">
        <f>SUM(AC4:AC33)</f>
        <v>3875</v>
      </c>
      <c r="AD37" s="1419"/>
      <c r="AE37" s="714"/>
      <c r="AF37" s="641"/>
      <c r="AG37" s="266"/>
      <c r="AH37" s="268"/>
      <c r="AI37" s="268"/>
      <c r="AJ37" s="268"/>
      <c r="AK37" s="268"/>
      <c r="AL37" s="267"/>
    </row>
    <row r="38" spans="1:38" ht="13.5" customHeight="1" x14ac:dyDescent="0.15">
      <c r="A38" s="1909" t="s">
        <v>270</v>
      </c>
      <c r="B38" s="489">
        <v>43221</v>
      </c>
      <c r="C38" s="140" t="s">
        <v>38</v>
      </c>
      <c r="D38" s="74" t="s">
        <v>583</v>
      </c>
      <c r="E38" s="72" t="s">
        <v>36</v>
      </c>
      <c r="F38" s="60">
        <v>23.7</v>
      </c>
      <c r="G38" s="62">
        <v>19.5</v>
      </c>
      <c r="H38" s="63">
        <v>19.5</v>
      </c>
      <c r="I38" s="56">
        <v>2.4</v>
      </c>
      <c r="J38" s="57">
        <v>1.2</v>
      </c>
      <c r="K38" s="67">
        <v>7.17</v>
      </c>
      <c r="L38" s="68">
        <v>7.18</v>
      </c>
      <c r="M38" s="56">
        <v>13.64</v>
      </c>
      <c r="N38" s="57">
        <v>13.66</v>
      </c>
      <c r="O38" s="62"/>
      <c r="P38" s="63">
        <v>19.3</v>
      </c>
      <c r="Q38" s="62"/>
      <c r="R38" s="63">
        <v>40.1</v>
      </c>
      <c r="S38" s="62"/>
      <c r="T38" s="63"/>
      <c r="U38" s="62"/>
      <c r="V38" s="63"/>
      <c r="W38" s="56"/>
      <c r="X38" s="57">
        <v>11.4</v>
      </c>
      <c r="Y38" s="58"/>
      <c r="Z38" s="59">
        <v>94</v>
      </c>
      <c r="AA38" s="67"/>
      <c r="AB38" s="68">
        <v>0.11</v>
      </c>
      <c r="AC38" s="1258">
        <v>80</v>
      </c>
      <c r="AD38" s="1333">
        <v>54</v>
      </c>
      <c r="AE38" s="388"/>
      <c r="AF38" s="401"/>
      <c r="AG38" s="191">
        <v>43230</v>
      </c>
      <c r="AH38" s="152" t="s">
        <v>3</v>
      </c>
      <c r="AI38" s="153">
        <v>12.1</v>
      </c>
      <c r="AJ38" s="154" t="s">
        <v>20</v>
      </c>
      <c r="AK38" s="155"/>
      <c r="AL38" s="156"/>
    </row>
    <row r="39" spans="1:38" x14ac:dyDescent="0.15">
      <c r="A39" s="1910"/>
      <c r="B39" s="54">
        <v>43222</v>
      </c>
      <c r="C39" s="7" t="s">
        <v>35</v>
      </c>
      <c r="D39" s="75" t="s">
        <v>599</v>
      </c>
      <c r="E39" s="73">
        <v>2.5</v>
      </c>
      <c r="F39" s="61">
        <v>23.7</v>
      </c>
      <c r="G39" s="23">
        <v>20.8</v>
      </c>
      <c r="H39" s="64">
        <v>20.7</v>
      </c>
      <c r="I39" s="65">
        <v>3.1</v>
      </c>
      <c r="J39" s="66">
        <v>1.6</v>
      </c>
      <c r="K39" s="24">
        <v>7.22</v>
      </c>
      <c r="L39" s="69">
        <v>7.32</v>
      </c>
      <c r="M39" s="65">
        <v>14.9</v>
      </c>
      <c r="N39" s="66">
        <v>14.6</v>
      </c>
      <c r="O39" s="23"/>
      <c r="P39" s="64">
        <v>23.3</v>
      </c>
      <c r="Q39" s="23"/>
      <c r="R39" s="64">
        <v>43.1</v>
      </c>
      <c r="S39" s="23"/>
      <c r="T39" s="64"/>
      <c r="U39" s="23"/>
      <c r="V39" s="64"/>
      <c r="W39" s="65"/>
      <c r="X39" s="66">
        <v>11.8</v>
      </c>
      <c r="Y39" s="70"/>
      <c r="Z39" s="71">
        <v>100</v>
      </c>
      <c r="AA39" s="24"/>
      <c r="AB39" s="69">
        <v>0.12</v>
      </c>
      <c r="AC39" s="1260">
        <v>0</v>
      </c>
      <c r="AD39" s="1334">
        <v>49</v>
      </c>
      <c r="AE39" s="388"/>
      <c r="AF39" s="401"/>
      <c r="AG39" s="12" t="s">
        <v>94</v>
      </c>
      <c r="AH39" s="13" t="s">
        <v>399</v>
      </c>
      <c r="AI39" s="14" t="s">
        <v>5</v>
      </c>
      <c r="AJ39" s="15" t="s">
        <v>6</v>
      </c>
      <c r="AK39" s="16" t="s">
        <v>36</v>
      </c>
      <c r="AL39" s="97"/>
    </row>
    <row r="40" spans="1:38" x14ac:dyDescent="0.15">
      <c r="A40" s="1910"/>
      <c r="B40" s="54">
        <v>43223</v>
      </c>
      <c r="C40" s="7" t="s">
        <v>39</v>
      </c>
      <c r="D40" s="76" t="s">
        <v>606</v>
      </c>
      <c r="E40" s="73">
        <v>9</v>
      </c>
      <c r="F40" s="61">
        <v>21.4</v>
      </c>
      <c r="G40" s="23">
        <v>21.2</v>
      </c>
      <c r="H40" s="64">
        <v>21.1</v>
      </c>
      <c r="I40" s="65">
        <v>0.9</v>
      </c>
      <c r="J40" s="66">
        <v>1.6</v>
      </c>
      <c r="K40" s="24">
        <v>7.15</v>
      </c>
      <c r="L40" s="69">
        <v>7.38</v>
      </c>
      <c r="M40" s="65">
        <v>15.7</v>
      </c>
      <c r="N40" s="66">
        <v>15.3</v>
      </c>
      <c r="O40" s="23"/>
      <c r="P40" s="64"/>
      <c r="Q40" s="23"/>
      <c r="R40" s="64"/>
      <c r="S40" s="23"/>
      <c r="T40" s="64"/>
      <c r="U40" s="23"/>
      <c r="V40" s="64"/>
      <c r="W40" s="65"/>
      <c r="X40" s="66"/>
      <c r="Y40" s="70"/>
      <c r="Z40" s="71"/>
      <c r="AA40" s="24"/>
      <c r="AB40" s="69"/>
      <c r="AC40" s="1260">
        <v>0</v>
      </c>
      <c r="AD40" s="1334">
        <v>61</v>
      </c>
      <c r="AE40" s="388"/>
      <c r="AF40" s="401"/>
      <c r="AG40" s="5" t="s">
        <v>95</v>
      </c>
      <c r="AH40" s="17" t="s">
        <v>20</v>
      </c>
      <c r="AI40" s="31">
        <v>15.2</v>
      </c>
      <c r="AJ40" s="32">
        <v>16.399999999999999</v>
      </c>
      <c r="AK40" s="33" t="s">
        <v>36</v>
      </c>
      <c r="AL40" s="98"/>
    </row>
    <row r="41" spans="1:38" x14ac:dyDescent="0.15">
      <c r="A41" s="1910"/>
      <c r="B41" s="54">
        <v>43224</v>
      </c>
      <c r="C41" s="7" t="s">
        <v>40</v>
      </c>
      <c r="D41" s="76" t="s">
        <v>583</v>
      </c>
      <c r="E41" s="73" t="s">
        <v>36</v>
      </c>
      <c r="F41" s="61">
        <v>20.399999999999999</v>
      </c>
      <c r="G41" s="23">
        <v>21</v>
      </c>
      <c r="H41" s="64">
        <v>21.1</v>
      </c>
      <c r="I41" s="65">
        <v>3.3</v>
      </c>
      <c r="J41" s="66">
        <v>1.4</v>
      </c>
      <c r="K41" s="24">
        <v>7.29</v>
      </c>
      <c r="L41" s="69">
        <v>7.31</v>
      </c>
      <c r="M41" s="65">
        <v>17.3</v>
      </c>
      <c r="N41" s="66">
        <v>16.7</v>
      </c>
      <c r="O41" s="23"/>
      <c r="P41" s="64"/>
      <c r="Q41" s="23"/>
      <c r="R41" s="64"/>
      <c r="S41" s="23"/>
      <c r="T41" s="64"/>
      <c r="U41" s="23"/>
      <c r="V41" s="64"/>
      <c r="W41" s="65"/>
      <c r="X41" s="66"/>
      <c r="Y41" s="70"/>
      <c r="Z41" s="71"/>
      <c r="AA41" s="24"/>
      <c r="AB41" s="69"/>
      <c r="AC41" s="1260">
        <v>0</v>
      </c>
      <c r="AD41" s="1334">
        <v>70</v>
      </c>
      <c r="AE41" s="388"/>
      <c r="AF41" s="401"/>
      <c r="AG41" s="6" t="s">
        <v>400</v>
      </c>
      <c r="AH41" s="18" t="s">
        <v>401</v>
      </c>
      <c r="AI41" s="37">
        <v>10.4</v>
      </c>
      <c r="AJ41" s="38">
        <v>2.5</v>
      </c>
      <c r="AK41" s="39" t="s">
        <v>36</v>
      </c>
      <c r="AL41" s="99"/>
    </row>
    <row r="42" spans="1:38" x14ac:dyDescent="0.15">
      <c r="A42" s="1910"/>
      <c r="B42" s="54">
        <v>43225</v>
      </c>
      <c r="C42" s="7" t="s">
        <v>41</v>
      </c>
      <c r="D42" s="119" t="s">
        <v>583</v>
      </c>
      <c r="E42" s="73" t="s">
        <v>36</v>
      </c>
      <c r="F42" s="61">
        <v>19.600000000000001</v>
      </c>
      <c r="G42" s="23">
        <v>20</v>
      </c>
      <c r="H42" s="64">
        <v>20.7</v>
      </c>
      <c r="I42" s="65">
        <v>1.1000000000000001</v>
      </c>
      <c r="J42" s="66">
        <v>2</v>
      </c>
      <c r="K42" s="24">
        <v>7.16</v>
      </c>
      <c r="L42" s="69">
        <v>7.38</v>
      </c>
      <c r="M42" s="65">
        <v>16.8</v>
      </c>
      <c r="N42" s="66">
        <v>17.2</v>
      </c>
      <c r="O42" s="23"/>
      <c r="P42" s="64"/>
      <c r="Q42" s="23"/>
      <c r="R42" s="64"/>
      <c r="S42" s="23"/>
      <c r="T42" s="64"/>
      <c r="U42" s="23"/>
      <c r="V42" s="64"/>
      <c r="W42" s="65"/>
      <c r="X42" s="66"/>
      <c r="Y42" s="70"/>
      <c r="Z42" s="71"/>
      <c r="AA42" s="24"/>
      <c r="AB42" s="69"/>
      <c r="AC42" s="1260">
        <v>97</v>
      </c>
      <c r="AD42" s="1334">
        <v>71</v>
      </c>
      <c r="AE42" s="388"/>
      <c r="AF42" s="401"/>
      <c r="AG42" s="6" t="s">
        <v>21</v>
      </c>
      <c r="AH42" s="18"/>
      <c r="AI42" s="40">
        <v>7.14</v>
      </c>
      <c r="AJ42" s="41">
        <v>7.25</v>
      </c>
      <c r="AK42" s="42" t="s">
        <v>36</v>
      </c>
      <c r="AL42" s="100"/>
    </row>
    <row r="43" spans="1:38" x14ac:dyDescent="0.15">
      <c r="A43" s="1910"/>
      <c r="B43" s="54">
        <v>43226</v>
      </c>
      <c r="C43" s="7" t="s">
        <v>42</v>
      </c>
      <c r="D43" s="76" t="s">
        <v>583</v>
      </c>
      <c r="E43" s="73">
        <v>0</v>
      </c>
      <c r="F43" s="61">
        <v>22.4</v>
      </c>
      <c r="G43" s="23">
        <v>19.600000000000001</v>
      </c>
      <c r="H43" s="64">
        <v>20.2</v>
      </c>
      <c r="I43" s="65">
        <v>4</v>
      </c>
      <c r="J43" s="66">
        <v>1.5</v>
      </c>
      <c r="K43" s="24">
        <v>7.22</v>
      </c>
      <c r="L43" s="69">
        <v>7.27</v>
      </c>
      <c r="M43" s="65">
        <v>15.3</v>
      </c>
      <c r="N43" s="66">
        <v>17.899999999999999</v>
      </c>
      <c r="O43" s="23"/>
      <c r="P43" s="64"/>
      <c r="Q43" s="23"/>
      <c r="R43" s="64"/>
      <c r="S43" s="23"/>
      <c r="T43" s="64"/>
      <c r="U43" s="157"/>
      <c r="V43" s="158"/>
      <c r="W43" s="65"/>
      <c r="X43" s="66"/>
      <c r="Y43" s="70"/>
      <c r="Z43" s="71"/>
      <c r="AA43" s="24"/>
      <c r="AB43" s="69"/>
      <c r="AC43" s="1260">
        <v>80</v>
      </c>
      <c r="AD43" s="1334">
        <v>42</v>
      </c>
      <c r="AE43" s="388"/>
      <c r="AF43" s="401"/>
      <c r="AG43" s="6" t="s">
        <v>372</v>
      </c>
      <c r="AH43" s="18" t="s">
        <v>22</v>
      </c>
      <c r="AI43" s="34">
        <v>15.7</v>
      </c>
      <c r="AJ43" s="35">
        <v>16.2</v>
      </c>
      <c r="AK43" s="36" t="s">
        <v>36</v>
      </c>
      <c r="AL43" s="101"/>
    </row>
    <row r="44" spans="1:38" x14ac:dyDescent="0.15">
      <c r="A44" s="1910"/>
      <c r="B44" s="54">
        <v>43227</v>
      </c>
      <c r="C44" s="7" t="s">
        <v>37</v>
      </c>
      <c r="D44" s="76" t="s">
        <v>599</v>
      </c>
      <c r="E44" s="73">
        <v>17</v>
      </c>
      <c r="F44" s="61">
        <v>20.399999999999999</v>
      </c>
      <c r="G44" s="23">
        <v>19.8</v>
      </c>
      <c r="H44" s="64">
        <v>20</v>
      </c>
      <c r="I44" s="65">
        <v>8.4</v>
      </c>
      <c r="J44" s="66">
        <v>2.2999999999999998</v>
      </c>
      <c r="K44" s="24">
        <v>7.38</v>
      </c>
      <c r="L44" s="69">
        <v>7.27</v>
      </c>
      <c r="M44" s="65">
        <v>15.8</v>
      </c>
      <c r="N44" s="66">
        <v>16.8</v>
      </c>
      <c r="O44" s="23"/>
      <c r="P44" s="64">
        <v>23.8</v>
      </c>
      <c r="Q44" s="23"/>
      <c r="R44" s="64">
        <v>47.5</v>
      </c>
      <c r="S44" s="23"/>
      <c r="T44" s="64"/>
      <c r="U44" s="23"/>
      <c r="V44" s="159"/>
      <c r="W44" s="65"/>
      <c r="X44" s="66">
        <v>17.5</v>
      </c>
      <c r="Y44" s="70"/>
      <c r="Z44" s="71">
        <v>117</v>
      </c>
      <c r="AA44" s="24"/>
      <c r="AB44" s="69">
        <v>0.13</v>
      </c>
      <c r="AC44" s="1260">
        <v>133</v>
      </c>
      <c r="AD44" s="1334">
        <v>43</v>
      </c>
      <c r="AE44" s="388"/>
      <c r="AF44" s="401"/>
      <c r="AG44" s="6" t="s">
        <v>402</v>
      </c>
      <c r="AH44" s="18" t="s">
        <v>23</v>
      </c>
      <c r="AI44" s="34">
        <v>27.2</v>
      </c>
      <c r="AJ44" s="35">
        <v>28</v>
      </c>
      <c r="AK44" s="36" t="s">
        <v>36</v>
      </c>
      <c r="AL44" s="101"/>
    </row>
    <row r="45" spans="1:38" x14ac:dyDescent="0.15">
      <c r="A45" s="1910"/>
      <c r="B45" s="54">
        <v>43228</v>
      </c>
      <c r="C45" s="7" t="s">
        <v>38</v>
      </c>
      <c r="D45" s="76" t="s">
        <v>599</v>
      </c>
      <c r="E45" s="73">
        <v>7</v>
      </c>
      <c r="F45" s="61">
        <v>12.8</v>
      </c>
      <c r="G45" s="23">
        <v>19.2</v>
      </c>
      <c r="H45" s="64">
        <v>19.3</v>
      </c>
      <c r="I45" s="65">
        <v>4.0999999999999996</v>
      </c>
      <c r="J45" s="66">
        <v>2.2999999999999998</v>
      </c>
      <c r="K45" s="24">
        <v>7.22</v>
      </c>
      <c r="L45" s="69">
        <v>7.29</v>
      </c>
      <c r="M45" s="65">
        <v>15.6</v>
      </c>
      <c r="N45" s="66">
        <v>15.4</v>
      </c>
      <c r="O45" s="23"/>
      <c r="P45" s="64">
        <v>23.2</v>
      </c>
      <c r="Q45" s="23"/>
      <c r="R45" s="64">
        <v>46.1</v>
      </c>
      <c r="S45" s="23"/>
      <c r="T45" s="64"/>
      <c r="U45" s="23"/>
      <c r="V45" s="159"/>
      <c r="W45" s="65"/>
      <c r="X45" s="66">
        <v>13.9</v>
      </c>
      <c r="Y45" s="70"/>
      <c r="Z45" s="71">
        <v>112</v>
      </c>
      <c r="AA45" s="24"/>
      <c r="AB45" s="69">
        <v>0.15</v>
      </c>
      <c r="AC45" s="1260">
        <v>0</v>
      </c>
      <c r="AD45" s="1334">
        <v>50</v>
      </c>
      <c r="AE45" s="388"/>
      <c r="AF45" s="401"/>
      <c r="AG45" s="6" t="s">
        <v>376</v>
      </c>
      <c r="AH45" s="18" t="s">
        <v>23</v>
      </c>
      <c r="AI45" s="34">
        <v>50.1</v>
      </c>
      <c r="AJ45" s="35">
        <v>50.3</v>
      </c>
      <c r="AK45" s="36" t="s">
        <v>36</v>
      </c>
      <c r="AL45" s="101"/>
    </row>
    <row r="46" spans="1:38" x14ac:dyDescent="0.15">
      <c r="A46" s="1910"/>
      <c r="B46" s="54">
        <v>43229</v>
      </c>
      <c r="C46" s="7" t="s">
        <v>35</v>
      </c>
      <c r="D46" s="76" t="s">
        <v>606</v>
      </c>
      <c r="E46" s="73">
        <v>33.5</v>
      </c>
      <c r="F46" s="61">
        <v>11.2</v>
      </c>
      <c r="G46" s="23">
        <v>17.8</v>
      </c>
      <c r="H46" s="64">
        <v>18.399999999999999</v>
      </c>
      <c r="I46" s="65">
        <v>4.3</v>
      </c>
      <c r="J46" s="66">
        <v>2</v>
      </c>
      <c r="K46" s="24">
        <v>7.24</v>
      </c>
      <c r="L46" s="69">
        <v>7.35</v>
      </c>
      <c r="M46" s="65">
        <v>18.7</v>
      </c>
      <c r="N46" s="66">
        <v>16.600000000000001</v>
      </c>
      <c r="O46" s="23"/>
      <c r="P46" s="64">
        <v>27.7</v>
      </c>
      <c r="Q46" s="23"/>
      <c r="R46" s="64">
        <v>49.7</v>
      </c>
      <c r="S46" s="23"/>
      <c r="T46" s="64"/>
      <c r="U46" s="23"/>
      <c r="V46" s="159"/>
      <c r="W46" s="65"/>
      <c r="X46" s="66">
        <v>14</v>
      </c>
      <c r="Y46" s="70"/>
      <c r="Z46" s="71">
        <v>116</v>
      </c>
      <c r="AA46" s="24"/>
      <c r="AB46" s="69">
        <v>0.13</v>
      </c>
      <c r="AC46" s="1260">
        <v>380</v>
      </c>
      <c r="AD46" s="1334">
        <v>87</v>
      </c>
      <c r="AE46" s="388"/>
      <c r="AF46" s="401"/>
      <c r="AG46" s="6" t="s">
        <v>377</v>
      </c>
      <c r="AH46" s="18" t="s">
        <v>23</v>
      </c>
      <c r="AI46" s="34">
        <v>32.299999999999997</v>
      </c>
      <c r="AJ46" s="35">
        <v>33.1</v>
      </c>
      <c r="AK46" s="36" t="s">
        <v>36</v>
      </c>
      <c r="AL46" s="101"/>
    </row>
    <row r="47" spans="1:38" x14ac:dyDescent="0.15">
      <c r="A47" s="1910"/>
      <c r="B47" s="54">
        <v>43230</v>
      </c>
      <c r="C47" s="7" t="s">
        <v>39</v>
      </c>
      <c r="D47" s="119" t="s">
        <v>599</v>
      </c>
      <c r="E47" s="73">
        <v>4</v>
      </c>
      <c r="F47" s="61">
        <v>12.1</v>
      </c>
      <c r="G47" s="23">
        <v>15.2</v>
      </c>
      <c r="H47" s="64">
        <v>16.399999999999999</v>
      </c>
      <c r="I47" s="65">
        <v>10.4</v>
      </c>
      <c r="J47" s="66">
        <v>2.5</v>
      </c>
      <c r="K47" s="24">
        <v>7.14</v>
      </c>
      <c r="L47" s="69">
        <v>7.25</v>
      </c>
      <c r="M47" s="65">
        <v>15.7</v>
      </c>
      <c r="N47" s="66">
        <v>16.2</v>
      </c>
      <c r="O47" s="23">
        <v>27.2</v>
      </c>
      <c r="P47" s="64">
        <v>28</v>
      </c>
      <c r="Q47" s="23">
        <v>50.1</v>
      </c>
      <c r="R47" s="64">
        <v>50.3</v>
      </c>
      <c r="S47" s="23">
        <v>32.299999999999997</v>
      </c>
      <c r="T47" s="64">
        <v>33.1</v>
      </c>
      <c r="U47" s="23">
        <v>17.8</v>
      </c>
      <c r="V47" s="159">
        <v>17.2</v>
      </c>
      <c r="W47" s="65">
        <v>12.9</v>
      </c>
      <c r="X47" s="66">
        <v>13.5</v>
      </c>
      <c r="Y47" s="70">
        <v>126</v>
      </c>
      <c r="Z47" s="71">
        <v>110</v>
      </c>
      <c r="AA47" s="24">
        <v>0.6</v>
      </c>
      <c r="AB47" s="69">
        <v>0.16</v>
      </c>
      <c r="AC47" s="1260">
        <v>265</v>
      </c>
      <c r="AD47" s="1334">
        <v>200</v>
      </c>
      <c r="AE47" s="388"/>
      <c r="AF47" s="401"/>
      <c r="AG47" s="6" t="s">
        <v>378</v>
      </c>
      <c r="AH47" s="18" t="s">
        <v>23</v>
      </c>
      <c r="AI47" s="34">
        <v>17.8</v>
      </c>
      <c r="AJ47" s="35">
        <v>17.2</v>
      </c>
      <c r="AK47" s="36" t="s">
        <v>36</v>
      </c>
      <c r="AL47" s="101"/>
    </row>
    <row r="48" spans="1:38" x14ac:dyDescent="0.15">
      <c r="A48" s="1910"/>
      <c r="B48" s="54">
        <v>43231</v>
      </c>
      <c r="C48" s="7" t="s">
        <v>40</v>
      </c>
      <c r="D48" s="76" t="s">
        <v>583</v>
      </c>
      <c r="E48" s="73" t="s">
        <v>36</v>
      </c>
      <c r="F48" s="61">
        <v>17.2</v>
      </c>
      <c r="G48" s="23">
        <v>15</v>
      </c>
      <c r="H48" s="64">
        <v>15</v>
      </c>
      <c r="I48" s="65">
        <v>23.4</v>
      </c>
      <c r="J48" s="66">
        <v>2</v>
      </c>
      <c r="K48" s="24">
        <v>7.13</v>
      </c>
      <c r="L48" s="69">
        <v>7.1</v>
      </c>
      <c r="M48" s="65">
        <v>13.9</v>
      </c>
      <c r="N48" s="66">
        <v>14.8</v>
      </c>
      <c r="O48" s="23"/>
      <c r="P48" s="64">
        <v>21.5</v>
      </c>
      <c r="Q48" s="23"/>
      <c r="R48" s="64">
        <v>46.9</v>
      </c>
      <c r="S48" s="23"/>
      <c r="T48" s="64"/>
      <c r="U48" s="23"/>
      <c r="V48" s="159"/>
      <c r="W48" s="65"/>
      <c r="X48" s="66">
        <v>11.3</v>
      </c>
      <c r="Y48" s="70"/>
      <c r="Z48" s="71">
        <v>104</v>
      </c>
      <c r="AA48" s="24"/>
      <c r="AB48" s="69">
        <v>0.12</v>
      </c>
      <c r="AC48" s="1260">
        <v>1363</v>
      </c>
      <c r="AD48" s="1334">
        <v>154</v>
      </c>
      <c r="AE48" s="388"/>
      <c r="AF48" s="401"/>
      <c r="AG48" s="6" t="s">
        <v>403</v>
      </c>
      <c r="AH48" s="18" t="s">
        <v>23</v>
      </c>
      <c r="AI48" s="37">
        <v>12.9</v>
      </c>
      <c r="AJ48" s="38">
        <v>13.5</v>
      </c>
      <c r="AK48" s="39" t="s">
        <v>36</v>
      </c>
      <c r="AL48" s="99"/>
    </row>
    <row r="49" spans="1:38" x14ac:dyDescent="0.15">
      <c r="A49" s="1910"/>
      <c r="B49" s="510">
        <v>43232</v>
      </c>
      <c r="C49" s="501" t="s">
        <v>41</v>
      </c>
      <c r="D49" s="76" t="s">
        <v>583</v>
      </c>
      <c r="E49" s="73" t="s">
        <v>36</v>
      </c>
      <c r="F49" s="61">
        <v>21</v>
      </c>
      <c r="G49" s="23">
        <v>16.7</v>
      </c>
      <c r="H49" s="64">
        <v>16.399999999999999</v>
      </c>
      <c r="I49" s="65">
        <v>8.6999999999999993</v>
      </c>
      <c r="J49" s="66">
        <v>1.7</v>
      </c>
      <c r="K49" s="24">
        <v>7.1</v>
      </c>
      <c r="L49" s="69">
        <v>7.09</v>
      </c>
      <c r="M49" s="65">
        <v>14.6</v>
      </c>
      <c r="N49" s="66">
        <v>14</v>
      </c>
      <c r="O49" s="23"/>
      <c r="P49" s="64"/>
      <c r="Q49" s="23"/>
      <c r="R49" s="64"/>
      <c r="S49" s="23"/>
      <c r="T49" s="64"/>
      <c r="U49" s="23"/>
      <c r="V49" s="159"/>
      <c r="W49" s="65"/>
      <c r="X49" s="66"/>
      <c r="Y49" s="70"/>
      <c r="Z49" s="71"/>
      <c r="AA49" s="24"/>
      <c r="AB49" s="69"/>
      <c r="AC49" s="1260">
        <v>451</v>
      </c>
      <c r="AD49" s="1334">
        <v>113</v>
      </c>
      <c r="AE49" s="388"/>
      <c r="AF49" s="401"/>
      <c r="AG49" s="6" t="s">
        <v>404</v>
      </c>
      <c r="AH49" s="18" t="s">
        <v>23</v>
      </c>
      <c r="AI49" s="49">
        <v>126</v>
      </c>
      <c r="AJ49" s="50">
        <v>110</v>
      </c>
      <c r="AK49" s="25" t="s">
        <v>36</v>
      </c>
      <c r="AL49" s="26"/>
    </row>
    <row r="50" spans="1:38" x14ac:dyDescent="0.15">
      <c r="A50" s="1910"/>
      <c r="B50" s="54">
        <v>43233</v>
      </c>
      <c r="C50" s="7" t="s">
        <v>42</v>
      </c>
      <c r="D50" s="76" t="s">
        <v>599</v>
      </c>
      <c r="E50" s="73">
        <v>49</v>
      </c>
      <c r="F50" s="61">
        <v>20.2</v>
      </c>
      <c r="G50" s="23">
        <v>17.899999999999999</v>
      </c>
      <c r="H50" s="64">
        <v>17.399999999999999</v>
      </c>
      <c r="I50" s="65">
        <v>4.3</v>
      </c>
      <c r="J50" s="66">
        <v>2.4</v>
      </c>
      <c r="K50" s="24">
        <v>7.14</v>
      </c>
      <c r="L50" s="69">
        <v>7.22</v>
      </c>
      <c r="M50" s="65">
        <v>15.4</v>
      </c>
      <c r="N50" s="66">
        <v>14.9</v>
      </c>
      <c r="O50" s="23"/>
      <c r="P50" s="64"/>
      <c r="Q50" s="23"/>
      <c r="R50" s="64"/>
      <c r="S50" s="23"/>
      <c r="T50" s="64"/>
      <c r="U50" s="23"/>
      <c r="V50" s="159"/>
      <c r="W50" s="65"/>
      <c r="X50" s="66"/>
      <c r="Y50" s="70"/>
      <c r="Z50" s="71"/>
      <c r="AA50" s="24"/>
      <c r="AB50" s="69"/>
      <c r="AC50" s="1260">
        <v>265</v>
      </c>
      <c r="AD50" s="1334">
        <v>79</v>
      </c>
      <c r="AE50" s="388"/>
      <c r="AF50" s="401"/>
      <c r="AG50" s="6" t="s">
        <v>405</v>
      </c>
      <c r="AH50" s="18" t="s">
        <v>23</v>
      </c>
      <c r="AI50" s="40">
        <v>0.6</v>
      </c>
      <c r="AJ50" s="41">
        <v>0.16</v>
      </c>
      <c r="AK50" s="42" t="s">
        <v>36</v>
      </c>
      <c r="AL50" s="100"/>
    </row>
    <row r="51" spans="1:38" x14ac:dyDescent="0.15">
      <c r="A51" s="1910"/>
      <c r="B51" s="452">
        <v>43234</v>
      </c>
      <c r="C51" s="453" t="s">
        <v>37</v>
      </c>
      <c r="D51" s="76" t="s">
        <v>583</v>
      </c>
      <c r="E51" s="73">
        <v>0.5</v>
      </c>
      <c r="F51" s="61">
        <v>19.2</v>
      </c>
      <c r="G51" s="23">
        <v>18.5</v>
      </c>
      <c r="H51" s="64">
        <v>18</v>
      </c>
      <c r="I51" s="65">
        <v>8</v>
      </c>
      <c r="J51" s="66">
        <v>2.6</v>
      </c>
      <c r="K51" s="24">
        <v>7.12</v>
      </c>
      <c r="L51" s="69">
        <v>7.2</v>
      </c>
      <c r="M51" s="65">
        <v>16</v>
      </c>
      <c r="N51" s="66">
        <v>15</v>
      </c>
      <c r="O51" s="23"/>
      <c r="P51" s="64">
        <v>25.9</v>
      </c>
      <c r="Q51" s="23"/>
      <c r="R51" s="64">
        <v>49.1</v>
      </c>
      <c r="S51" s="23"/>
      <c r="T51" s="64"/>
      <c r="U51" s="23"/>
      <c r="V51" s="159"/>
      <c r="W51" s="65"/>
      <c r="X51" s="66">
        <v>10</v>
      </c>
      <c r="Y51" s="70"/>
      <c r="Z51" s="71">
        <v>108</v>
      </c>
      <c r="AA51" s="24"/>
      <c r="AB51" s="69">
        <v>0.15</v>
      </c>
      <c r="AC51" s="1260">
        <v>434</v>
      </c>
      <c r="AD51" s="1334">
        <v>98</v>
      </c>
      <c r="AE51" s="388"/>
      <c r="AF51" s="401"/>
      <c r="AG51" s="6" t="s">
        <v>24</v>
      </c>
      <c r="AH51" s="18" t="s">
        <v>23</v>
      </c>
      <c r="AI51" s="23">
        <v>3.9</v>
      </c>
      <c r="AJ51" s="48">
        <v>2.6</v>
      </c>
      <c r="AK51" s="160" t="s">
        <v>36</v>
      </c>
      <c r="AL51" s="100"/>
    </row>
    <row r="52" spans="1:38" x14ac:dyDescent="0.15">
      <c r="A52" s="1910"/>
      <c r="B52" s="54">
        <v>43235</v>
      </c>
      <c r="C52" s="7" t="s">
        <v>38</v>
      </c>
      <c r="D52" s="76" t="s">
        <v>583</v>
      </c>
      <c r="E52" s="73" t="s">
        <v>36</v>
      </c>
      <c r="F52" s="61">
        <v>25.1</v>
      </c>
      <c r="G52" s="23">
        <v>19.8</v>
      </c>
      <c r="H52" s="64">
        <v>19.3</v>
      </c>
      <c r="I52" s="65">
        <v>6.2</v>
      </c>
      <c r="J52" s="66">
        <v>2.6</v>
      </c>
      <c r="K52" s="24">
        <v>7.08</v>
      </c>
      <c r="L52" s="69">
        <v>7.23</v>
      </c>
      <c r="M52" s="65">
        <v>17.8</v>
      </c>
      <c r="N52" s="66">
        <v>16.600000000000001</v>
      </c>
      <c r="O52" s="23"/>
      <c r="P52" s="64">
        <v>28.1</v>
      </c>
      <c r="Q52" s="23"/>
      <c r="R52" s="64">
        <v>53.1</v>
      </c>
      <c r="S52" s="23"/>
      <c r="T52" s="64"/>
      <c r="U52" s="23"/>
      <c r="V52" s="159"/>
      <c r="W52" s="65"/>
      <c r="X52" s="66">
        <v>12.7</v>
      </c>
      <c r="Y52" s="70"/>
      <c r="Z52" s="71">
        <v>116</v>
      </c>
      <c r="AA52" s="24"/>
      <c r="AB52" s="69">
        <v>0.15</v>
      </c>
      <c r="AC52" s="1260">
        <v>0</v>
      </c>
      <c r="AD52" s="1334">
        <v>101</v>
      </c>
      <c r="AE52" s="388"/>
      <c r="AF52" s="401"/>
      <c r="AG52" s="6" t="s">
        <v>25</v>
      </c>
      <c r="AH52" s="18" t="s">
        <v>23</v>
      </c>
      <c r="AI52" s="23">
        <v>1.6</v>
      </c>
      <c r="AJ52" s="48">
        <v>0.7</v>
      </c>
      <c r="AK52" s="160" t="s">
        <v>36</v>
      </c>
      <c r="AL52" s="100"/>
    </row>
    <row r="53" spans="1:38" x14ac:dyDescent="0.15">
      <c r="A53" s="1910"/>
      <c r="B53" s="54">
        <v>43236</v>
      </c>
      <c r="C53" s="7" t="s">
        <v>35</v>
      </c>
      <c r="D53" s="119" t="s">
        <v>583</v>
      </c>
      <c r="E53" s="73" t="s">
        <v>36</v>
      </c>
      <c r="F53" s="61">
        <v>24.6</v>
      </c>
      <c r="G53" s="23">
        <v>19.899999999999999</v>
      </c>
      <c r="H53" s="64">
        <v>19.8</v>
      </c>
      <c r="I53" s="65">
        <v>2.5</v>
      </c>
      <c r="J53" s="66">
        <v>2.2000000000000002</v>
      </c>
      <c r="K53" s="24">
        <v>7.11</v>
      </c>
      <c r="L53" s="69">
        <v>7.22</v>
      </c>
      <c r="M53" s="65">
        <v>18</v>
      </c>
      <c r="N53" s="66">
        <v>16.7</v>
      </c>
      <c r="O53" s="23"/>
      <c r="P53" s="64">
        <v>27.8</v>
      </c>
      <c r="Q53" s="23"/>
      <c r="R53" s="64">
        <v>54.9</v>
      </c>
      <c r="S53" s="23"/>
      <c r="T53" s="64"/>
      <c r="U53" s="23"/>
      <c r="V53" s="159"/>
      <c r="W53" s="65"/>
      <c r="X53" s="66">
        <v>12.1</v>
      </c>
      <c r="Y53" s="70"/>
      <c r="Z53" s="71">
        <v>118</v>
      </c>
      <c r="AA53" s="24"/>
      <c r="AB53" s="69">
        <v>0.15</v>
      </c>
      <c r="AC53" s="1260">
        <v>133</v>
      </c>
      <c r="AD53" s="1334">
        <v>75</v>
      </c>
      <c r="AE53" s="388"/>
      <c r="AF53" s="401"/>
      <c r="AG53" s="6" t="s">
        <v>406</v>
      </c>
      <c r="AH53" s="18" t="s">
        <v>23</v>
      </c>
      <c r="AI53" s="23">
        <v>7.7</v>
      </c>
      <c r="AJ53" s="48">
        <v>8.6999999999999993</v>
      </c>
      <c r="AK53" s="160" t="s">
        <v>36</v>
      </c>
      <c r="AL53" s="100"/>
    </row>
    <row r="54" spans="1:38" x14ac:dyDescent="0.15">
      <c r="A54" s="1910"/>
      <c r="B54" s="54">
        <v>43237</v>
      </c>
      <c r="C54" s="7" t="s">
        <v>39</v>
      </c>
      <c r="D54" s="76" t="s">
        <v>583</v>
      </c>
      <c r="E54" s="73" t="s">
        <v>36</v>
      </c>
      <c r="F54" s="61">
        <v>23.3</v>
      </c>
      <c r="G54" s="23">
        <v>21.1</v>
      </c>
      <c r="H54" s="64">
        <v>21</v>
      </c>
      <c r="I54" s="65">
        <v>2.1</v>
      </c>
      <c r="J54" s="66">
        <v>2.9</v>
      </c>
      <c r="K54" s="24">
        <v>7.1</v>
      </c>
      <c r="L54" s="69">
        <v>7.24</v>
      </c>
      <c r="M54" s="65">
        <v>16.600000000000001</v>
      </c>
      <c r="N54" s="66">
        <v>17.2</v>
      </c>
      <c r="O54" s="23"/>
      <c r="P54" s="64">
        <v>27.1</v>
      </c>
      <c r="Q54" s="23"/>
      <c r="R54" s="64">
        <v>56.3</v>
      </c>
      <c r="S54" s="23"/>
      <c r="T54" s="64"/>
      <c r="U54" s="23"/>
      <c r="V54" s="159"/>
      <c r="W54" s="65"/>
      <c r="X54" s="66">
        <v>12.4</v>
      </c>
      <c r="Y54" s="70"/>
      <c r="Z54" s="71">
        <v>125</v>
      </c>
      <c r="AA54" s="24"/>
      <c r="AB54" s="69">
        <v>0.12</v>
      </c>
      <c r="AC54" s="1260">
        <v>168</v>
      </c>
      <c r="AD54" s="1334">
        <v>59</v>
      </c>
      <c r="AE54" s="388"/>
      <c r="AF54" s="401"/>
      <c r="AG54" s="6" t="s">
        <v>407</v>
      </c>
      <c r="AH54" s="18" t="s">
        <v>23</v>
      </c>
      <c r="AI54" s="45">
        <v>7.4999999999999997E-2</v>
      </c>
      <c r="AJ54" s="46">
        <v>3.4000000000000002E-2</v>
      </c>
      <c r="AK54" s="47" t="s">
        <v>36</v>
      </c>
      <c r="AL54" s="102"/>
    </row>
    <row r="55" spans="1:38" x14ac:dyDescent="0.15">
      <c r="A55" s="1910"/>
      <c r="B55" s="54">
        <v>43238</v>
      </c>
      <c r="C55" s="7" t="s">
        <v>40</v>
      </c>
      <c r="D55" s="76" t="s">
        <v>599</v>
      </c>
      <c r="E55" s="73" t="s">
        <v>36</v>
      </c>
      <c r="F55" s="61">
        <v>21.7</v>
      </c>
      <c r="G55" s="23">
        <v>22.4</v>
      </c>
      <c r="H55" s="64">
        <v>21.9</v>
      </c>
      <c r="I55" s="65">
        <v>2.9</v>
      </c>
      <c r="J55" s="66">
        <v>1.8</v>
      </c>
      <c r="K55" s="24">
        <v>7.05</v>
      </c>
      <c r="L55" s="69">
        <v>7.18</v>
      </c>
      <c r="M55" s="65">
        <v>17.899999999999999</v>
      </c>
      <c r="N55" s="66">
        <v>17.8</v>
      </c>
      <c r="O55" s="23"/>
      <c r="P55" s="64">
        <v>28.9</v>
      </c>
      <c r="Q55" s="23"/>
      <c r="R55" s="64">
        <v>58.1</v>
      </c>
      <c r="S55" s="23"/>
      <c r="T55" s="64"/>
      <c r="U55" s="23"/>
      <c r="V55" s="159"/>
      <c r="W55" s="65"/>
      <c r="X55" s="66">
        <v>12.1</v>
      </c>
      <c r="Y55" s="70"/>
      <c r="Z55" s="71">
        <v>126</v>
      </c>
      <c r="AA55" s="24"/>
      <c r="AB55" s="69">
        <v>0.09</v>
      </c>
      <c r="AC55" s="1260">
        <v>0</v>
      </c>
      <c r="AD55" s="1334">
        <v>56</v>
      </c>
      <c r="AE55" s="388"/>
      <c r="AF55" s="401"/>
      <c r="AG55" s="6" t="s">
        <v>26</v>
      </c>
      <c r="AH55" s="18" t="s">
        <v>23</v>
      </c>
      <c r="AI55" s="24">
        <v>0.51</v>
      </c>
      <c r="AJ55" s="44">
        <v>0.14000000000000001</v>
      </c>
      <c r="AK55" s="42" t="s">
        <v>36</v>
      </c>
      <c r="AL55" s="100"/>
    </row>
    <row r="56" spans="1:38" x14ac:dyDescent="0.15">
      <c r="A56" s="1910"/>
      <c r="B56" s="54">
        <v>43239</v>
      </c>
      <c r="C56" s="7" t="s">
        <v>41</v>
      </c>
      <c r="D56" s="76" t="s">
        <v>599</v>
      </c>
      <c r="E56" s="73">
        <v>0.5</v>
      </c>
      <c r="F56" s="61">
        <v>21.2</v>
      </c>
      <c r="G56" s="23">
        <v>22.9</v>
      </c>
      <c r="H56" s="64">
        <v>22.6</v>
      </c>
      <c r="I56" s="65">
        <v>2.8</v>
      </c>
      <c r="J56" s="66">
        <v>1.7</v>
      </c>
      <c r="K56" s="24">
        <v>7.15</v>
      </c>
      <c r="L56" s="69">
        <v>7.19</v>
      </c>
      <c r="M56" s="65">
        <v>19.5</v>
      </c>
      <c r="N56" s="66">
        <v>18.2</v>
      </c>
      <c r="O56" s="23"/>
      <c r="P56" s="64"/>
      <c r="Q56" s="23"/>
      <c r="R56" s="64"/>
      <c r="S56" s="23"/>
      <c r="T56" s="64"/>
      <c r="U56" s="23"/>
      <c r="V56" s="159"/>
      <c r="W56" s="65"/>
      <c r="X56" s="66"/>
      <c r="Y56" s="70"/>
      <c r="Z56" s="71"/>
      <c r="AA56" s="24"/>
      <c r="AB56" s="69"/>
      <c r="AC56" s="1260">
        <v>62</v>
      </c>
      <c r="AD56" s="1334">
        <v>67</v>
      </c>
      <c r="AE56" s="388"/>
      <c r="AF56" s="401"/>
      <c r="AG56" s="6" t="s">
        <v>98</v>
      </c>
      <c r="AH56" s="18" t="s">
        <v>23</v>
      </c>
      <c r="AI56" s="24">
        <v>1.99</v>
      </c>
      <c r="AJ56" s="44">
        <v>1.47</v>
      </c>
      <c r="AK56" s="42" t="s">
        <v>36</v>
      </c>
      <c r="AL56" s="100"/>
    </row>
    <row r="57" spans="1:38" x14ac:dyDescent="0.15">
      <c r="A57" s="1910"/>
      <c r="B57" s="54">
        <v>43240</v>
      </c>
      <c r="C57" s="7" t="s">
        <v>42</v>
      </c>
      <c r="D57" s="76" t="s">
        <v>583</v>
      </c>
      <c r="E57" s="73" t="s">
        <v>36</v>
      </c>
      <c r="F57" s="61">
        <v>16.3</v>
      </c>
      <c r="G57" s="23">
        <v>22.8</v>
      </c>
      <c r="H57" s="64">
        <v>22.6</v>
      </c>
      <c r="I57" s="65">
        <v>4</v>
      </c>
      <c r="J57" s="66">
        <v>1.8</v>
      </c>
      <c r="K57" s="24">
        <v>7.12</v>
      </c>
      <c r="L57" s="69">
        <v>7.23</v>
      </c>
      <c r="M57" s="65">
        <v>21.2</v>
      </c>
      <c r="N57" s="66">
        <v>19.5</v>
      </c>
      <c r="O57" s="23"/>
      <c r="P57" s="64"/>
      <c r="Q57" s="23"/>
      <c r="R57" s="64"/>
      <c r="S57" s="23"/>
      <c r="T57" s="64"/>
      <c r="U57" s="23"/>
      <c r="V57" s="159"/>
      <c r="W57" s="65"/>
      <c r="X57" s="66"/>
      <c r="Y57" s="70"/>
      <c r="Z57" s="71"/>
      <c r="AA57" s="24"/>
      <c r="AB57" s="69"/>
      <c r="AC57" s="1260">
        <v>0</v>
      </c>
      <c r="AD57" s="1334">
        <v>65</v>
      </c>
      <c r="AE57" s="388"/>
      <c r="AF57" s="401"/>
      <c r="AG57" s="6" t="s">
        <v>387</v>
      </c>
      <c r="AH57" s="18" t="s">
        <v>23</v>
      </c>
      <c r="AI57" s="45">
        <v>0.112</v>
      </c>
      <c r="AJ57" s="46">
        <v>0.06</v>
      </c>
      <c r="AK57" s="47" t="s">
        <v>36</v>
      </c>
      <c r="AL57" s="102"/>
    </row>
    <row r="58" spans="1:38" x14ac:dyDescent="0.15">
      <c r="A58" s="1910"/>
      <c r="B58" s="54">
        <v>43241</v>
      </c>
      <c r="C58" s="7" t="s">
        <v>37</v>
      </c>
      <c r="D58" s="119" t="s">
        <v>583</v>
      </c>
      <c r="E58" s="73" t="s">
        <v>36</v>
      </c>
      <c r="F58" s="61">
        <v>21.9</v>
      </c>
      <c r="G58" s="23">
        <v>22.4</v>
      </c>
      <c r="H58" s="64">
        <v>22.5</v>
      </c>
      <c r="I58" s="65">
        <v>5.8</v>
      </c>
      <c r="J58" s="66">
        <v>1.9</v>
      </c>
      <c r="K58" s="24">
        <v>7.35</v>
      </c>
      <c r="L58" s="69">
        <v>7.3</v>
      </c>
      <c r="M58" s="65">
        <v>20.3</v>
      </c>
      <c r="N58" s="66">
        <v>20.3</v>
      </c>
      <c r="O58" s="23"/>
      <c r="P58" s="64">
        <v>33.4</v>
      </c>
      <c r="Q58" s="23"/>
      <c r="R58" s="64">
        <v>63.5</v>
      </c>
      <c r="S58" s="23"/>
      <c r="T58" s="64"/>
      <c r="U58" s="23"/>
      <c r="V58" s="159"/>
      <c r="W58" s="65"/>
      <c r="X58" s="66">
        <v>17.5</v>
      </c>
      <c r="Y58" s="70"/>
      <c r="Z58" s="71">
        <v>142</v>
      </c>
      <c r="AA58" s="24"/>
      <c r="AB58" s="69">
        <v>0.1</v>
      </c>
      <c r="AC58" s="1260">
        <v>273</v>
      </c>
      <c r="AD58" s="1334">
        <v>46</v>
      </c>
      <c r="AE58" s="388"/>
      <c r="AF58" s="401"/>
      <c r="AG58" s="6" t="s">
        <v>408</v>
      </c>
      <c r="AH58" s="18" t="s">
        <v>23</v>
      </c>
      <c r="AI58" s="1263" t="s">
        <v>607</v>
      </c>
      <c r="AJ58" s="1264" t="s">
        <v>607</v>
      </c>
      <c r="AK58" s="42" t="s">
        <v>36</v>
      </c>
      <c r="AL58" s="100"/>
    </row>
    <row r="59" spans="1:38" x14ac:dyDescent="0.15">
      <c r="A59" s="1910"/>
      <c r="B59" s="54">
        <v>43242</v>
      </c>
      <c r="C59" s="7" t="s">
        <v>38</v>
      </c>
      <c r="D59" s="76" t="s">
        <v>583</v>
      </c>
      <c r="E59" s="73" t="s">
        <v>36</v>
      </c>
      <c r="F59" s="61">
        <v>23.2</v>
      </c>
      <c r="G59" s="23">
        <v>24.1</v>
      </c>
      <c r="H59" s="64">
        <v>23</v>
      </c>
      <c r="I59" s="65">
        <v>10.5</v>
      </c>
      <c r="J59" s="66">
        <v>3.4</v>
      </c>
      <c r="K59" s="24">
        <v>8.49</v>
      </c>
      <c r="L59" s="69">
        <v>7.44</v>
      </c>
      <c r="M59" s="65">
        <v>20.100000000000001</v>
      </c>
      <c r="N59" s="66">
        <v>20.399999999999999</v>
      </c>
      <c r="O59" s="23"/>
      <c r="P59" s="64">
        <v>33.9</v>
      </c>
      <c r="Q59" s="23"/>
      <c r="R59" s="64">
        <v>62.1</v>
      </c>
      <c r="S59" s="23"/>
      <c r="T59" s="64"/>
      <c r="U59" s="23"/>
      <c r="V59" s="159"/>
      <c r="W59" s="65"/>
      <c r="X59" s="66">
        <v>17.7</v>
      </c>
      <c r="Y59" s="70"/>
      <c r="Z59" s="71">
        <v>143</v>
      </c>
      <c r="AA59" s="24"/>
      <c r="AB59" s="69">
        <v>0.13</v>
      </c>
      <c r="AC59" s="1260">
        <v>1256</v>
      </c>
      <c r="AD59" s="1334">
        <v>44</v>
      </c>
      <c r="AE59" s="388"/>
      <c r="AF59" s="401"/>
      <c r="AG59" s="6" t="s">
        <v>99</v>
      </c>
      <c r="AH59" s="18" t="s">
        <v>23</v>
      </c>
      <c r="AI59" s="23">
        <v>21</v>
      </c>
      <c r="AJ59" s="48">
        <v>20.399999999999999</v>
      </c>
      <c r="AK59" s="36" t="s">
        <v>36</v>
      </c>
      <c r="AL59" s="101"/>
    </row>
    <row r="60" spans="1:38" x14ac:dyDescent="0.15">
      <c r="A60" s="1910"/>
      <c r="B60" s="54">
        <v>43243</v>
      </c>
      <c r="C60" s="7" t="s">
        <v>35</v>
      </c>
      <c r="D60" s="76" t="s">
        <v>599</v>
      </c>
      <c r="E60" s="73">
        <v>10</v>
      </c>
      <c r="F60" s="61">
        <v>22.8</v>
      </c>
      <c r="G60" s="23">
        <v>22.7</v>
      </c>
      <c r="H60" s="64">
        <v>23.1</v>
      </c>
      <c r="I60" s="65">
        <v>9.1999999999999993</v>
      </c>
      <c r="J60" s="66">
        <v>1.9</v>
      </c>
      <c r="K60" s="24">
        <v>7.78</v>
      </c>
      <c r="L60" s="69">
        <v>7.37</v>
      </c>
      <c r="M60" s="65">
        <v>18.7</v>
      </c>
      <c r="N60" s="66">
        <v>19.899999999999999</v>
      </c>
      <c r="O60" s="23"/>
      <c r="P60" s="64">
        <v>30.2</v>
      </c>
      <c r="Q60" s="23"/>
      <c r="R60" s="64">
        <v>60.1</v>
      </c>
      <c r="S60" s="23"/>
      <c r="T60" s="64"/>
      <c r="U60" s="23"/>
      <c r="V60" s="159"/>
      <c r="W60" s="65"/>
      <c r="X60" s="66">
        <v>18.7</v>
      </c>
      <c r="Y60" s="70"/>
      <c r="Z60" s="71">
        <v>140</v>
      </c>
      <c r="AA60" s="24"/>
      <c r="AB60" s="69">
        <v>0.05</v>
      </c>
      <c r="AC60" s="1260">
        <v>903</v>
      </c>
      <c r="AD60" s="1334">
        <v>43</v>
      </c>
      <c r="AE60" s="388"/>
      <c r="AF60" s="401"/>
      <c r="AG60" s="6" t="s">
        <v>27</v>
      </c>
      <c r="AH60" s="18" t="s">
        <v>23</v>
      </c>
      <c r="AI60" s="23">
        <v>15.1</v>
      </c>
      <c r="AJ60" s="48">
        <v>14.9</v>
      </c>
      <c r="AK60" s="36" t="s">
        <v>36</v>
      </c>
      <c r="AL60" s="101"/>
    </row>
    <row r="61" spans="1:38" x14ac:dyDescent="0.15">
      <c r="A61" s="1910"/>
      <c r="B61" s="54">
        <v>43244</v>
      </c>
      <c r="C61" s="7" t="s">
        <v>39</v>
      </c>
      <c r="D61" s="76" t="s">
        <v>599</v>
      </c>
      <c r="E61" s="73">
        <v>5</v>
      </c>
      <c r="F61" s="61">
        <v>21.8</v>
      </c>
      <c r="G61" s="23">
        <v>22.1</v>
      </c>
      <c r="H61" s="64">
        <v>22.3</v>
      </c>
      <c r="I61" s="65">
        <v>5.8</v>
      </c>
      <c r="J61" s="66">
        <v>2.2000000000000002</v>
      </c>
      <c r="K61" s="24">
        <v>7.49</v>
      </c>
      <c r="L61" s="69">
        <v>7.36</v>
      </c>
      <c r="M61" s="65">
        <v>19</v>
      </c>
      <c r="N61" s="66">
        <v>19.100000000000001</v>
      </c>
      <c r="O61" s="23"/>
      <c r="P61" s="64">
        <v>32.1</v>
      </c>
      <c r="Q61" s="23"/>
      <c r="R61" s="64">
        <v>59.9</v>
      </c>
      <c r="S61" s="23"/>
      <c r="T61" s="64"/>
      <c r="U61" s="23"/>
      <c r="V61" s="159"/>
      <c r="W61" s="65"/>
      <c r="X61" s="66">
        <v>16.8</v>
      </c>
      <c r="Y61" s="70"/>
      <c r="Z61" s="71">
        <v>134</v>
      </c>
      <c r="AA61" s="24"/>
      <c r="AB61" s="69">
        <v>7.0000000000000007E-2</v>
      </c>
      <c r="AC61" s="1260">
        <v>637</v>
      </c>
      <c r="AD61" s="1334">
        <v>46</v>
      </c>
      <c r="AE61" s="388"/>
      <c r="AF61" s="401"/>
      <c r="AG61" s="6" t="s">
        <v>390</v>
      </c>
      <c r="AH61" s="18" t="s">
        <v>401</v>
      </c>
      <c r="AI61" s="23">
        <v>5.5</v>
      </c>
      <c r="AJ61" s="48">
        <v>4</v>
      </c>
      <c r="AK61" s="43" t="s">
        <v>36</v>
      </c>
      <c r="AL61" s="103"/>
    </row>
    <row r="62" spans="1:38" x14ac:dyDescent="0.15">
      <c r="A62" s="1910"/>
      <c r="B62" s="54">
        <v>43245</v>
      </c>
      <c r="C62" s="7" t="s">
        <v>40</v>
      </c>
      <c r="D62" s="76" t="s">
        <v>583</v>
      </c>
      <c r="E62" s="73" t="s">
        <v>36</v>
      </c>
      <c r="F62" s="61">
        <v>24.3</v>
      </c>
      <c r="G62" s="23">
        <v>22.6</v>
      </c>
      <c r="H62" s="64">
        <v>22.7</v>
      </c>
      <c r="I62" s="65">
        <v>4.8</v>
      </c>
      <c r="J62" s="66">
        <v>2.7</v>
      </c>
      <c r="K62" s="24">
        <v>7.33</v>
      </c>
      <c r="L62" s="69">
        <v>7.32</v>
      </c>
      <c r="M62" s="65">
        <v>20.9</v>
      </c>
      <c r="N62" s="66">
        <v>20.3</v>
      </c>
      <c r="O62" s="23"/>
      <c r="P62" s="64">
        <v>34.799999999999997</v>
      </c>
      <c r="Q62" s="23"/>
      <c r="R62" s="64">
        <v>62.1</v>
      </c>
      <c r="S62" s="23"/>
      <c r="T62" s="64"/>
      <c r="U62" s="23"/>
      <c r="V62" s="159"/>
      <c r="W62" s="65"/>
      <c r="X62" s="66">
        <v>17.5</v>
      </c>
      <c r="Y62" s="70"/>
      <c r="Z62" s="71">
        <v>146</v>
      </c>
      <c r="AA62" s="24"/>
      <c r="AB62" s="69">
        <v>0.09</v>
      </c>
      <c r="AC62" s="1260">
        <v>390</v>
      </c>
      <c r="AD62" s="1334">
        <v>61</v>
      </c>
      <c r="AE62" s="388"/>
      <c r="AF62" s="401"/>
      <c r="AG62" s="6" t="s">
        <v>409</v>
      </c>
      <c r="AH62" s="18" t="s">
        <v>23</v>
      </c>
      <c r="AI62" s="23">
        <v>18</v>
      </c>
      <c r="AJ62" s="48">
        <v>4.2</v>
      </c>
      <c r="AK62" s="43" t="s">
        <v>36</v>
      </c>
      <c r="AL62" s="103"/>
    </row>
    <row r="63" spans="1:38" x14ac:dyDescent="0.15">
      <c r="A63" s="1910"/>
      <c r="B63" s="54">
        <v>43246</v>
      </c>
      <c r="C63" s="7" t="s">
        <v>41</v>
      </c>
      <c r="D63" s="76" t="s">
        <v>583</v>
      </c>
      <c r="E63" s="73" t="s">
        <v>36</v>
      </c>
      <c r="F63" s="61">
        <v>23.3</v>
      </c>
      <c r="G63" s="23">
        <v>22.4</v>
      </c>
      <c r="H63" s="64">
        <v>22.8</v>
      </c>
      <c r="I63" s="65">
        <v>4.2</v>
      </c>
      <c r="J63" s="66">
        <v>2.5</v>
      </c>
      <c r="K63" s="24">
        <v>7.34</v>
      </c>
      <c r="L63" s="69">
        <v>7.34</v>
      </c>
      <c r="M63" s="65">
        <v>20.2</v>
      </c>
      <c r="N63" s="66">
        <v>20.8</v>
      </c>
      <c r="O63" s="23"/>
      <c r="P63" s="64"/>
      <c r="Q63" s="23"/>
      <c r="R63" s="64"/>
      <c r="S63" s="23"/>
      <c r="T63" s="64"/>
      <c r="U63" s="23"/>
      <c r="V63" s="159"/>
      <c r="W63" s="65"/>
      <c r="X63" s="66"/>
      <c r="Y63" s="70"/>
      <c r="Z63" s="71"/>
      <c r="AA63" s="24"/>
      <c r="AB63" s="69"/>
      <c r="AC63" s="1260">
        <v>230</v>
      </c>
      <c r="AD63" s="1334">
        <v>44</v>
      </c>
      <c r="AE63" s="388"/>
      <c r="AF63" s="401"/>
      <c r="AG63" s="19"/>
      <c r="AH63" s="9"/>
      <c r="AI63" s="20"/>
      <c r="AJ63" s="8"/>
      <c r="AK63" s="8"/>
      <c r="AL63" s="9"/>
    </row>
    <row r="64" spans="1:38" x14ac:dyDescent="0.15">
      <c r="A64" s="1910"/>
      <c r="B64" s="54">
        <v>43247</v>
      </c>
      <c r="C64" s="7" t="s">
        <v>42</v>
      </c>
      <c r="D64" s="76" t="s">
        <v>583</v>
      </c>
      <c r="E64" s="73" t="s">
        <v>36</v>
      </c>
      <c r="F64" s="61">
        <v>22</v>
      </c>
      <c r="G64" s="23">
        <v>22.6</v>
      </c>
      <c r="H64" s="64">
        <v>22.6</v>
      </c>
      <c r="I64" s="65">
        <v>5.5</v>
      </c>
      <c r="J64" s="66">
        <v>2.1</v>
      </c>
      <c r="K64" s="24">
        <v>7.26</v>
      </c>
      <c r="L64" s="69">
        <v>7.28</v>
      </c>
      <c r="M64" s="65">
        <v>19.7</v>
      </c>
      <c r="N64" s="66">
        <v>20</v>
      </c>
      <c r="O64" s="23"/>
      <c r="P64" s="64"/>
      <c r="Q64" s="23"/>
      <c r="R64" s="64"/>
      <c r="S64" s="23"/>
      <c r="T64" s="64"/>
      <c r="U64" s="23"/>
      <c r="V64" s="159"/>
      <c r="W64" s="65"/>
      <c r="X64" s="66"/>
      <c r="Y64" s="70"/>
      <c r="Z64" s="71"/>
      <c r="AA64" s="24"/>
      <c r="AB64" s="69"/>
      <c r="AC64" s="1260">
        <v>283</v>
      </c>
      <c r="AD64" s="1334">
        <v>46</v>
      </c>
      <c r="AE64" s="388"/>
      <c r="AF64" s="401"/>
      <c r="AG64" s="19"/>
      <c r="AH64" s="9"/>
      <c r="AI64" s="20"/>
      <c r="AJ64" s="8"/>
      <c r="AK64" s="8"/>
      <c r="AL64" s="9"/>
    </row>
    <row r="65" spans="1:38" x14ac:dyDescent="0.15">
      <c r="A65" s="1910"/>
      <c r="B65" s="54">
        <v>43248</v>
      </c>
      <c r="C65" s="7" t="s">
        <v>37</v>
      </c>
      <c r="D65" s="76" t="s">
        <v>599</v>
      </c>
      <c r="E65" s="73" t="s">
        <v>36</v>
      </c>
      <c r="F65" s="61">
        <v>21.1</v>
      </c>
      <c r="G65" s="23">
        <v>23.2</v>
      </c>
      <c r="H65" s="64">
        <v>23.3</v>
      </c>
      <c r="I65" s="65">
        <v>6.5</v>
      </c>
      <c r="J65" s="66">
        <v>3.7</v>
      </c>
      <c r="K65" s="24">
        <v>7.23</v>
      </c>
      <c r="L65" s="69">
        <v>7.3</v>
      </c>
      <c r="M65" s="65">
        <v>19.100000000000001</v>
      </c>
      <c r="N65" s="66">
        <v>19.600000000000001</v>
      </c>
      <c r="O65" s="23"/>
      <c r="P65" s="64">
        <v>35</v>
      </c>
      <c r="Q65" s="23"/>
      <c r="R65" s="64">
        <v>59.9</v>
      </c>
      <c r="S65" s="23"/>
      <c r="T65" s="64"/>
      <c r="U65" s="23"/>
      <c r="V65" s="159"/>
      <c r="W65" s="65"/>
      <c r="X65" s="66">
        <v>16.899999999999999</v>
      </c>
      <c r="Y65" s="70"/>
      <c r="Z65" s="71">
        <v>136</v>
      </c>
      <c r="AA65" s="24"/>
      <c r="AB65" s="69">
        <v>0.09</v>
      </c>
      <c r="AC65" s="1260">
        <v>530</v>
      </c>
      <c r="AD65" s="1334">
        <v>46</v>
      </c>
      <c r="AE65" s="388"/>
      <c r="AF65" s="401"/>
      <c r="AG65" s="21"/>
      <c r="AH65" s="3"/>
      <c r="AI65" s="22"/>
      <c r="AJ65" s="10"/>
      <c r="AK65" s="10"/>
      <c r="AL65" s="3"/>
    </row>
    <row r="66" spans="1:38" x14ac:dyDescent="0.15">
      <c r="A66" s="1910"/>
      <c r="B66" s="54">
        <v>43249</v>
      </c>
      <c r="C66" s="7" t="s">
        <v>38</v>
      </c>
      <c r="D66" s="76" t="s">
        <v>599</v>
      </c>
      <c r="E66" s="73" t="s">
        <v>36</v>
      </c>
      <c r="F66" s="61">
        <v>23.9</v>
      </c>
      <c r="G66" s="23">
        <v>23.2</v>
      </c>
      <c r="H66" s="64">
        <v>23.2</v>
      </c>
      <c r="I66" s="65">
        <v>5.2</v>
      </c>
      <c r="J66" s="66">
        <v>2.5</v>
      </c>
      <c r="K66" s="24">
        <v>7.27</v>
      </c>
      <c r="L66" s="69">
        <v>7.25</v>
      </c>
      <c r="M66" s="65">
        <v>20.399999999999999</v>
      </c>
      <c r="N66" s="66">
        <v>20.2</v>
      </c>
      <c r="O66" s="23"/>
      <c r="P66" s="64">
        <v>35.1</v>
      </c>
      <c r="Q66" s="23"/>
      <c r="R66" s="64">
        <v>59.7</v>
      </c>
      <c r="S66" s="23"/>
      <c r="T66" s="64"/>
      <c r="U66" s="23"/>
      <c r="V66" s="159"/>
      <c r="W66" s="65"/>
      <c r="X66" s="66">
        <v>17.899999999999999</v>
      </c>
      <c r="Y66" s="70"/>
      <c r="Z66" s="71">
        <v>138</v>
      </c>
      <c r="AA66" s="24"/>
      <c r="AB66" s="69">
        <v>0.09</v>
      </c>
      <c r="AC66" s="1260">
        <v>646</v>
      </c>
      <c r="AD66" s="1334">
        <v>43</v>
      </c>
      <c r="AE66" s="388"/>
      <c r="AF66" s="401"/>
      <c r="AG66" s="29" t="s">
        <v>392</v>
      </c>
      <c r="AH66" s="2" t="s">
        <v>36</v>
      </c>
      <c r="AI66" s="2" t="s">
        <v>36</v>
      </c>
      <c r="AJ66" s="2" t="s">
        <v>36</v>
      </c>
      <c r="AK66" s="2" t="s">
        <v>36</v>
      </c>
      <c r="AL66" s="104" t="s">
        <v>36</v>
      </c>
    </row>
    <row r="67" spans="1:38" x14ac:dyDescent="0.15">
      <c r="A67" s="1910"/>
      <c r="B67" s="54">
        <v>43250</v>
      </c>
      <c r="C67" s="55" t="s">
        <v>35</v>
      </c>
      <c r="D67" s="76" t="s">
        <v>599</v>
      </c>
      <c r="E67" s="73">
        <v>11.5</v>
      </c>
      <c r="F67" s="61">
        <v>23.2</v>
      </c>
      <c r="G67" s="23">
        <v>23.6</v>
      </c>
      <c r="H67" s="64">
        <v>23.7</v>
      </c>
      <c r="I67" s="65">
        <v>4.5999999999999996</v>
      </c>
      <c r="J67" s="66">
        <v>2.2000000000000002</v>
      </c>
      <c r="K67" s="24">
        <v>7.31</v>
      </c>
      <c r="L67" s="69">
        <v>7.29</v>
      </c>
      <c r="M67" s="65">
        <v>20.7</v>
      </c>
      <c r="N67" s="66">
        <v>20.7</v>
      </c>
      <c r="O67" s="23"/>
      <c r="P67" s="64">
        <v>36.9</v>
      </c>
      <c r="Q67" s="23"/>
      <c r="R67" s="64">
        <v>61.1</v>
      </c>
      <c r="S67" s="23"/>
      <c r="T67" s="64"/>
      <c r="U67" s="23"/>
      <c r="V67" s="159"/>
      <c r="W67" s="65"/>
      <c r="X67" s="66">
        <v>18.2</v>
      </c>
      <c r="Y67" s="70"/>
      <c r="Z67" s="71">
        <v>142</v>
      </c>
      <c r="AA67" s="24"/>
      <c r="AB67" s="69">
        <v>0.09</v>
      </c>
      <c r="AC67" s="1260">
        <v>584</v>
      </c>
      <c r="AD67" s="1334">
        <v>41</v>
      </c>
      <c r="AE67" s="388"/>
      <c r="AF67" s="401"/>
      <c r="AG67" s="11" t="s">
        <v>36</v>
      </c>
      <c r="AH67" s="2" t="s">
        <v>36</v>
      </c>
      <c r="AI67" s="2" t="s">
        <v>36</v>
      </c>
      <c r="AJ67" s="2" t="s">
        <v>36</v>
      </c>
      <c r="AK67" s="2" t="s">
        <v>36</v>
      </c>
      <c r="AL67" s="104" t="s">
        <v>36</v>
      </c>
    </row>
    <row r="68" spans="1:38" x14ac:dyDescent="0.15">
      <c r="A68" s="1910"/>
      <c r="B68" s="265">
        <v>43251</v>
      </c>
      <c r="C68" s="55" t="s">
        <v>39</v>
      </c>
      <c r="D68" s="196" t="s">
        <v>599</v>
      </c>
      <c r="E68" s="197"/>
      <c r="F68" s="198">
        <v>21.7</v>
      </c>
      <c r="G68" s="199">
        <v>23</v>
      </c>
      <c r="H68" s="193">
        <v>23.4</v>
      </c>
      <c r="I68" s="200">
        <v>5.7</v>
      </c>
      <c r="J68" s="201">
        <v>2.4</v>
      </c>
      <c r="K68" s="202">
        <v>7.24</v>
      </c>
      <c r="L68" s="203">
        <v>7.21</v>
      </c>
      <c r="M68" s="200">
        <v>20.399999999999999</v>
      </c>
      <c r="N68" s="201">
        <v>21</v>
      </c>
      <c r="O68" s="199"/>
      <c r="P68" s="193">
        <v>37.700000000000003</v>
      </c>
      <c r="Q68" s="199"/>
      <c r="R68" s="193">
        <v>61.9</v>
      </c>
      <c r="S68" s="199"/>
      <c r="T68" s="193"/>
      <c r="U68" s="199"/>
      <c r="V68" s="204"/>
      <c r="W68" s="200"/>
      <c r="X68" s="201">
        <v>18.399999999999999</v>
      </c>
      <c r="Y68" s="205"/>
      <c r="Z68" s="206">
        <v>143</v>
      </c>
      <c r="AA68" s="202"/>
      <c r="AB68" s="203">
        <v>0.1</v>
      </c>
      <c r="AC68" s="1400">
        <v>566</v>
      </c>
      <c r="AD68" s="1335">
        <v>51</v>
      </c>
      <c r="AE68" s="388"/>
      <c r="AF68" s="401"/>
      <c r="AG68" s="11" t="s">
        <v>36</v>
      </c>
      <c r="AH68" s="2" t="s">
        <v>36</v>
      </c>
      <c r="AI68" s="2" t="s">
        <v>36</v>
      </c>
      <c r="AJ68" s="2" t="s">
        <v>36</v>
      </c>
      <c r="AK68" s="2" t="s">
        <v>36</v>
      </c>
      <c r="AL68" s="104" t="s">
        <v>36</v>
      </c>
    </row>
    <row r="69" spans="1:38" s="1" customFormat="1" ht="13.5" customHeight="1" x14ac:dyDescent="0.15">
      <c r="A69" s="1910"/>
      <c r="B69" s="1891" t="s">
        <v>410</v>
      </c>
      <c r="C69" s="1892"/>
      <c r="D69" s="631"/>
      <c r="E69" s="555">
        <f>MAX(E38:E68)</f>
        <v>49</v>
      </c>
      <c r="F69" s="556">
        <f t="shared" ref="F69:AD69" si="3">IF(COUNT(F38:F68)=0,"",MAX(F38:F68))</f>
        <v>25.1</v>
      </c>
      <c r="G69" s="557">
        <f t="shared" si="3"/>
        <v>24.1</v>
      </c>
      <c r="H69" s="558">
        <f t="shared" si="3"/>
        <v>23.7</v>
      </c>
      <c r="I69" s="559">
        <f t="shared" si="3"/>
        <v>23.4</v>
      </c>
      <c r="J69" s="560">
        <f t="shared" si="3"/>
        <v>3.7</v>
      </c>
      <c r="K69" s="561">
        <f t="shared" si="3"/>
        <v>8.49</v>
      </c>
      <c r="L69" s="562">
        <f t="shared" si="3"/>
        <v>7.44</v>
      </c>
      <c r="M69" s="559">
        <f t="shared" si="3"/>
        <v>21.2</v>
      </c>
      <c r="N69" s="560">
        <f t="shared" si="3"/>
        <v>21</v>
      </c>
      <c r="O69" s="557">
        <f t="shared" si="3"/>
        <v>27.2</v>
      </c>
      <c r="P69" s="558">
        <f t="shared" si="3"/>
        <v>37.700000000000003</v>
      </c>
      <c r="Q69" s="557">
        <f t="shared" si="3"/>
        <v>50.1</v>
      </c>
      <c r="R69" s="558">
        <f t="shared" si="3"/>
        <v>63.5</v>
      </c>
      <c r="S69" s="557">
        <f t="shared" si="3"/>
        <v>32.299999999999997</v>
      </c>
      <c r="T69" s="558">
        <f t="shared" si="3"/>
        <v>33.1</v>
      </c>
      <c r="U69" s="557">
        <f t="shared" si="3"/>
        <v>17.8</v>
      </c>
      <c r="V69" s="558">
        <f t="shared" si="3"/>
        <v>17.2</v>
      </c>
      <c r="W69" s="559">
        <f t="shared" si="3"/>
        <v>12.9</v>
      </c>
      <c r="X69" s="1087">
        <f t="shared" si="3"/>
        <v>18.7</v>
      </c>
      <c r="Y69" s="1173">
        <f t="shared" si="3"/>
        <v>126</v>
      </c>
      <c r="Z69" s="1174">
        <f t="shared" si="3"/>
        <v>146</v>
      </c>
      <c r="AA69" s="1404">
        <f t="shared" si="3"/>
        <v>0.6</v>
      </c>
      <c r="AB69" s="1176">
        <f t="shared" si="3"/>
        <v>0.16</v>
      </c>
      <c r="AC69" s="1405">
        <f t="shared" si="3"/>
        <v>1363</v>
      </c>
      <c r="AD69" s="1084">
        <f t="shared" si="3"/>
        <v>200</v>
      </c>
      <c r="AE69" s="714"/>
      <c r="AF69" s="641"/>
      <c r="AG69" s="11" t="s">
        <v>36</v>
      </c>
      <c r="AH69" s="2" t="s">
        <v>36</v>
      </c>
      <c r="AI69" s="2" t="s">
        <v>36</v>
      </c>
      <c r="AJ69" s="2" t="s">
        <v>36</v>
      </c>
      <c r="AK69" s="2" t="s">
        <v>36</v>
      </c>
      <c r="AL69" s="104" t="s">
        <v>36</v>
      </c>
    </row>
    <row r="70" spans="1:38" s="1" customFormat="1" ht="13.5" customHeight="1" x14ac:dyDescent="0.15">
      <c r="A70" s="1910"/>
      <c r="B70" s="1893" t="s">
        <v>411</v>
      </c>
      <c r="C70" s="1894"/>
      <c r="D70" s="633"/>
      <c r="E70" s="566">
        <f>MIN(E38:E68)</f>
        <v>0</v>
      </c>
      <c r="F70" s="567">
        <f t="shared" ref="F70:AD70" si="4">IF(COUNT(F38:F68)=0,"",MIN(F38:F68))</f>
        <v>11.2</v>
      </c>
      <c r="G70" s="568">
        <f t="shared" si="4"/>
        <v>15</v>
      </c>
      <c r="H70" s="569">
        <f t="shared" si="4"/>
        <v>15</v>
      </c>
      <c r="I70" s="570">
        <f t="shared" si="4"/>
        <v>0.9</v>
      </c>
      <c r="J70" s="571">
        <f t="shared" si="4"/>
        <v>1.2</v>
      </c>
      <c r="K70" s="572">
        <f t="shared" si="4"/>
        <v>7.05</v>
      </c>
      <c r="L70" s="573">
        <f t="shared" si="4"/>
        <v>7.09</v>
      </c>
      <c r="M70" s="570">
        <f t="shared" si="4"/>
        <v>13.64</v>
      </c>
      <c r="N70" s="571">
        <f t="shared" si="4"/>
        <v>13.66</v>
      </c>
      <c r="O70" s="568">
        <f t="shared" si="4"/>
        <v>27.2</v>
      </c>
      <c r="P70" s="569">
        <f t="shared" si="4"/>
        <v>19.3</v>
      </c>
      <c r="Q70" s="568">
        <f t="shared" si="4"/>
        <v>50.1</v>
      </c>
      <c r="R70" s="569">
        <f t="shared" si="4"/>
        <v>40.1</v>
      </c>
      <c r="S70" s="568">
        <f t="shared" si="4"/>
        <v>32.299999999999997</v>
      </c>
      <c r="T70" s="569">
        <f t="shared" si="4"/>
        <v>33.1</v>
      </c>
      <c r="U70" s="568">
        <f t="shared" si="4"/>
        <v>17.8</v>
      </c>
      <c r="V70" s="569">
        <f t="shared" si="4"/>
        <v>17.2</v>
      </c>
      <c r="W70" s="570">
        <f t="shared" si="4"/>
        <v>12.9</v>
      </c>
      <c r="X70" s="1407">
        <f t="shared" si="4"/>
        <v>10</v>
      </c>
      <c r="Y70" s="1178">
        <f t="shared" si="4"/>
        <v>126</v>
      </c>
      <c r="Z70" s="1179">
        <f t="shared" si="4"/>
        <v>94</v>
      </c>
      <c r="AA70" s="1408">
        <f t="shared" si="4"/>
        <v>0.6</v>
      </c>
      <c r="AB70" s="1181">
        <f t="shared" si="4"/>
        <v>0.05</v>
      </c>
      <c r="AC70" s="1409">
        <f t="shared" si="4"/>
        <v>0</v>
      </c>
      <c r="AD70" s="1085">
        <f t="shared" si="4"/>
        <v>41</v>
      </c>
      <c r="AE70" s="714"/>
      <c r="AF70" s="641"/>
      <c r="AG70" s="11" t="s">
        <v>36</v>
      </c>
      <c r="AH70" s="2" t="s">
        <v>36</v>
      </c>
      <c r="AI70" s="2" t="s">
        <v>36</v>
      </c>
      <c r="AJ70" s="2" t="s">
        <v>36</v>
      </c>
      <c r="AK70" s="2" t="s">
        <v>36</v>
      </c>
      <c r="AL70" s="104" t="s">
        <v>36</v>
      </c>
    </row>
    <row r="71" spans="1:38" s="1" customFormat="1" ht="13.5" customHeight="1" x14ac:dyDescent="0.15">
      <c r="A71" s="1910"/>
      <c r="B71" s="1893" t="s">
        <v>412</v>
      </c>
      <c r="C71" s="1894"/>
      <c r="D71" s="633"/>
      <c r="E71" s="633"/>
      <c r="F71" s="1088">
        <f t="shared" ref="F71:AD71" si="5">IF(COUNT(F38:F68)=0,"",AVERAGE(F38:F68))</f>
        <v>20.861290322580647</v>
      </c>
      <c r="G71" s="1089">
        <f t="shared" si="5"/>
        <v>20.741935483870972</v>
      </c>
      <c r="H71" s="1090">
        <f t="shared" si="5"/>
        <v>20.7741935483871</v>
      </c>
      <c r="I71" s="1091">
        <f t="shared" si="5"/>
        <v>5.6354838709677413</v>
      </c>
      <c r="J71" s="1092">
        <f t="shared" si="5"/>
        <v>2.180645161290323</v>
      </c>
      <c r="K71" s="1093">
        <f t="shared" si="5"/>
        <v>7.2703225806451623</v>
      </c>
      <c r="L71" s="1094">
        <f t="shared" si="5"/>
        <v>7.2696774193548395</v>
      </c>
      <c r="M71" s="1091">
        <f t="shared" si="5"/>
        <v>17.736774193548385</v>
      </c>
      <c r="N71" s="1092">
        <f t="shared" si="5"/>
        <v>17.656774193548387</v>
      </c>
      <c r="O71" s="1089">
        <f t="shared" si="5"/>
        <v>27.2</v>
      </c>
      <c r="P71" s="1090">
        <f t="shared" si="5"/>
        <v>29.223809523809525</v>
      </c>
      <c r="Q71" s="1089">
        <f t="shared" si="5"/>
        <v>50.1</v>
      </c>
      <c r="R71" s="1090">
        <f t="shared" si="5"/>
        <v>54.547619047619058</v>
      </c>
      <c r="S71" s="1089">
        <f t="shared" si="5"/>
        <v>32.299999999999997</v>
      </c>
      <c r="T71" s="1090">
        <f t="shared" si="5"/>
        <v>33.1</v>
      </c>
      <c r="U71" s="1089">
        <f t="shared" si="5"/>
        <v>17.8</v>
      </c>
      <c r="V71" s="1090">
        <f t="shared" si="5"/>
        <v>17.2</v>
      </c>
      <c r="W71" s="1168">
        <f t="shared" si="5"/>
        <v>12.9</v>
      </c>
      <c r="X71" s="1413">
        <f t="shared" si="5"/>
        <v>14.871428571428567</v>
      </c>
      <c r="Y71" s="1396">
        <f t="shared" si="5"/>
        <v>126</v>
      </c>
      <c r="Z71" s="1398">
        <f t="shared" si="5"/>
        <v>124.28571428571429</v>
      </c>
      <c r="AA71" s="1399">
        <f t="shared" si="5"/>
        <v>0.6</v>
      </c>
      <c r="AB71" s="1397">
        <f t="shared" si="5"/>
        <v>0.11380952380952379</v>
      </c>
      <c r="AC71" s="1401">
        <f t="shared" si="5"/>
        <v>329.32258064516128</v>
      </c>
      <c r="AD71" s="1406">
        <f t="shared" si="5"/>
        <v>67.903225806451616</v>
      </c>
      <c r="AE71" s="714"/>
      <c r="AF71" s="641"/>
      <c r="AG71" s="11" t="s">
        <v>36</v>
      </c>
      <c r="AH71" s="2" t="s">
        <v>36</v>
      </c>
      <c r="AI71" s="2" t="s">
        <v>36</v>
      </c>
      <c r="AJ71" s="2" t="s">
        <v>36</v>
      </c>
      <c r="AK71" s="2" t="s">
        <v>36</v>
      </c>
      <c r="AL71" s="104" t="s">
        <v>36</v>
      </c>
    </row>
    <row r="72" spans="1:38" s="1" customFormat="1" ht="13.5" customHeight="1" x14ac:dyDescent="0.15">
      <c r="A72" s="1911"/>
      <c r="B72" s="1893" t="s">
        <v>413</v>
      </c>
      <c r="C72" s="1894"/>
      <c r="D72" s="633"/>
      <c r="E72" s="1072">
        <f>SUM(E38:E68)</f>
        <v>149.5</v>
      </c>
      <c r="F72" s="1137"/>
      <c r="G72" s="1137"/>
      <c r="H72" s="1135"/>
      <c r="I72" s="1137"/>
      <c r="J72" s="1135"/>
      <c r="K72" s="1134"/>
      <c r="L72" s="1133"/>
      <c r="M72" s="1137"/>
      <c r="N72" s="1135"/>
      <c r="O72" s="1133"/>
      <c r="P72" s="1135"/>
      <c r="Q72" s="1137"/>
      <c r="R72" s="1135"/>
      <c r="S72" s="1134"/>
      <c r="T72" s="1133"/>
      <c r="U72" s="1134"/>
      <c r="V72" s="1136"/>
      <c r="W72" s="1170"/>
      <c r="X72" s="1412"/>
      <c r="Y72" s="1169"/>
      <c r="Z72" s="1412"/>
      <c r="AA72" s="1170"/>
      <c r="AB72" s="1412"/>
      <c r="AC72" s="1402">
        <f>SUM(AC38:AC68)</f>
        <v>10209</v>
      </c>
      <c r="AD72" s="1403"/>
      <c r="AE72" s="714"/>
      <c r="AF72" s="641"/>
      <c r="AG72" s="266"/>
      <c r="AH72" s="268"/>
      <c r="AI72" s="268"/>
      <c r="AJ72" s="268"/>
      <c r="AK72" s="268"/>
      <c r="AL72" s="267"/>
    </row>
    <row r="73" spans="1:38" ht="13.5" customHeight="1" x14ac:dyDescent="0.15">
      <c r="A73" s="1909" t="s">
        <v>271</v>
      </c>
      <c r="B73" s="450">
        <v>43252</v>
      </c>
      <c r="C73" s="451" t="str">
        <f>IF(B73="","",IF(WEEKDAY(B73)=1,"(日)",IF(WEEKDAY(B73)=2,"(月)",IF(WEEKDAY(B73)=3,"(火)",IF(WEEKDAY(B73)=4,"(水)",IF(WEEKDAY(B73)=5,"(木)",IF(WEEKDAY(B73)=6,"(金)","(土)")))))))</f>
        <v>(金)</v>
      </c>
      <c r="D73" s="1357" t="s">
        <v>583</v>
      </c>
      <c r="E73" s="60" t="s">
        <v>36</v>
      </c>
      <c r="F73" s="60">
        <v>23.5</v>
      </c>
      <c r="G73" s="62">
        <v>22.6</v>
      </c>
      <c r="H73" s="57">
        <v>22.8</v>
      </c>
      <c r="I73" s="56">
        <v>6.2</v>
      </c>
      <c r="J73" s="63">
        <v>2.2000000000000002</v>
      </c>
      <c r="K73" s="67">
        <v>7.18</v>
      </c>
      <c r="L73" s="1358">
        <v>7.17</v>
      </c>
      <c r="M73" s="56">
        <v>20.3</v>
      </c>
      <c r="N73" s="63">
        <v>21.1</v>
      </c>
      <c r="O73" s="62"/>
      <c r="P73" s="63">
        <v>36.4</v>
      </c>
      <c r="Q73" s="62"/>
      <c r="R73" s="63">
        <v>62.1</v>
      </c>
      <c r="S73" s="62"/>
      <c r="T73" s="63"/>
      <c r="U73" s="62"/>
      <c r="V73" s="263"/>
      <c r="W73" s="56"/>
      <c r="X73" s="57">
        <v>18</v>
      </c>
      <c r="Y73" s="58"/>
      <c r="Z73" s="59">
        <v>150</v>
      </c>
      <c r="AA73" s="67"/>
      <c r="AB73" s="68">
        <v>0.1</v>
      </c>
      <c r="AC73" s="1258">
        <v>415</v>
      </c>
      <c r="AD73" s="441">
        <v>50</v>
      </c>
      <c r="AE73" s="388"/>
      <c r="AF73" s="401"/>
      <c r="AG73" s="269">
        <v>43326</v>
      </c>
      <c r="AH73" s="152" t="s">
        <v>3</v>
      </c>
      <c r="AI73" s="153">
        <v>20.5</v>
      </c>
      <c r="AJ73" s="154" t="s">
        <v>20</v>
      </c>
      <c r="AK73" s="155"/>
      <c r="AL73" s="156"/>
    </row>
    <row r="74" spans="1:38" x14ac:dyDescent="0.15">
      <c r="A74" s="1910"/>
      <c r="B74" s="452">
        <v>43253</v>
      </c>
      <c r="C74" s="453" t="str">
        <f t="shared" ref="C74:C102" si="6">IF(B74="","",IF(WEEKDAY(B74)=1,"(日)",IF(WEEKDAY(B74)=2,"(月)",IF(WEEKDAY(B74)=3,"(火)",IF(WEEKDAY(B74)=4,"(水)",IF(WEEKDAY(B74)=5,"(木)",IF(WEEKDAY(B74)=6,"(金)","(土)")))))))</f>
        <v>(土)</v>
      </c>
      <c r="D74" s="1359" t="s">
        <v>583</v>
      </c>
      <c r="E74" s="61" t="s">
        <v>36</v>
      </c>
      <c r="F74" s="61">
        <v>22.9</v>
      </c>
      <c r="G74" s="23">
        <v>22.7</v>
      </c>
      <c r="H74" s="66">
        <v>22.8</v>
      </c>
      <c r="I74" s="65">
        <v>4.2</v>
      </c>
      <c r="J74" s="64">
        <v>2</v>
      </c>
      <c r="K74" s="24">
        <v>7.13</v>
      </c>
      <c r="L74" s="1360">
        <v>7.1</v>
      </c>
      <c r="M74" s="65">
        <v>20.100000000000001</v>
      </c>
      <c r="N74" s="64">
        <v>20.7</v>
      </c>
      <c r="O74" s="23"/>
      <c r="P74" s="66"/>
      <c r="Q74" s="23"/>
      <c r="R74" s="64"/>
      <c r="S74" s="23"/>
      <c r="T74" s="64"/>
      <c r="U74" s="23"/>
      <c r="V74" s="262"/>
      <c r="W74" s="65"/>
      <c r="X74" s="66"/>
      <c r="Y74" s="70"/>
      <c r="Z74" s="71"/>
      <c r="AA74" s="24"/>
      <c r="AB74" s="69"/>
      <c r="AC74" s="1260">
        <v>466</v>
      </c>
      <c r="AD74" s="440">
        <v>40</v>
      </c>
      <c r="AE74" s="388"/>
      <c r="AF74" s="401"/>
      <c r="AG74" s="12" t="s">
        <v>94</v>
      </c>
      <c r="AH74" s="13" t="s">
        <v>399</v>
      </c>
      <c r="AI74" s="14" t="s">
        <v>5</v>
      </c>
      <c r="AJ74" s="15" t="s">
        <v>6</v>
      </c>
      <c r="AK74" s="16" t="s">
        <v>36</v>
      </c>
      <c r="AL74" s="97"/>
    </row>
    <row r="75" spans="1:38" x14ac:dyDescent="0.15">
      <c r="A75" s="1910"/>
      <c r="B75" s="452">
        <v>43254</v>
      </c>
      <c r="C75" s="453" t="str">
        <f t="shared" si="6"/>
        <v>(日)</v>
      </c>
      <c r="D75" s="1359" t="s">
        <v>583</v>
      </c>
      <c r="E75" s="61" t="s">
        <v>36</v>
      </c>
      <c r="F75" s="61">
        <v>24.4</v>
      </c>
      <c r="G75" s="23">
        <v>23.6</v>
      </c>
      <c r="H75" s="66">
        <v>23.7</v>
      </c>
      <c r="I75" s="65">
        <v>12.7</v>
      </c>
      <c r="J75" s="64">
        <v>2.1</v>
      </c>
      <c r="K75" s="24">
        <v>7.24</v>
      </c>
      <c r="L75" s="1360">
        <v>7.27</v>
      </c>
      <c r="M75" s="65">
        <v>20.100000000000001</v>
      </c>
      <c r="N75" s="64">
        <v>20.5</v>
      </c>
      <c r="O75" s="23"/>
      <c r="P75" s="66"/>
      <c r="Q75" s="23"/>
      <c r="R75" s="64"/>
      <c r="S75" s="23"/>
      <c r="T75" s="64"/>
      <c r="U75" s="23"/>
      <c r="V75" s="262"/>
      <c r="W75" s="65"/>
      <c r="X75" s="66"/>
      <c r="Y75" s="70"/>
      <c r="Z75" s="71"/>
      <c r="AA75" s="24"/>
      <c r="AB75" s="69"/>
      <c r="AC75" s="1260">
        <v>522</v>
      </c>
      <c r="AD75" s="440">
        <v>36</v>
      </c>
      <c r="AE75" s="388"/>
      <c r="AF75" s="401"/>
      <c r="AG75" s="5" t="s">
        <v>95</v>
      </c>
      <c r="AH75" s="17" t="s">
        <v>20</v>
      </c>
      <c r="AI75" s="31">
        <v>21.9</v>
      </c>
      <c r="AJ75" s="32">
        <v>22.1</v>
      </c>
      <c r="AK75" s="33" t="s">
        <v>36</v>
      </c>
      <c r="AL75" s="98"/>
    </row>
    <row r="76" spans="1:38" x14ac:dyDescent="0.15">
      <c r="A76" s="1910"/>
      <c r="B76" s="452">
        <v>43255</v>
      </c>
      <c r="C76" s="453" t="str">
        <f t="shared" si="6"/>
        <v>(月)</v>
      </c>
      <c r="D76" s="1359" t="s">
        <v>583</v>
      </c>
      <c r="E76" s="61" t="s">
        <v>36</v>
      </c>
      <c r="F76" s="61">
        <v>25.7</v>
      </c>
      <c r="G76" s="23">
        <v>24</v>
      </c>
      <c r="H76" s="66">
        <v>24.2</v>
      </c>
      <c r="I76" s="65">
        <v>6.8</v>
      </c>
      <c r="J76" s="64">
        <v>2.2999999999999998</v>
      </c>
      <c r="K76" s="24">
        <v>7.48</v>
      </c>
      <c r="L76" s="1360">
        <v>7.31</v>
      </c>
      <c r="M76" s="65">
        <v>19.399999999999999</v>
      </c>
      <c r="N76" s="64">
        <v>20.100000000000001</v>
      </c>
      <c r="O76" s="23"/>
      <c r="P76" s="66">
        <v>33.299999999999997</v>
      </c>
      <c r="Q76" s="23"/>
      <c r="R76" s="64">
        <v>60.1</v>
      </c>
      <c r="S76" s="23"/>
      <c r="T76" s="64"/>
      <c r="U76" s="23"/>
      <c r="V76" s="262"/>
      <c r="W76" s="65"/>
      <c r="X76" s="66">
        <v>18.899999999999999</v>
      </c>
      <c r="Y76" s="70"/>
      <c r="Z76" s="71">
        <v>136</v>
      </c>
      <c r="AA76" s="24"/>
      <c r="AB76" s="69">
        <v>0.08</v>
      </c>
      <c r="AC76" s="1260">
        <v>693</v>
      </c>
      <c r="AD76" s="440">
        <v>33</v>
      </c>
      <c r="AE76" s="388"/>
      <c r="AF76" s="401"/>
      <c r="AG76" s="6" t="s">
        <v>400</v>
      </c>
      <c r="AH76" s="18" t="s">
        <v>401</v>
      </c>
      <c r="AI76" s="37">
        <v>12.8</v>
      </c>
      <c r="AJ76" s="38">
        <v>2.2000000000000002</v>
      </c>
      <c r="AK76" s="39" t="s">
        <v>36</v>
      </c>
      <c r="AL76" s="99"/>
    </row>
    <row r="77" spans="1:38" x14ac:dyDescent="0.15">
      <c r="A77" s="1910"/>
      <c r="B77" s="452">
        <v>43256</v>
      </c>
      <c r="C77" s="453" t="str">
        <f t="shared" si="6"/>
        <v>(火)</v>
      </c>
      <c r="D77" s="1359" t="s">
        <v>599</v>
      </c>
      <c r="E77" s="61" t="s">
        <v>36</v>
      </c>
      <c r="F77" s="61">
        <v>24.8</v>
      </c>
      <c r="G77" s="23">
        <v>24.6</v>
      </c>
      <c r="H77" s="66">
        <v>24.6</v>
      </c>
      <c r="I77" s="65">
        <v>6.1</v>
      </c>
      <c r="J77" s="64">
        <v>2.2000000000000002</v>
      </c>
      <c r="K77" s="24">
        <v>7.4</v>
      </c>
      <c r="L77" s="1360">
        <v>7.29</v>
      </c>
      <c r="M77" s="65">
        <v>19.100000000000001</v>
      </c>
      <c r="N77" s="64">
        <v>19.600000000000001</v>
      </c>
      <c r="O77" s="23"/>
      <c r="P77" s="66">
        <v>32.1</v>
      </c>
      <c r="Q77" s="23"/>
      <c r="R77" s="64">
        <v>59.1</v>
      </c>
      <c r="S77" s="23"/>
      <c r="T77" s="64"/>
      <c r="U77" s="23"/>
      <c r="V77" s="262"/>
      <c r="W77" s="65"/>
      <c r="X77" s="66">
        <v>17.899999999999999</v>
      </c>
      <c r="Y77" s="70"/>
      <c r="Z77" s="71">
        <v>136</v>
      </c>
      <c r="AA77" s="24"/>
      <c r="AB77" s="69">
        <v>7.0000000000000007E-2</v>
      </c>
      <c r="AC77" s="1260">
        <v>693</v>
      </c>
      <c r="AD77" s="440">
        <v>36</v>
      </c>
      <c r="AE77" s="388"/>
      <c r="AF77" s="401"/>
      <c r="AG77" s="6" t="s">
        <v>21</v>
      </c>
      <c r="AH77" s="18"/>
      <c r="AI77" s="40">
        <v>7.06</v>
      </c>
      <c r="AJ77" s="41">
        <v>7.03</v>
      </c>
      <c r="AK77" s="42" t="s">
        <v>36</v>
      </c>
      <c r="AL77" s="100"/>
    </row>
    <row r="78" spans="1:38" x14ac:dyDescent="0.15">
      <c r="A78" s="1910"/>
      <c r="B78" s="452">
        <v>43257</v>
      </c>
      <c r="C78" s="453" t="str">
        <f t="shared" si="6"/>
        <v>(水)</v>
      </c>
      <c r="D78" s="1359" t="s">
        <v>606</v>
      </c>
      <c r="E78" s="61">
        <v>11.5</v>
      </c>
      <c r="F78" s="61">
        <v>23.7</v>
      </c>
      <c r="G78" s="23">
        <v>25</v>
      </c>
      <c r="H78" s="66">
        <v>25.1</v>
      </c>
      <c r="I78" s="65">
        <v>6.8</v>
      </c>
      <c r="J78" s="64">
        <v>2.7</v>
      </c>
      <c r="K78" s="24">
        <v>7.45</v>
      </c>
      <c r="L78" s="1360">
        <v>7.4</v>
      </c>
      <c r="M78" s="65">
        <v>20.100000000000001</v>
      </c>
      <c r="N78" s="64">
        <v>20.100000000000001</v>
      </c>
      <c r="O78" s="23"/>
      <c r="P78" s="64">
        <v>33.200000000000003</v>
      </c>
      <c r="Q78" s="23"/>
      <c r="R78" s="64">
        <v>59.9</v>
      </c>
      <c r="S78" s="23"/>
      <c r="T78" s="64"/>
      <c r="U78" s="157"/>
      <c r="V78" s="262"/>
      <c r="W78" s="65"/>
      <c r="X78" s="66">
        <v>18.100000000000001</v>
      </c>
      <c r="Y78" s="70"/>
      <c r="Z78" s="71">
        <v>139</v>
      </c>
      <c r="AA78" s="24"/>
      <c r="AB78" s="69">
        <v>0.08</v>
      </c>
      <c r="AC78" s="1260">
        <v>719</v>
      </c>
      <c r="AD78" s="440">
        <v>34</v>
      </c>
      <c r="AE78" s="388"/>
      <c r="AF78" s="401"/>
      <c r="AG78" s="6" t="s">
        <v>372</v>
      </c>
      <c r="AH78" s="18" t="s">
        <v>22</v>
      </c>
      <c r="AI78" s="34">
        <v>18.5</v>
      </c>
      <c r="AJ78" s="35">
        <v>18.7</v>
      </c>
      <c r="AK78" s="36" t="s">
        <v>36</v>
      </c>
      <c r="AL78" s="101"/>
    </row>
    <row r="79" spans="1:38" x14ac:dyDescent="0.15">
      <c r="A79" s="1910"/>
      <c r="B79" s="452">
        <v>43258</v>
      </c>
      <c r="C79" s="453" t="str">
        <f t="shared" si="6"/>
        <v>(木)</v>
      </c>
      <c r="D79" s="1359" t="s">
        <v>599</v>
      </c>
      <c r="E79" s="61">
        <v>1.5</v>
      </c>
      <c r="F79" s="61">
        <v>21.6</v>
      </c>
      <c r="G79" s="23">
        <v>24.7</v>
      </c>
      <c r="H79" s="66">
        <v>24.7</v>
      </c>
      <c r="I79" s="65">
        <v>7.5</v>
      </c>
      <c r="J79" s="64">
        <v>2.2000000000000002</v>
      </c>
      <c r="K79" s="24">
        <v>7.23</v>
      </c>
      <c r="L79" s="1360">
        <v>7.18</v>
      </c>
      <c r="M79" s="65">
        <v>21.9</v>
      </c>
      <c r="N79" s="64">
        <v>21.7</v>
      </c>
      <c r="O79" s="23"/>
      <c r="P79" s="64">
        <v>37.299999999999997</v>
      </c>
      <c r="Q79" s="23"/>
      <c r="R79" s="64">
        <v>64.099999999999994</v>
      </c>
      <c r="S79" s="23"/>
      <c r="T79" s="64"/>
      <c r="U79" s="23"/>
      <c r="V79" s="262"/>
      <c r="W79" s="65"/>
      <c r="X79" s="66">
        <v>19.399999999999999</v>
      </c>
      <c r="Y79" s="70"/>
      <c r="Z79" s="71">
        <v>148</v>
      </c>
      <c r="AA79" s="24"/>
      <c r="AB79" s="69">
        <v>0.08</v>
      </c>
      <c r="AC79" s="1260">
        <v>522</v>
      </c>
      <c r="AD79" s="440">
        <v>37</v>
      </c>
      <c r="AE79" s="388"/>
      <c r="AF79" s="401"/>
      <c r="AG79" s="6" t="s">
        <v>402</v>
      </c>
      <c r="AH79" s="18" t="s">
        <v>23</v>
      </c>
      <c r="AI79" s="34">
        <v>28.9</v>
      </c>
      <c r="AJ79" s="35">
        <v>30.6</v>
      </c>
      <c r="AK79" s="36" t="s">
        <v>36</v>
      </c>
      <c r="AL79" s="101"/>
    </row>
    <row r="80" spans="1:38" x14ac:dyDescent="0.15">
      <c r="A80" s="1910"/>
      <c r="B80" s="452">
        <v>43259</v>
      </c>
      <c r="C80" s="453" t="str">
        <f t="shared" si="6"/>
        <v>(金)</v>
      </c>
      <c r="D80" s="1359" t="s">
        <v>583</v>
      </c>
      <c r="E80" s="61">
        <v>0.5</v>
      </c>
      <c r="F80" s="61">
        <v>25.6</v>
      </c>
      <c r="G80" s="23">
        <v>25.4</v>
      </c>
      <c r="H80" s="66">
        <v>25.4</v>
      </c>
      <c r="I80" s="65">
        <v>8.1</v>
      </c>
      <c r="J80" s="64">
        <v>2.2999999999999998</v>
      </c>
      <c r="K80" s="24">
        <v>7.24</v>
      </c>
      <c r="L80" s="1360">
        <v>7.26</v>
      </c>
      <c r="M80" s="65">
        <v>22</v>
      </c>
      <c r="N80" s="64">
        <v>22.3</v>
      </c>
      <c r="O80" s="23"/>
      <c r="P80" s="64">
        <v>36.799999999999997</v>
      </c>
      <c r="Q80" s="23"/>
      <c r="R80" s="64">
        <v>65.3</v>
      </c>
      <c r="S80" s="23"/>
      <c r="T80" s="64"/>
      <c r="U80" s="23"/>
      <c r="V80" s="262"/>
      <c r="W80" s="65"/>
      <c r="X80" s="66">
        <v>20.100000000000001</v>
      </c>
      <c r="Y80" s="70"/>
      <c r="Z80" s="71">
        <v>148</v>
      </c>
      <c r="AA80" s="24"/>
      <c r="AB80" s="69">
        <v>7.0000000000000007E-2</v>
      </c>
      <c r="AC80" s="1260">
        <v>1061</v>
      </c>
      <c r="AD80" s="440">
        <v>38</v>
      </c>
      <c r="AE80" s="388"/>
      <c r="AF80" s="401"/>
      <c r="AG80" s="6" t="s">
        <v>376</v>
      </c>
      <c r="AH80" s="18" t="s">
        <v>23</v>
      </c>
      <c r="AI80" s="34">
        <v>56.9</v>
      </c>
      <c r="AJ80" s="35">
        <v>57.1</v>
      </c>
      <c r="AK80" s="36" t="s">
        <v>36</v>
      </c>
      <c r="AL80" s="101"/>
    </row>
    <row r="81" spans="1:38" x14ac:dyDescent="0.15">
      <c r="A81" s="1910"/>
      <c r="B81" s="510">
        <v>43260</v>
      </c>
      <c r="C81" s="501" t="str">
        <f t="shared" si="6"/>
        <v>(土)</v>
      </c>
      <c r="D81" s="1359" t="s">
        <v>583</v>
      </c>
      <c r="E81" s="61">
        <v>0.5</v>
      </c>
      <c r="F81" s="61">
        <v>27.1</v>
      </c>
      <c r="G81" s="23">
        <v>26</v>
      </c>
      <c r="H81" s="66">
        <v>25.9</v>
      </c>
      <c r="I81" s="65">
        <v>8.6999999999999993</v>
      </c>
      <c r="J81" s="64">
        <v>1.3</v>
      </c>
      <c r="K81" s="24">
        <v>7.3</v>
      </c>
      <c r="L81" s="1360">
        <v>7.23</v>
      </c>
      <c r="M81" s="65">
        <v>22.7</v>
      </c>
      <c r="N81" s="64">
        <v>22.6</v>
      </c>
      <c r="O81" s="23"/>
      <c r="P81" s="64"/>
      <c r="Q81" s="23"/>
      <c r="R81" s="64"/>
      <c r="S81" s="23"/>
      <c r="T81" s="64"/>
      <c r="U81" s="23"/>
      <c r="V81" s="262"/>
      <c r="W81" s="65"/>
      <c r="X81" s="66"/>
      <c r="Y81" s="70"/>
      <c r="Z81" s="71"/>
      <c r="AA81" s="24"/>
      <c r="AB81" s="69"/>
      <c r="AC81" s="1260">
        <v>693</v>
      </c>
      <c r="AD81" s="440">
        <v>34</v>
      </c>
      <c r="AE81" s="388"/>
      <c r="AF81" s="401"/>
      <c r="AG81" s="6" t="s">
        <v>377</v>
      </c>
      <c r="AH81" s="18" t="s">
        <v>23</v>
      </c>
      <c r="AI81" s="34">
        <v>42.1</v>
      </c>
      <c r="AJ81" s="35">
        <v>42.3</v>
      </c>
      <c r="AK81" s="36" t="s">
        <v>36</v>
      </c>
      <c r="AL81" s="101"/>
    </row>
    <row r="82" spans="1:38" x14ac:dyDescent="0.15">
      <c r="A82" s="1910"/>
      <c r="B82" s="452">
        <v>43261</v>
      </c>
      <c r="C82" s="453" t="str">
        <f t="shared" si="6"/>
        <v>(日)</v>
      </c>
      <c r="D82" s="1359" t="s">
        <v>606</v>
      </c>
      <c r="E82" s="61">
        <v>16</v>
      </c>
      <c r="F82" s="61">
        <v>21</v>
      </c>
      <c r="G82" s="23">
        <v>25.5</v>
      </c>
      <c r="H82" s="66">
        <v>25.8</v>
      </c>
      <c r="I82" s="65">
        <v>4.5</v>
      </c>
      <c r="J82" s="64">
        <v>2</v>
      </c>
      <c r="K82" s="24">
        <v>7.12</v>
      </c>
      <c r="L82" s="1360">
        <v>7.27</v>
      </c>
      <c r="M82" s="65">
        <v>21.8</v>
      </c>
      <c r="N82" s="64">
        <v>22.8</v>
      </c>
      <c r="O82" s="23"/>
      <c r="P82" s="64"/>
      <c r="Q82" s="23"/>
      <c r="R82" s="64"/>
      <c r="S82" s="23"/>
      <c r="T82" s="64"/>
      <c r="U82" s="23"/>
      <c r="V82" s="262"/>
      <c r="W82" s="65"/>
      <c r="X82" s="66"/>
      <c r="Y82" s="70"/>
      <c r="Z82" s="71"/>
      <c r="AA82" s="24"/>
      <c r="AB82" s="69"/>
      <c r="AC82" s="1260">
        <v>522</v>
      </c>
      <c r="AD82" s="440">
        <v>36</v>
      </c>
      <c r="AE82" s="388"/>
      <c r="AF82" s="401"/>
      <c r="AG82" s="6" t="s">
        <v>378</v>
      </c>
      <c r="AH82" s="18" t="s">
        <v>23</v>
      </c>
      <c r="AI82" s="34">
        <v>14.8</v>
      </c>
      <c r="AJ82" s="35">
        <v>14.8</v>
      </c>
      <c r="AK82" s="36" t="s">
        <v>36</v>
      </c>
      <c r="AL82" s="101"/>
    </row>
    <row r="83" spans="1:38" x14ac:dyDescent="0.15">
      <c r="A83" s="1910"/>
      <c r="B83" s="452">
        <v>43262</v>
      </c>
      <c r="C83" s="453" t="str">
        <f t="shared" si="6"/>
        <v>(月)</v>
      </c>
      <c r="D83" s="1359" t="s">
        <v>606</v>
      </c>
      <c r="E83" s="61">
        <v>30</v>
      </c>
      <c r="F83" s="61">
        <v>20</v>
      </c>
      <c r="G83" s="23">
        <v>24.4</v>
      </c>
      <c r="H83" s="66">
        <v>24.8</v>
      </c>
      <c r="I83" s="65">
        <v>11.4</v>
      </c>
      <c r="J83" s="64">
        <v>1.9</v>
      </c>
      <c r="K83" s="24">
        <v>7.07</v>
      </c>
      <c r="L83" s="1360">
        <v>7.13</v>
      </c>
      <c r="M83" s="65">
        <v>20.8</v>
      </c>
      <c r="N83" s="64">
        <v>21.9</v>
      </c>
      <c r="O83" s="23"/>
      <c r="P83" s="64">
        <v>36.6</v>
      </c>
      <c r="Q83" s="23"/>
      <c r="R83" s="64">
        <v>62.1</v>
      </c>
      <c r="S83" s="23"/>
      <c r="T83" s="64"/>
      <c r="U83" s="23"/>
      <c r="V83" s="262"/>
      <c r="W83" s="65"/>
      <c r="X83" s="66">
        <v>20</v>
      </c>
      <c r="Y83" s="70"/>
      <c r="Z83" s="71">
        <v>142</v>
      </c>
      <c r="AA83" s="24"/>
      <c r="AB83" s="69">
        <v>0.06</v>
      </c>
      <c r="AC83" s="1260">
        <v>693</v>
      </c>
      <c r="AD83" s="440">
        <v>52</v>
      </c>
      <c r="AE83" s="388"/>
      <c r="AF83" s="401"/>
      <c r="AG83" s="6" t="s">
        <v>403</v>
      </c>
      <c r="AH83" s="18" t="s">
        <v>23</v>
      </c>
      <c r="AI83" s="37">
        <v>15.2</v>
      </c>
      <c r="AJ83" s="38">
        <v>16.399999999999999</v>
      </c>
      <c r="AK83" s="39" t="s">
        <v>36</v>
      </c>
      <c r="AL83" s="99"/>
    </row>
    <row r="84" spans="1:38" x14ac:dyDescent="0.15">
      <c r="A84" s="1910"/>
      <c r="B84" s="452">
        <v>43263</v>
      </c>
      <c r="C84" s="453" t="str">
        <f t="shared" si="6"/>
        <v>(火)</v>
      </c>
      <c r="D84" s="1359" t="s">
        <v>599</v>
      </c>
      <c r="E84" s="61">
        <v>0</v>
      </c>
      <c r="F84" s="61">
        <v>20.399999999999999</v>
      </c>
      <c r="G84" s="23">
        <v>23</v>
      </c>
      <c r="H84" s="66">
        <v>23.7</v>
      </c>
      <c r="I84" s="65">
        <v>9.9</v>
      </c>
      <c r="J84" s="64">
        <v>2.1</v>
      </c>
      <c r="K84" s="24">
        <v>7.08</v>
      </c>
      <c r="L84" s="1360">
        <v>7.07</v>
      </c>
      <c r="M84" s="65">
        <v>22.1</v>
      </c>
      <c r="N84" s="64">
        <v>21.2</v>
      </c>
      <c r="O84" s="23"/>
      <c r="P84" s="64">
        <v>36.1</v>
      </c>
      <c r="Q84" s="23"/>
      <c r="R84" s="64">
        <v>61.1</v>
      </c>
      <c r="S84" s="23"/>
      <c r="T84" s="64"/>
      <c r="U84" s="23"/>
      <c r="V84" s="262"/>
      <c r="W84" s="65"/>
      <c r="X84" s="66">
        <v>19.5</v>
      </c>
      <c r="Y84" s="70"/>
      <c r="Z84" s="71">
        <v>144</v>
      </c>
      <c r="AA84" s="24"/>
      <c r="AB84" s="69">
        <v>0.08</v>
      </c>
      <c r="AC84" s="1260">
        <v>702</v>
      </c>
      <c r="AD84" s="440">
        <v>98</v>
      </c>
      <c r="AE84" s="388"/>
      <c r="AF84" s="401"/>
      <c r="AG84" s="6" t="s">
        <v>404</v>
      </c>
      <c r="AH84" s="18" t="s">
        <v>23</v>
      </c>
      <c r="AI84" s="49">
        <v>140</v>
      </c>
      <c r="AJ84" s="50">
        <v>132</v>
      </c>
      <c r="AK84" s="25" t="s">
        <v>36</v>
      </c>
      <c r="AL84" s="26"/>
    </row>
    <row r="85" spans="1:38" x14ac:dyDescent="0.15">
      <c r="A85" s="1910"/>
      <c r="B85" s="452">
        <v>43264</v>
      </c>
      <c r="C85" s="453" t="str">
        <f t="shared" si="6"/>
        <v>(水)</v>
      </c>
      <c r="D85" s="1359" t="s">
        <v>599</v>
      </c>
      <c r="E85" s="61" t="s">
        <v>36</v>
      </c>
      <c r="F85" s="61">
        <v>21.6</v>
      </c>
      <c r="G85" s="23">
        <v>21.4</v>
      </c>
      <c r="H85" s="66">
        <v>22</v>
      </c>
      <c r="I85" s="65">
        <v>11.4</v>
      </c>
      <c r="J85" s="64">
        <v>2</v>
      </c>
      <c r="K85" s="24">
        <v>7.04</v>
      </c>
      <c r="L85" s="1360">
        <v>7.05</v>
      </c>
      <c r="M85" s="65">
        <v>18.3</v>
      </c>
      <c r="N85" s="64">
        <v>19.399999999999999</v>
      </c>
      <c r="O85" s="23"/>
      <c r="P85" s="64">
        <v>33.700000000000003</v>
      </c>
      <c r="Q85" s="23"/>
      <c r="R85" s="64">
        <v>57.5</v>
      </c>
      <c r="S85" s="23"/>
      <c r="T85" s="64"/>
      <c r="U85" s="23"/>
      <c r="V85" s="262"/>
      <c r="W85" s="65"/>
      <c r="X85" s="66">
        <v>17.5</v>
      </c>
      <c r="Y85" s="70"/>
      <c r="Z85" s="71">
        <v>134</v>
      </c>
      <c r="AA85" s="24"/>
      <c r="AB85" s="69">
        <v>0.11</v>
      </c>
      <c r="AC85" s="1260">
        <v>701</v>
      </c>
      <c r="AD85" s="440">
        <v>46</v>
      </c>
      <c r="AE85" s="388"/>
      <c r="AF85" s="401"/>
      <c r="AG85" s="6" t="s">
        <v>405</v>
      </c>
      <c r="AH85" s="18" t="s">
        <v>23</v>
      </c>
      <c r="AI85" s="40">
        <v>0.39</v>
      </c>
      <c r="AJ85" s="41">
        <v>0.11</v>
      </c>
      <c r="AK85" s="42" t="s">
        <v>36</v>
      </c>
      <c r="AL85" s="100"/>
    </row>
    <row r="86" spans="1:38" x14ac:dyDescent="0.15">
      <c r="A86" s="1910"/>
      <c r="B86" s="452">
        <v>43265</v>
      </c>
      <c r="C86" s="453" t="str">
        <f t="shared" si="6"/>
        <v>(木)</v>
      </c>
      <c r="D86" s="1359" t="s">
        <v>599</v>
      </c>
      <c r="E86" s="61" t="s">
        <v>36</v>
      </c>
      <c r="F86" s="61">
        <v>20.5</v>
      </c>
      <c r="G86" s="23">
        <v>21.9</v>
      </c>
      <c r="H86" s="66">
        <v>22.1</v>
      </c>
      <c r="I86" s="65">
        <v>12.8</v>
      </c>
      <c r="J86" s="64">
        <v>2.2000000000000002</v>
      </c>
      <c r="K86" s="24">
        <v>7.06</v>
      </c>
      <c r="L86" s="1360">
        <v>7.03</v>
      </c>
      <c r="M86" s="65">
        <v>18.5</v>
      </c>
      <c r="N86" s="64">
        <v>18.7</v>
      </c>
      <c r="O86" s="23">
        <v>28.9</v>
      </c>
      <c r="P86" s="64">
        <v>30.6</v>
      </c>
      <c r="Q86" s="23">
        <v>56.9</v>
      </c>
      <c r="R86" s="64">
        <v>57.1</v>
      </c>
      <c r="S86" s="23">
        <v>42.1</v>
      </c>
      <c r="T86" s="64">
        <v>42.3</v>
      </c>
      <c r="U86" s="23">
        <v>14.8</v>
      </c>
      <c r="V86" s="262">
        <v>14.8</v>
      </c>
      <c r="W86" s="65">
        <v>15.2</v>
      </c>
      <c r="X86" s="66">
        <v>16.399999999999999</v>
      </c>
      <c r="Y86" s="70">
        <v>140</v>
      </c>
      <c r="Z86" s="71">
        <v>132</v>
      </c>
      <c r="AA86" s="24">
        <v>0.39</v>
      </c>
      <c r="AB86" s="69">
        <v>0.11</v>
      </c>
      <c r="AC86" s="1260">
        <v>693</v>
      </c>
      <c r="AD86" s="440">
        <v>36</v>
      </c>
      <c r="AE86" s="388"/>
      <c r="AF86" s="401"/>
      <c r="AG86" s="6" t="s">
        <v>24</v>
      </c>
      <c r="AH86" s="18" t="s">
        <v>23</v>
      </c>
      <c r="AI86" s="23">
        <v>3.3</v>
      </c>
      <c r="AJ86" s="48">
        <v>2.5</v>
      </c>
      <c r="AK86" s="160" t="s">
        <v>36</v>
      </c>
      <c r="AL86" s="100"/>
    </row>
    <row r="87" spans="1:38" x14ac:dyDescent="0.15">
      <c r="A87" s="1910"/>
      <c r="B87" s="452">
        <v>43266</v>
      </c>
      <c r="C87" s="453" t="str">
        <f t="shared" si="6"/>
        <v>(金)</v>
      </c>
      <c r="D87" s="1359" t="s">
        <v>606</v>
      </c>
      <c r="E87" s="61">
        <v>4.5</v>
      </c>
      <c r="F87" s="61">
        <v>19.100000000000001</v>
      </c>
      <c r="G87" s="23">
        <v>21.6</v>
      </c>
      <c r="H87" s="66">
        <v>21.8</v>
      </c>
      <c r="I87" s="65">
        <v>7.3</v>
      </c>
      <c r="J87" s="64">
        <v>2.6</v>
      </c>
      <c r="K87" s="24">
        <v>7.05</v>
      </c>
      <c r="L87" s="1360">
        <v>7.06</v>
      </c>
      <c r="M87" s="65">
        <v>18.3</v>
      </c>
      <c r="N87" s="64">
        <v>18.600000000000001</v>
      </c>
      <c r="O87" s="23"/>
      <c r="P87" s="64">
        <v>30.1</v>
      </c>
      <c r="Q87" s="23"/>
      <c r="R87" s="64">
        <v>58.1</v>
      </c>
      <c r="S87" s="23"/>
      <c r="T87" s="64"/>
      <c r="U87" s="23"/>
      <c r="V87" s="262"/>
      <c r="W87" s="65"/>
      <c r="X87" s="66">
        <v>15.9</v>
      </c>
      <c r="Y87" s="70"/>
      <c r="Z87" s="71">
        <v>127</v>
      </c>
      <c r="AA87" s="24"/>
      <c r="AB87" s="69">
        <v>0.12</v>
      </c>
      <c r="AC87" s="1260">
        <v>522</v>
      </c>
      <c r="AD87" s="440">
        <v>23</v>
      </c>
      <c r="AE87" s="388"/>
      <c r="AF87" s="401"/>
      <c r="AG87" s="6" t="s">
        <v>25</v>
      </c>
      <c r="AH87" s="18" t="s">
        <v>23</v>
      </c>
      <c r="AI87" s="23">
        <v>1.2</v>
      </c>
      <c r="AJ87" s="48">
        <v>0.9</v>
      </c>
      <c r="AK87" s="160" t="s">
        <v>36</v>
      </c>
      <c r="AL87" s="100"/>
    </row>
    <row r="88" spans="1:38" x14ac:dyDescent="0.15">
      <c r="A88" s="1910"/>
      <c r="B88" s="452">
        <v>43267</v>
      </c>
      <c r="C88" s="453" t="str">
        <f t="shared" si="6"/>
        <v>(土)</v>
      </c>
      <c r="D88" s="1359" t="s">
        <v>606</v>
      </c>
      <c r="E88" s="61">
        <v>3.5</v>
      </c>
      <c r="F88" s="61">
        <v>14.9</v>
      </c>
      <c r="G88" s="23">
        <v>20.7</v>
      </c>
      <c r="H88" s="66">
        <v>21.1</v>
      </c>
      <c r="I88" s="65">
        <v>5.8</v>
      </c>
      <c r="J88" s="64">
        <v>2.1</v>
      </c>
      <c r="K88" s="24">
        <v>7.13</v>
      </c>
      <c r="L88" s="1360">
        <v>7.08</v>
      </c>
      <c r="M88" s="65">
        <v>18.5</v>
      </c>
      <c r="N88" s="64">
        <v>19.100000000000001</v>
      </c>
      <c r="O88" s="23"/>
      <c r="P88" s="64"/>
      <c r="Q88" s="23"/>
      <c r="R88" s="64"/>
      <c r="S88" s="23"/>
      <c r="T88" s="64"/>
      <c r="U88" s="23"/>
      <c r="V88" s="262"/>
      <c r="W88" s="65"/>
      <c r="X88" s="66"/>
      <c r="Y88" s="70"/>
      <c r="Z88" s="71"/>
      <c r="AA88" s="24"/>
      <c r="AB88" s="69"/>
      <c r="AC88" s="1260">
        <v>342</v>
      </c>
      <c r="AD88" s="440">
        <v>40</v>
      </c>
      <c r="AE88" s="388"/>
      <c r="AF88" s="401"/>
      <c r="AG88" s="6" t="s">
        <v>406</v>
      </c>
      <c r="AH88" s="18" t="s">
        <v>23</v>
      </c>
      <c r="AI88" s="23">
        <v>5.8</v>
      </c>
      <c r="AJ88" s="48">
        <v>6.9</v>
      </c>
      <c r="AK88" s="160" t="s">
        <v>36</v>
      </c>
      <c r="AL88" s="100"/>
    </row>
    <row r="89" spans="1:38" x14ac:dyDescent="0.15">
      <c r="A89" s="1910"/>
      <c r="B89" s="452">
        <v>43268</v>
      </c>
      <c r="C89" s="453" t="str">
        <f t="shared" si="6"/>
        <v>(日)</v>
      </c>
      <c r="D89" s="1359" t="s">
        <v>599</v>
      </c>
      <c r="E89" s="61" t="s">
        <v>36</v>
      </c>
      <c r="F89" s="61">
        <v>17.2</v>
      </c>
      <c r="G89" s="23">
        <v>21</v>
      </c>
      <c r="H89" s="66">
        <v>20.9</v>
      </c>
      <c r="I89" s="65">
        <v>5.9</v>
      </c>
      <c r="J89" s="64">
        <v>1.7</v>
      </c>
      <c r="K89" s="24">
        <v>7.08</v>
      </c>
      <c r="L89" s="1360">
        <v>7.1</v>
      </c>
      <c r="M89" s="65">
        <v>19.3</v>
      </c>
      <c r="N89" s="64">
        <v>18.600000000000001</v>
      </c>
      <c r="O89" s="23"/>
      <c r="P89" s="64"/>
      <c r="Q89" s="23"/>
      <c r="R89" s="64"/>
      <c r="S89" s="23"/>
      <c r="T89" s="64"/>
      <c r="U89" s="23"/>
      <c r="V89" s="262"/>
      <c r="W89" s="65"/>
      <c r="X89" s="66"/>
      <c r="Y89" s="70"/>
      <c r="Z89" s="71"/>
      <c r="AA89" s="24"/>
      <c r="AB89" s="69"/>
      <c r="AC89" s="1260">
        <v>180</v>
      </c>
      <c r="AD89" s="440">
        <v>27</v>
      </c>
      <c r="AE89" s="388"/>
      <c r="AF89" s="401"/>
      <c r="AG89" s="6" t="s">
        <v>407</v>
      </c>
      <c r="AH89" s="18" t="s">
        <v>23</v>
      </c>
      <c r="AI89" s="45">
        <v>6.4000000000000001E-2</v>
      </c>
      <c r="AJ89" s="46">
        <v>4.3999999999999997E-2</v>
      </c>
      <c r="AK89" s="47" t="s">
        <v>36</v>
      </c>
      <c r="AL89" s="102"/>
    </row>
    <row r="90" spans="1:38" x14ac:dyDescent="0.15">
      <c r="A90" s="1910"/>
      <c r="B90" s="452">
        <v>43269</v>
      </c>
      <c r="C90" s="453" t="str">
        <f t="shared" si="6"/>
        <v>(月)</v>
      </c>
      <c r="D90" s="1359" t="s">
        <v>599</v>
      </c>
      <c r="E90" s="61">
        <v>0.5</v>
      </c>
      <c r="F90" s="61">
        <v>21.7</v>
      </c>
      <c r="G90" s="23">
        <v>21.6</v>
      </c>
      <c r="H90" s="66">
        <v>21.6</v>
      </c>
      <c r="I90" s="65">
        <v>5.4</v>
      </c>
      <c r="J90" s="64">
        <v>2.1</v>
      </c>
      <c r="K90" s="24">
        <v>7.08</v>
      </c>
      <c r="L90" s="1360">
        <v>7.09</v>
      </c>
      <c r="M90" s="65">
        <v>20.7</v>
      </c>
      <c r="N90" s="64">
        <v>20.2</v>
      </c>
      <c r="O90" s="23"/>
      <c r="P90" s="64">
        <v>36.6</v>
      </c>
      <c r="Q90" s="23"/>
      <c r="R90" s="64">
        <v>63.9</v>
      </c>
      <c r="S90" s="23"/>
      <c r="T90" s="64"/>
      <c r="U90" s="23"/>
      <c r="V90" s="262"/>
      <c r="W90" s="65"/>
      <c r="X90" s="66">
        <v>16.100000000000001</v>
      </c>
      <c r="Y90" s="70"/>
      <c r="Z90" s="71">
        <v>136</v>
      </c>
      <c r="AA90" s="24"/>
      <c r="AB90" s="69">
        <v>0.1</v>
      </c>
      <c r="AC90" s="1260">
        <v>343</v>
      </c>
      <c r="AD90" s="440">
        <v>24</v>
      </c>
      <c r="AE90" s="388"/>
      <c r="AF90" s="401"/>
      <c r="AG90" s="6" t="s">
        <v>26</v>
      </c>
      <c r="AH90" s="18" t="s">
        <v>23</v>
      </c>
      <c r="AI90" s="24">
        <v>0.03</v>
      </c>
      <c r="AJ90" s="44">
        <v>7.0000000000000007E-2</v>
      </c>
      <c r="AK90" s="42" t="s">
        <v>36</v>
      </c>
      <c r="AL90" s="100"/>
    </row>
    <row r="91" spans="1:38" x14ac:dyDescent="0.15">
      <c r="A91" s="1910"/>
      <c r="B91" s="452">
        <v>43270</v>
      </c>
      <c r="C91" s="453" t="str">
        <f t="shared" si="6"/>
        <v>(火)</v>
      </c>
      <c r="D91" s="1359" t="s">
        <v>599</v>
      </c>
      <c r="E91" s="61">
        <v>0.5</v>
      </c>
      <c r="F91" s="61">
        <v>23.8</v>
      </c>
      <c r="G91" s="23">
        <v>21.8</v>
      </c>
      <c r="H91" s="66">
        <v>21.8</v>
      </c>
      <c r="I91" s="65">
        <v>9.3000000000000007</v>
      </c>
      <c r="J91" s="64">
        <v>2.5</v>
      </c>
      <c r="K91" s="24">
        <v>7.11</v>
      </c>
      <c r="L91" s="1360">
        <v>7.1</v>
      </c>
      <c r="M91" s="65">
        <v>25</v>
      </c>
      <c r="N91" s="64">
        <v>23.3</v>
      </c>
      <c r="O91" s="23"/>
      <c r="P91" s="64">
        <v>43.4</v>
      </c>
      <c r="Q91" s="23"/>
      <c r="R91" s="64">
        <v>70.5</v>
      </c>
      <c r="S91" s="23"/>
      <c r="T91" s="64"/>
      <c r="U91" s="23"/>
      <c r="V91" s="262"/>
      <c r="W91" s="65"/>
      <c r="X91" s="66">
        <v>18.8</v>
      </c>
      <c r="Y91" s="70"/>
      <c r="Z91" s="71">
        <v>150</v>
      </c>
      <c r="AA91" s="24"/>
      <c r="AB91" s="69">
        <v>0.13</v>
      </c>
      <c r="AC91" s="1260">
        <v>351</v>
      </c>
      <c r="AD91" s="440">
        <v>21</v>
      </c>
      <c r="AE91" s="388"/>
      <c r="AF91" s="401"/>
      <c r="AG91" s="6" t="s">
        <v>98</v>
      </c>
      <c r="AH91" s="18" t="s">
        <v>23</v>
      </c>
      <c r="AI91" s="24">
        <v>1.54</v>
      </c>
      <c r="AJ91" s="44">
        <v>1.48</v>
      </c>
      <c r="AK91" s="42" t="s">
        <v>36</v>
      </c>
      <c r="AL91" s="100"/>
    </row>
    <row r="92" spans="1:38" x14ac:dyDescent="0.15">
      <c r="A92" s="1910"/>
      <c r="B92" s="452">
        <v>43271</v>
      </c>
      <c r="C92" s="453" t="str">
        <f t="shared" si="6"/>
        <v>(水)</v>
      </c>
      <c r="D92" s="1359" t="s">
        <v>606</v>
      </c>
      <c r="E92" s="61">
        <v>20</v>
      </c>
      <c r="F92" s="61">
        <v>21.7</v>
      </c>
      <c r="G92" s="23">
        <v>22.5</v>
      </c>
      <c r="H92" s="66">
        <v>22.6</v>
      </c>
      <c r="I92" s="65">
        <v>8.6999999999999993</v>
      </c>
      <c r="J92" s="64">
        <v>3</v>
      </c>
      <c r="K92" s="24">
        <v>7.14</v>
      </c>
      <c r="L92" s="1360">
        <v>7.19</v>
      </c>
      <c r="M92" s="65">
        <v>24.7</v>
      </c>
      <c r="N92" s="64">
        <v>24</v>
      </c>
      <c r="O92" s="23"/>
      <c r="P92" s="64">
        <v>44.2</v>
      </c>
      <c r="Q92" s="23"/>
      <c r="R92" s="64">
        <v>73.3</v>
      </c>
      <c r="S92" s="23"/>
      <c r="T92" s="64"/>
      <c r="U92" s="23"/>
      <c r="V92" s="262"/>
      <c r="W92" s="65"/>
      <c r="X92" s="66">
        <v>20.2</v>
      </c>
      <c r="Y92" s="70"/>
      <c r="Z92" s="71">
        <v>160</v>
      </c>
      <c r="AA92" s="24"/>
      <c r="AB92" s="69">
        <v>0.1</v>
      </c>
      <c r="AC92" s="1260">
        <v>342</v>
      </c>
      <c r="AD92" s="440">
        <v>23</v>
      </c>
      <c r="AE92" s="388"/>
      <c r="AF92" s="401"/>
      <c r="AG92" s="6" t="s">
        <v>387</v>
      </c>
      <c r="AH92" s="18" t="s">
        <v>23</v>
      </c>
      <c r="AI92" s="45">
        <v>9.7000000000000003E-2</v>
      </c>
      <c r="AJ92" s="260">
        <v>4.3999999999999997E-2</v>
      </c>
      <c r="AK92" s="47" t="s">
        <v>36</v>
      </c>
      <c r="AL92" s="102"/>
    </row>
    <row r="93" spans="1:38" x14ac:dyDescent="0.15">
      <c r="A93" s="1910"/>
      <c r="B93" s="452">
        <v>43272</v>
      </c>
      <c r="C93" s="453" t="str">
        <f t="shared" si="6"/>
        <v>(木)</v>
      </c>
      <c r="D93" s="1359" t="s">
        <v>599</v>
      </c>
      <c r="E93" s="61">
        <v>4</v>
      </c>
      <c r="F93" s="61">
        <v>21.1</v>
      </c>
      <c r="G93" s="23">
        <v>22.3</v>
      </c>
      <c r="H93" s="66">
        <v>22.4</v>
      </c>
      <c r="I93" s="65">
        <v>8.6999999999999993</v>
      </c>
      <c r="J93" s="64">
        <v>2.4</v>
      </c>
      <c r="K93" s="24">
        <v>7.2</v>
      </c>
      <c r="L93" s="1360">
        <v>7.16</v>
      </c>
      <c r="M93" s="65">
        <v>25.3</v>
      </c>
      <c r="N93" s="64">
        <v>25.2</v>
      </c>
      <c r="O93" s="23"/>
      <c r="P93" s="64">
        <v>48.7</v>
      </c>
      <c r="Q93" s="23"/>
      <c r="R93" s="64">
        <v>77</v>
      </c>
      <c r="S93" s="23"/>
      <c r="T93" s="64"/>
      <c r="U93" s="23"/>
      <c r="V93" s="262"/>
      <c r="W93" s="65"/>
      <c r="X93" s="66">
        <v>20.5</v>
      </c>
      <c r="Y93" s="70"/>
      <c r="Z93" s="71">
        <v>166</v>
      </c>
      <c r="AA93" s="24"/>
      <c r="AB93" s="69">
        <v>0.09</v>
      </c>
      <c r="AC93" s="1260">
        <v>1224</v>
      </c>
      <c r="AD93" s="440">
        <v>148</v>
      </c>
      <c r="AE93" s="388"/>
      <c r="AF93" s="401"/>
      <c r="AG93" s="6" t="s">
        <v>408</v>
      </c>
      <c r="AH93" s="18" t="s">
        <v>23</v>
      </c>
      <c r="AI93" s="1263" t="s">
        <v>607</v>
      </c>
      <c r="AJ93" s="1264" t="s">
        <v>607</v>
      </c>
      <c r="AK93" s="42" t="s">
        <v>36</v>
      </c>
      <c r="AL93" s="100"/>
    </row>
    <row r="94" spans="1:38" x14ac:dyDescent="0.15">
      <c r="A94" s="1910"/>
      <c r="B94" s="452">
        <v>43273</v>
      </c>
      <c r="C94" s="453" t="str">
        <f t="shared" si="6"/>
        <v>(金)</v>
      </c>
      <c r="D94" s="1359" t="s">
        <v>583</v>
      </c>
      <c r="E94" s="61" t="s">
        <v>36</v>
      </c>
      <c r="F94" s="61">
        <v>24.4</v>
      </c>
      <c r="G94" s="23">
        <v>22.4</v>
      </c>
      <c r="H94" s="66">
        <v>22.8</v>
      </c>
      <c r="I94" s="65">
        <v>10.199999999999999</v>
      </c>
      <c r="J94" s="64">
        <v>1.8</v>
      </c>
      <c r="K94" s="24">
        <v>7.06</v>
      </c>
      <c r="L94" s="1360">
        <v>7.08</v>
      </c>
      <c r="M94" s="65">
        <v>22.5</v>
      </c>
      <c r="N94" s="64">
        <v>24.8</v>
      </c>
      <c r="O94" s="23"/>
      <c r="P94" s="64">
        <v>44.6</v>
      </c>
      <c r="Q94" s="23"/>
      <c r="R94" s="64">
        <v>76.400000000000006</v>
      </c>
      <c r="S94" s="23"/>
      <c r="T94" s="64"/>
      <c r="U94" s="23"/>
      <c r="V94" s="262"/>
      <c r="W94" s="65"/>
      <c r="X94" s="66">
        <v>20</v>
      </c>
      <c r="Y94" s="70"/>
      <c r="Z94" s="71">
        <v>167</v>
      </c>
      <c r="AA94" s="24"/>
      <c r="AB94" s="69">
        <v>0.09</v>
      </c>
      <c r="AC94" s="1260">
        <v>530</v>
      </c>
      <c r="AD94" s="440">
        <v>91</v>
      </c>
      <c r="AE94" s="388"/>
      <c r="AF94" s="401"/>
      <c r="AG94" s="6" t="s">
        <v>99</v>
      </c>
      <c r="AH94" s="18" t="s">
        <v>23</v>
      </c>
      <c r="AI94" s="23">
        <v>25.9</v>
      </c>
      <c r="AJ94" s="48">
        <v>24.9</v>
      </c>
      <c r="AK94" s="36" t="s">
        <v>36</v>
      </c>
      <c r="AL94" s="101"/>
    </row>
    <row r="95" spans="1:38" x14ac:dyDescent="0.15">
      <c r="A95" s="1910"/>
      <c r="B95" s="452">
        <v>43274</v>
      </c>
      <c r="C95" s="453" t="str">
        <f t="shared" si="6"/>
        <v>(土)</v>
      </c>
      <c r="D95" s="1359" t="s">
        <v>599</v>
      </c>
      <c r="E95" s="61">
        <v>9.5</v>
      </c>
      <c r="F95" s="61">
        <v>21.7</v>
      </c>
      <c r="G95" s="23">
        <v>22.8</v>
      </c>
      <c r="H95" s="66">
        <v>23.4</v>
      </c>
      <c r="I95" s="65">
        <v>5.2</v>
      </c>
      <c r="J95" s="64">
        <v>2.1</v>
      </c>
      <c r="K95" s="24">
        <v>7.01</v>
      </c>
      <c r="L95" s="1360">
        <v>7.1</v>
      </c>
      <c r="M95" s="65">
        <v>20.3</v>
      </c>
      <c r="N95" s="64">
        <v>23.3</v>
      </c>
      <c r="O95" s="23"/>
      <c r="P95" s="64"/>
      <c r="Q95" s="23"/>
      <c r="R95" s="64"/>
      <c r="S95" s="23"/>
      <c r="T95" s="64"/>
      <c r="U95" s="23"/>
      <c r="V95" s="262"/>
      <c r="W95" s="65"/>
      <c r="X95" s="66"/>
      <c r="Y95" s="70"/>
      <c r="Z95" s="71"/>
      <c r="AA95" s="24"/>
      <c r="AB95" s="69"/>
      <c r="AC95" s="1260">
        <v>351</v>
      </c>
      <c r="AD95" s="440">
        <v>43</v>
      </c>
      <c r="AE95" s="388"/>
      <c r="AF95" s="401"/>
      <c r="AG95" s="6" t="s">
        <v>27</v>
      </c>
      <c r="AH95" s="18" t="s">
        <v>23</v>
      </c>
      <c r="AI95" s="23">
        <v>17.2</v>
      </c>
      <c r="AJ95" s="48">
        <v>16.899999999999999</v>
      </c>
      <c r="AK95" s="36" t="s">
        <v>36</v>
      </c>
      <c r="AL95" s="101"/>
    </row>
    <row r="96" spans="1:38" x14ac:dyDescent="0.15">
      <c r="A96" s="1910"/>
      <c r="B96" s="452">
        <v>43275</v>
      </c>
      <c r="C96" s="453" t="str">
        <f t="shared" si="6"/>
        <v>(日)</v>
      </c>
      <c r="D96" s="1359" t="s">
        <v>599</v>
      </c>
      <c r="E96" s="61">
        <v>2.5</v>
      </c>
      <c r="F96" s="61">
        <v>21</v>
      </c>
      <c r="G96" s="23">
        <v>22.5</v>
      </c>
      <c r="H96" s="66">
        <v>22.6</v>
      </c>
      <c r="I96" s="65">
        <v>4.3</v>
      </c>
      <c r="J96" s="64">
        <v>1.7</v>
      </c>
      <c r="K96" s="24">
        <v>7.06</v>
      </c>
      <c r="L96" s="1360">
        <v>7.02</v>
      </c>
      <c r="M96" s="65">
        <v>19.3</v>
      </c>
      <c r="N96" s="64">
        <v>20.100000000000001</v>
      </c>
      <c r="O96" s="23"/>
      <c r="P96" s="64"/>
      <c r="Q96" s="23"/>
      <c r="R96" s="64"/>
      <c r="S96" s="23"/>
      <c r="T96" s="64"/>
      <c r="U96" s="23"/>
      <c r="V96" s="262"/>
      <c r="W96" s="65"/>
      <c r="X96" s="66"/>
      <c r="Y96" s="70"/>
      <c r="Z96" s="71"/>
      <c r="AA96" s="24"/>
      <c r="AB96" s="69"/>
      <c r="AC96" s="1260">
        <v>197</v>
      </c>
      <c r="AD96" s="440">
        <v>33</v>
      </c>
      <c r="AE96" s="388"/>
      <c r="AF96" s="401"/>
      <c r="AG96" s="6" t="s">
        <v>390</v>
      </c>
      <c r="AH96" s="18" t="s">
        <v>401</v>
      </c>
      <c r="AI96" s="23">
        <v>4.7</v>
      </c>
      <c r="AJ96" s="48">
        <v>3.5</v>
      </c>
      <c r="AK96" s="43" t="s">
        <v>36</v>
      </c>
      <c r="AL96" s="103"/>
    </row>
    <row r="97" spans="1:38" x14ac:dyDescent="0.15">
      <c r="A97" s="1910"/>
      <c r="B97" s="452">
        <v>43276</v>
      </c>
      <c r="C97" s="453" t="str">
        <f t="shared" si="6"/>
        <v>(月)</v>
      </c>
      <c r="D97" s="1359" t="s">
        <v>583</v>
      </c>
      <c r="E97" s="61" t="s">
        <v>36</v>
      </c>
      <c r="F97" s="61">
        <v>27.6</v>
      </c>
      <c r="G97" s="23">
        <v>23.8</v>
      </c>
      <c r="H97" s="66">
        <v>23.5</v>
      </c>
      <c r="I97" s="65">
        <v>2.7</v>
      </c>
      <c r="J97" s="64">
        <v>3.1</v>
      </c>
      <c r="K97" s="24">
        <v>7.02</v>
      </c>
      <c r="L97" s="1360">
        <v>7.05</v>
      </c>
      <c r="M97" s="65">
        <v>20.399999999999999</v>
      </c>
      <c r="N97" s="64">
        <v>20.100000000000001</v>
      </c>
      <c r="O97" s="23"/>
      <c r="P97" s="64">
        <v>33.299999999999997</v>
      </c>
      <c r="Q97" s="23"/>
      <c r="R97" s="64">
        <v>62.1</v>
      </c>
      <c r="S97" s="23"/>
      <c r="T97" s="64"/>
      <c r="U97" s="23"/>
      <c r="V97" s="262"/>
      <c r="W97" s="65"/>
      <c r="X97" s="66">
        <v>15.8</v>
      </c>
      <c r="Y97" s="70"/>
      <c r="Z97" s="71">
        <v>144</v>
      </c>
      <c r="AA97" s="24"/>
      <c r="AB97" s="69">
        <v>0.06</v>
      </c>
      <c r="AC97" s="1260">
        <v>317</v>
      </c>
      <c r="AD97" s="440">
        <v>43</v>
      </c>
      <c r="AE97" s="388"/>
      <c r="AF97" s="401"/>
      <c r="AG97" s="6" t="s">
        <v>409</v>
      </c>
      <c r="AH97" s="18" t="s">
        <v>23</v>
      </c>
      <c r="AI97" s="23">
        <v>15.6</v>
      </c>
      <c r="AJ97" s="48">
        <v>3.6</v>
      </c>
      <c r="AK97" s="43" t="s">
        <v>36</v>
      </c>
      <c r="AL97" s="103"/>
    </row>
    <row r="98" spans="1:38" x14ac:dyDescent="0.15">
      <c r="A98" s="1910"/>
      <c r="B98" s="452">
        <v>43277</v>
      </c>
      <c r="C98" s="453" t="str">
        <f t="shared" si="6"/>
        <v>(火)</v>
      </c>
      <c r="D98" s="1359" t="s">
        <v>583</v>
      </c>
      <c r="E98" s="61" t="s">
        <v>36</v>
      </c>
      <c r="F98" s="61">
        <v>26.8</v>
      </c>
      <c r="G98" s="23">
        <v>24.9</v>
      </c>
      <c r="H98" s="66">
        <v>24.9</v>
      </c>
      <c r="I98" s="65">
        <v>4.3</v>
      </c>
      <c r="J98" s="64">
        <v>2.2000000000000002</v>
      </c>
      <c r="K98" s="24">
        <v>7.17</v>
      </c>
      <c r="L98" s="1360">
        <v>7.19</v>
      </c>
      <c r="M98" s="65">
        <v>22.5</v>
      </c>
      <c r="N98" s="64">
        <v>21.6</v>
      </c>
      <c r="O98" s="23"/>
      <c r="P98" s="64">
        <v>37.9</v>
      </c>
      <c r="Q98" s="23"/>
      <c r="R98" s="64">
        <v>70.099999999999994</v>
      </c>
      <c r="S98" s="23"/>
      <c r="T98" s="64"/>
      <c r="U98" s="23"/>
      <c r="V98" s="262"/>
      <c r="W98" s="65"/>
      <c r="X98" s="66">
        <v>16.3</v>
      </c>
      <c r="Y98" s="70"/>
      <c r="Z98" s="71">
        <v>146</v>
      </c>
      <c r="AA98" s="24"/>
      <c r="AB98" s="69">
        <v>7.0000000000000007E-2</v>
      </c>
      <c r="AC98" s="1260">
        <v>521</v>
      </c>
      <c r="AD98" s="440">
        <v>30</v>
      </c>
      <c r="AE98" s="388"/>
      <c r="AF98" s="401"/>
      <c r="AG98" s="19"/>
      <c r="AH98" s="9"/>
      <c r="AI98" s="20"/>
      <c r="AJ98" s="8"/>
      <c r="AK98" s="8"/>
      <c r="AL98" s="9"/>
    </row>
    <row r="99" spans="1:38" x14ac:dyDescent="0.15">
      <c r="A99" s="1910"/>
      <c r="B99" s="452">
        <v>43278</v>
      </c>
      <c r="C99" s="453" t="str">
        <f t="shared" si="6"/>
        <v>(水)</v>
      </c>
      <c r="D99" s="1359" t="s">
        <v>583</v>
      </c>
      <c r="E99" s="61" t="s">
        <v>36</v>
      </c>
      <c r="F99" s="61">
        <v>26.6</v>
      </c>
      <c r="G99" s="23">
        <v>25.6</v>
      </c>
      <c r="H99" s="66">
        <v>25.7</v>
      </c>
      <c r="I99" s="65">
        <v>6.8</v>
      </c>
      <c r="J99" s="64">
        <v>2.2999999999999998</v>
      </c>
      <c r="K99" s="24">
        <v>7.4</v>
      </c>
      <c r="L99" s="1360">
        <v>7.49</v>
      </c>
      <c r="M99" s="65">
        <v>23.7</v>
      </c>
      <c r="N99" s="64">
        <v>22.6</v>
      </c>
      <c r="O99" s="23"/>
      <c r="P99" s="64">
        <v>41.6</v>
      </c>
      <c r="Q99" s="23"/>
      <c r="R99" s="64">
        <v>70.3</v>
      </c>
      <c r="S99" s="23"/>
      <c r="T99" s="64"/>
      <c r="U99" s="23"/>
      <c r="V99" s="262"/>
      <c r="W99" s="65"/>
      <c r="X99" s="66">
        <v>18.100000000000001</v>
      </c>
      <c r="Y99" s="70"/>
      <c r="Z99" s="71">
        <v>147</v>
      </c>
      <c r="AA99" s="24"/>
      <c r="AB99" s="69">
        <v>0.06</v>
      </c>
      <c r="AC99" s="1260">
        <v>694</v>
      </c>
      <c r="AD99" s="440">
        <v>26</v>
      </c>
      <c r="AE99" s="388"/>
      <c r="AF99" s="401"/>
      <c r="AG99" s="19"/>
      <c r="AH99" s="9"/>
      <c r="AI99" s="20"/>
      <c r="AJ99" s="8"/>
      <c r="AK99" s="8"/>
      <c r="AL99" s="9"/>
    </row>
    <row r="100" spans="1:38" x14ac:dyDescent="0.15">
      <c r="A100" s="1910"/>
      <c r="B100" s="452">
        <v>43279</v>
      </c>
      <c r="C100" s="453" t="str">
        <f t="shared" si="6"/>
        <v>(木)</v>
      </c>
      <c r="D100" s="1359" t="s">
        <v>599</v>
      </c>
      <c r="E100" s="61">
        <v>0</v>
      </c>
      <c r="F100" s="61">
        <v>25.1</v>
      </c>
      <c r="G100" s="23">
        <v>26</v>
      </c>
      <c r="H100" s="66">
        <v>25.9</v>
      </c>
      <c r="I100" s="65">
        <v>6.3</v>
      </c>
      <c r="J100" s="64">
        <v>2.6</v>
      </c>
      <c r="K100" s="24">
        <v>7.49</v>
      </c>
      <c r="L100" s="1360">
        <v>7.53</v>
      </c>
      <c r="M100" s="65">
        <v>24.2</v>
      </c>
      <c r="N100" s="64">
        <v>24</v>
      </c>
      <c r="O100" s="23"/>
      <c r="P100" s="64">
        <v>47.5</v>
      </c>
      <c r="Q100" s="23"/>
      <c r="R100" s="64">
        <v>75.2</v>
      </c>
      <c r="S100" s="23"/>
      <c r="T100" s="64"/>
      <c r="U100" s="23"/>
      <c r="V100" s="262"/>
      <c r="W100" s="65"/>
      <c r="X100" s="66">
        <v>18.600000000000001</v>
      </c>
      <c r="Y100" s="70"/>
      <c r="Z100" s="71">
        <v>158</v>
      </c>
      <c r="AA100" s="24"/>
      <c r="AB100" s="69">
        <v>0.06</v>
      </c>
      <c r="AC100" s="1260">
        <v>522</v>
      </c>
      <c r="AD100" s="440">
        <v>25</v>
      </c>
      <c r="AE100" s="388"/>
      <c r="AF100" s="401"/>
      <c r="AG100" s="21"/>
      <c r="AH100" s="3"/>
      <c r="AI100" s="22"/>
      <c r="AJ100" s="10"/>
      <c r="AK100" s="10"/>
      <c r="AL100" s="3"/>
    </row>
    <row r="101" spans="1:38" x14ac:dyDescent="0.15">
      <c r="A101" s="1910"/>
      <c r="B101" s="452">
        <v>43280</v>
      </c>
      <c r="C101" s="547" t="str">
        <f t="shared" si="6"/>
        <v>(金)</v>
      </c>
      <c r="D101" s="1359" t="s">
        <v>583</v>
      </c>
      <c r="E101" s="61" t="s">
        <v>36</v>
      </c>
      <c r="F101" s="61">
        <v>28</v>
      </c>
      <c r="G101" s="23">
        <v>26.5</v>
      </c>
      <c r="H101" s="66">
        <v>26.5</v>
      </c>
      <c r="I101" s="65">
        <v>5.9</v>
      </c>
      <c r="J101" s="64">
        <v>3.3</v>
      </c>
      <c r="K101" s="24">
        <v>7.47</v>
      </c>
      <c r="L101" s="1360">
        <v>7.58</v>
      </c>
      <c r="M101" s="65">
        <v>25.2</v>
      </c>
      <c r="N101" s="64">
        <v>24.9</v>
      </c>
      <c r="O101" s="23"/>
      <c r="P101" s="64">
        <v>49.6</v>
      </c>
      <c r="Q101" s="23"/>
      <c r="R101" s="64">
        <v>79.2</v>
      </c>
      <c r="S101" s="23"/>
      <c r="T101" s="64"/>
      <c r="U101" s="23"/>
      <c r="V101" s="262"/>
      <c r="W101" s="65"/>
      <c r="X101" s="66">
        <v>18.7</v>
      </c>
      <c r="Y101" s="70"/>
      <c r="Z101" s="71">
        <v>166</v>
      </c>
      <c r="AA101" s="24"/>
      <c r="AB101" s="69">
        <v>0.08</v>
      </c>
      <c r="AC101" s="1260">
        <v>693</v>
      </c>
      <c r="AD101" s="440">
        <v>26</v>
      </c>
      <c r="AE101" s="388"/>
      <c r="AF101" s="401"/>
      <c r="AG101" s="29" t="s">
        <v>392</v>
      </c>
      <c r="AH101" s="2" t="s">
        <v>36</v>
      </c>
      <c r="AI101" s="2" t="s">
        <v>36</v>
      </c>
      <c r="AJ101" s="2" t="s">
        <v>36</v>
      </c>
      <c r="AK101" s="2" t="s">
        <v>36</v>
      </c>
      <c r="AL101" s="104" t="s">
        <v>36</v>
      </c>
    </row>
    <row r="102" spans="1:38" x14ac:dyDescent="0.15">
      <c r="A102" s="1910"/>
      <c r="B102" s="455">
        <v>43281</v>
      </c>
      <c r="C102" s="456" t="str">
        <f t="shared" si="6"/>
        <v>(土)</v>
      </c>
      <c r="D102" s="1361" t="s">
        <v>583</v>
      </c>
      <c r="E102" s="141" t="s">
        <v>36</v>
      </c>
      <c r="F102" s="141">
        <v>29.1</v>
      </c>
      <c r="G102" s="142">
        <v>27.3</v>
      </c>
      <c r="H102" s="145">
        <v>27.1</v>
      </c>
      <c r="I102" s="144">
        <v>6.1</v>
      </c>
      <c r="J102" s="143">
        <v>2.1</v>
      </c>
      <c r="K102" s="146">
        <v>7.46</v>
      </c>
      <c r="L102" s="1362">
        <v>7.54</v>
      </c>
      <c r="M102" s="144">
        <v>26.3</v>
      </c>
      <c r="N102" s="143">
        <v>26.4</v>
      </c>
      <c r="O102" s="142"/>
      <c r="P102" s="143"/>
      <c r="Q102" s="142"/>
      <c r="R102" s="143"/>
      <c r="S102" s="142"/>
      <c r="T102" s="143"/>
      <c r="U102" s="142"/>
      <c r="V102" s="264"/>
      <c r="W102" s="144"/>
      <c r="X102" s="145"/>
      <c r="Y102" s="148"/>
      <c r="Z102" s="149"/>
      <c r="AA102" s="146"/>
      <c r="AB102" s="147"/>
      <c r="AC102" s="1363">
        <v>522</v>
      </c>
      <c r="AD102" s="444">
        <v>27</v>
      </c>
      <c r="AE102" s="388"/>
      <c r="AF102" s="401"/>
      <c r="AG102" s="11" t="s">
        <v>36</v>
      </c>
      <c r="AH102" s="2"/>
      <c r="AI102" s="2"/>
      <c r="AJ102" s="2"/>
      <c r="AK102" s="2"/>
      <c r="AL102" s="104"/>
    </row>
    <row r="103" spans="1:38" s="1" customFormat="1" ht="13.5" customHeight="1" x14ac:dyDescent="0.15">
      <c r="A103" s="1910"/>
      <c r="B103" s="1891" t="s">
        <v>410</v>
      </c>
      <c r="C103" s="1892"/>
      <c r="D103" s="631"/>
      <c r="E103" s="555">
        <f>MAX(E73:E102)</f>
        <v>30</v>
      </c>
      <c r="F103" s="556">
        <f t="shared" ref="F103:AD103" si="7">IF(COUNT(F73:F102)=0,"",MAX(F73:F102))</f>
        <v>29.1</v>
      </c>
      <c r="G103" s="557">
        <f t="shared" si="7"/>
        <v>27.3</v>
      </c>
      <c r="H103" s="558">
        <f t="shared" si="7"/>
        <v>27.1</v>
      </c>
      <c r="I103" s="559">
        <f t="shared" si="7"/>
        <v>12.8</v>
      </c>
      <c r="J103" s="560">
        <f t="shared" si="7"/>
        <v>3.3</v>
      </c>
      <c r="K103" s="561">
        <f t="shared" si="7"/>
        <v>7.49</v>
      </c>
      <c r="L103" s="562">
        <f t="shared" si="7"/>
        <v>7.58</v>
      </c>
      <c r="M103" s="559">
        <f t="shared" si="7"/>
        <v>26.3</v>
      </c>
      <c r="N103" s="560">
        <f t="shared" si="7"/>
        <v>26.4</v>
      </c>
      <c r="O103" s="557">
        <f t="shared" si="7"/>
        <v>28.9</v>
      </c>
      <c r="P103" s="556">
        <f t="shared" si="7"/>
        <v>49.6</v>
      </c>
      <c r="Q103" s="557">
        <f t="shared" si="7"/>
        <v>56.9</v>
      </c>
      <c r="R103" s="556">
        <f t="shared" si="7"/>
        <v>79.2</v>
      </c>
      <c r="S103" s="557">
        <f t="shared" si="7"/>
        <v>42.1</v>
      </c>
      <c r="T103" s="558">
        <f t="shared" si="7"/>
        <v>42.3</v>
      </c>
      <c r="U103" s="557">
        <f t="shared" si="7"/>
        <v>14.8</v>
      </c>
      <c r="V103" s="558">
        <f t="shared" si="7"/>
        <v>14.8</v>
      </c>
      <c r="W103" s="559">
        <f t="shared" si="7"/>
        <v>15.2</v>
      </c>
      <c r="X103" s="1087">
        <f t="shared" si="7"/>
        <v>20.5</v>
      </c>
      <c r="Y103" s="1173">
        <f t="shared" si="7"/>
        <v>140</v>
      </c>
      <c r="Z103" s="1174">
        <f t="shared" si="7"/>
        <v>167</v>
      </c>
      <c r="AA103" s="1175">
        <f t="shared" si="7"/>
        <v>0.39</v>
      </c>
      <c r="AB103" s="1176">
        <f t="shared" si="7"/>
        <v>0.13</v>
      </c>
      <c r="AC103" s="1423">
        <f t="shared" si="7"/>
        <v>1224</v>
      </c>
      <c r="AD103" s="1084">
        <f t="shared" si="7"/>
        <v>148</v>
      </c>
      <c r="AE103" s="714"/>
      <c r="AF103" s="641"/>
      <c r="AG103" s="11"/>
      <c r="AH103" s="2"/>
      <c r="AI103" s="2"/>
      <c r="AJ103" s="2"/>
      <c r="AK103" s="2"/>
      <c r="AL103" s="104"/>
    </row>
    <row r="104" spans="1:38" s="1" customFormat="1" ht="13.5" customHeight="1" x14ac:dyDescent="0.15">
      <c r="A104" s="1910"/>
      <c r="B104" s="1893" t="s">
        <v>411</v>
      </c>
      <c r="C104" s="1894"/>
      <c r="D104" s="633"/>
      <c r="E104" s="566">
        <f>MIN(E73:E102)</f>
        <v>0</v>
      </c>
      <c r="F104" s="567">
        <f t="shared" ref="F104:AD104" si="8">IF(COUNT(F73:F102)=0,"",MIN(F73:F102))</f>
        <v>14.9</v>
      </c>
      <c r="G104" s="568">
        <f t="shared" si="8"/>
        <v>20.7</v>
      </c>
      <c r="H104" s="569">
        <f t="shared" si="8"/>
        <v>20.9</v>
      </c>
      <c r="I104" s="570">
        <f t="shared" si="8"/>
        <v>2.7</v>
      </c>
      <c r="J104" s="662">
        <f t="shared" si="8"/>
        <v>1.3</v>
      </c>
      <c r="K104" s="572">
        <f t="shared" si="8"/>
        <v>7.01</v>
      </c>
      <c r="L104" s="1417">
        <f t="shared" si="8"/>
        <v>7.02</v>
      </c>
      <c r="M104" s="570">
        <f t="shared" si="8"/>
        <v>18.3</v>
      </c>
      <c r="N104" s="662">
        <f t="shared" si="8"/>
        <v>18.600000000000001</v>
      </c>
      <c r="O104" s="568">
        <f t="shared" si="8"/>
        <v>28.9</v>
      </c>
      <c r="P104" s="567">
        <f t="shared" si="8"/>
        <v>30.1</v>
      </c>
      <c r="Q104" s="568">
        <f t="shared" si="8"/>
        <v>56.9</v>
      </c>
      <c r="R104" s="567">
        <f t="shared" si="8"/>
        <v>57.1</v>
      </c>
      <c r="S104" s="568">
        <f t="shared" si="8"/>
        <v>42.1</v>
      </c>
      <c r="T104" s="567">
        <f t="shared" si="8"/>
        <v>42.3</v>
      </c>
      <c r="U104" s="568">
        <f t="shared" si="8"/>
        <v>14.8</v>
      </c>
      <c r="V104" s="569">
        <f t="shared" si="8"/>
        <v>14.8</v>
      </c>
      <c r="W104" s="570">
        <f t="shared" si="8"/>
        <v>15.2</v>
      </c>
      <c r="X104" s="1177">
        <f t="shared" si="8"/>
        <v>15.8</v>
      </c>
      <c r="Y104" s="1180">
        <f t="shared" si="8"/>
        <v>140</v>
      </c>
      <c r="Z104" s="1177">
        <f t="shared" si="8"/>
        <v>127</v>
      </c>
      <c r="AA104" s="1180">
        <f t="shared" si="8"/>
        <v>0.39</v>
      </c>
      <c r="AB104" s="1181">
        <f t="shared" si="8"/>
        <v>0.06</v>
      </c>
      <c r="AC104" s="1424">
        <f t="shared" si="8"/>
        <v>180</v>
      </c>
      <c r="AD104" s="1085">
        <f t="shared" si="8"/>
        <v>21</v>
      </c>
      <c r="AE104" s="714"/>
      <c r="AF104" s="641"/>
      <c r="AG104" s="11"/>
      <c r="AH104" s="2"/>
      <c r="AI104" s="2"/>
      <c r="AJ104" s="2"/>
      <c r="AK104" s="2"/>
      <c r="AL104" s="104"/>
    </row>
    <row r="105" spans="1:38" s="1" customFormat="1" ht="13.5" customHeight="1" x14ac:dyDescent="0.15">
      <c r="A105" s="1910"/>
      <c r="B105" s="1893" t="s">
        <v>412</v>
      </c>
      <c r="C105" s="1894"/>
      <c r="D105" s="633"/>
      <c r="E105" s="633"/>
      <c r="F105" s="1088">
        <f t="shared" ref="F105:AD105" si="9">IF(COUNT(F73:F102)=0,"",AVERAGE(F73:F102))</f>
        <v>23.086666666666662</v>
      </c>
      <c r="G105" s="568">
        <f t="shared" si="9"/>
        <v>23.603333333333332</v>
      </c>
      <c r="H105" s="567">
        <f t="shared" si="9"/>
        <v>23.740000000000002</v>
      </c>
      <c r="I105" s="570">
        <f t="shared" si="9"/>
        <v>7.3333333333333339</v>
      </c>
      <c r="J105" s="662">
        <f t="shared" si="9"/>
        <v>2.2366666666666668</v>
      </c>
      <c r="K105" s="572">
        <f t="shared" si="9"/>
        <v>7.1983333333333341</v>
      </c>
      <c r="L105" s="1417">
        <f t="shared" si="9"/>
        <v>7.2039999999999997</v>
      </c>
      <c r="M105" s="570">
        <f t="shared" si="9"/>
        <v>21.446666666666669</v>
      </c>
      <c r="N105" s="662">
        <f t="shared" si="9"/>
        <v>21.650000000000002</v>
      </c>
      <c r="O105" s="568">
        <f t="shared" si="9"/>
        <v>28.9</v>
      </c>
      <c r="P105" s="567">
        <f t="shared" si="9"/>
        <v>38.266666666666666</v>
      </c>
      <c r="Q105" s="568">
        <f t="shared" si="9"/>
        <v>56.9</v>
      </c>
      <c r="R105" s="567">
        <f t="shared" si="9"/>
        <v>65.928571428571431</v>
      </c>
      <c r="S105" s="568">
        <f t="shared" si="9"/>
        <v>42.1</v>
      </c>
      <c r="T105" s="567">
        <f t="shared" si="9"/>
        <v>42.3</v>
      </c>
      <c r="U105" s="568">
        <f t="shared" si="9"/>
        <v>14.8</v>
      </c>
      <c r="V105" s="567">
        <f t="shared" si="9"/>
        <v>14.8</v>
      </c>
      <c r="W105" s="1180">
        <f t="shared" si="9"/>
        <v>15.2</v>
      </c>
      <c r="X105" s="1420">
        <f t="shared" si="9"/>
        <v>18.323809523809526</v>
      </c>
      <c r="Y105" s="1180">
        <f t="shared" si="9"/>
        <v>140</v>
      </c>
      <c r="Z105" s="1421">
        <f t="shared" si="9"/>
        <v>146.47619047619048</v>
      </c>
      <c r="AA105" s="1180">
        <f t="shared" si="9"/>
        <v>0.39</v>
      </c>
      <c r="AB105" s="1422">
        <f t="shared" si="9"/>
        <v>8.5714285714285743E-2</v>
      </c>
      <c r="AC105" s="1424">
        <f t="shared" si="9"/>
        <v>558.20000000000005</v>
      </c>
      <c r="AD105" s="1085">
        <f t="shared" si="9"/>
        <v>41.866666666666667</v>
      </c>
      <c r="AE105" s="714"/>
      <c r="AF105" s="641"/>
      <c r="AG105" s="11" t="s">
        <v>36</v>
      </c>
      <c r="AH105" s="2" t="s">
        <v>36</v>
      </c>
      <c r="AI105" s="2" t="s">
        <v>36</v>
      </c>
      <c r="AJ105" s="2" t="s">
        <v>36</v>
      </c>
      <c r="AK105" s="2" t="s">
        <v>36</v>
      </c>
      <c r="AL105" s="104" t="s">
        <v>36</v>
      </c>
    </row>
    <row r="106" spans="1:38" s="1" customFormat="1" ht="13.5" customHeight="1" x14ac:dyDescent="0.15">
      <c r="A106" s="1911"/>
      <c r="B106" s="1915" t="s">
        <v>413</v>
      </c>
      <c r="C106" s="1916"/>
      <c r="D106" s="633"/>
      <c r="E106" s="1072">
        <f>SUM(E73:E102)</f>
        <v>105</v>
      </c>
      <c r="F106" s="1137"/>
      <c r="G106" s="1134"/>
      <c r="H106" s="1136"/>
      <c r="I106" s="1134"/>
      <c r="J106" s="1136"/>
      <c r="K106" s="1134"/>
      <c r="L106" s="1133"/>
      <c r="M106" s="1134"/>
      <c r="N106" s="1136"/>
      <c r="O106" s="1134"/>
      <c r="P106" s="1133"/>
      <c r="Q106" s="1134"/>
      <c r="R106" s="1136"/>
      <c r="S106" s="1134"/>
      <c r="T106" s="1133"/>
      <c r="U106" s="1134"/>
      <c r="V106" s="1136"/>
      <c r="W106" s="1418"/>
      <c r="X106" s="1171"/>
      <c r="Y106" s="1418"/>
      <c r="Z106" s="1169"/>
      <c r="AA106" s="1418"/>
      <c r="AB106" s="1171"/>
      <c r="AC106" s="1172">
        <f>SUM(AC73:AC102)</f>
        <v>16746</v>
      </c>
      <c r="AD106" s="1419"/>
      <c r="AE106" s="714"/>
      <c r="AF106" s="641"/>
      <c r="AG106" s="266"/>
      <c r="AH106" s="268"/>
      <c r="AI106" s="268"/>
      <c r="AJ106" s="268"/>
      <c r="AK106" s="268"/>
      <c r="AL106" s="267"/>
    </row>
    <row r="107" spans="1:38" ht="13.5" customHeight="1" x14ac:dyDescent="0.15">
      <c r="A107" s="1909" t="s">
        <v>318</v>
      </c>
      <c r="B107" s="765">
        <v>43282</v>
      </c>
      <c r="C107" s="811" t="str">
        <f>IF(B107="","",IF(WEEKDAY(B107)=1,"(日)",IF(WEEKDAY(B107)=2,"(月)",IF(WEEKDAY(B107)=3,"(火)",IF(WEEKDAY(B107)=4,"(水)",IF(WEEKDAY(B107)=5,"(木)",IF(WEEKDAY(B107)=6,"(金)","(土)")))))))</f>
        <v>(日)</v>
      </c>
      <c r="D107" s="1357" t="s">
        <v>583</v>
      </c>
      <c r="E107" s="60" t="s">
        <v>36</v>
      </c>
      <c r="F107" s="60">
        <v>29.2</v>
      </c>
      <c r="G107" s="62">
        <v>28</v>
      </c>
      <c r="H107" s="57">
        <v>27.8</v>
      </c>
      <c r="I107" s="56">
        <v>6.4</v>
      </c>
      <c r="J107" s="63">
        <v>2.4</v>
      </c>
      <c r="K107" s="67">
        <v>7.4</v>
      </c>
      <c r="L107" s="1358">
        <v>7.53</v>
      </c>
      <c r="M107" s="56">
        <v>27.5</v>
      </c>
      <c r="N107" s="63">
        <v>27.3</v>
      </c>
      <c r="O107" s="62"/>
      <c r="P107" s="63"/>
      <c r="Q107" s="62"/>
      <c r="R107" s="63"/>
      <c r="S107" s="62"/>
      <c r="T107" s="63"/>
      <c r="U107" s="62"/>
      <c r="V107" s="63"/>
      <c r="W107" s="56"/>
      <c r="X107" s="57"/>
      <c r="Y107" s="58"/>
      <c r="Z107" s="59"/>
      <c r="AA107" s="67"/>
      <c r="AB107" s="68"/>
      <c r="AC107" s="1258">
        <v>522</v>
      </c>
      <c r="AD107" s="1333">
        <v>18</v>
      </c>
      <c r="AE107" s="388"/>
      <c r="AF107" s="401"/>
      <c r="AG107" s="269">
        <v>43293</v>
      </c>
      <c r="AH107" s="152" t="s">
        <v>3</v>
      </c>
      <c r="AI107" s="153">
        <v>27.3</v>
      </c>
      <c r="AJ107" s="154" t="s">
        <v>20</v>
      </c>
      <c r="AK107" s="155"/>
      <c r="AL107" s="156"/>
    </row>
    <row r="108" spans="1:38" x14ac:dyDescent="0.15">
      <c r="A108" s="1910"/>
      <c r="B108" s="452">
        <v>43283</v>
      </c>
      <c r="C108" s="754" t="str">
        <f t="shared" ref="C108:C137" si="10">IF(B108="","",IF(WEEKDAY(B108)=1,"(日)",IF(WEEKDAY(B108)=2,"(月)",IF(WEEKDAY(B108)=3,"(火)",IF(WEEKDAY(B108)=4,"(水)",IF(WEEKDAY(B108)=5,"(木)",IF(WEEKDAY(B108)=6,"(金)","(土)")))))))</f>
        <v>(月)</v>
      </c>
      <c r="D108" s="1359" t="s">
        <v>583</v>
      </c>
      <c r="E108" s="61" t="s">
        <v>36</v>
      </c>
      <c r="F108" s="61">
        <v>30.4</v>
      </c>
      <c r="G108" s="23">
        <v>28.5</v>
      </c>
      <c r="H108" s="66">
        <v>28.3</v>
      </c>
      <c r="I108" s="65">
        <v>7.6</v>
      </c>
      <c r="J108" s="64">
        <v>2.9</v>
      </c>
      <c r="K108" s="24">
        <v>7.49</v>
      </c>
      <c r="L108" s="1360">
        <v>7.48</v>
      </c>
      <c r="M108" s="65">
        <v>28.6</v>
      </c>
      <c r="N108" s="64">
        <v>28.3</v>
      </c>
      <c r="O108" s="23"/>
      <c r="P108" s="64">
        <v>53.6</v>
      </c>
      <c r="Q108" s="23"/>
      <c r="R108" s="64">
        <v>82.2</v>
      </c>
      <c r="S108" s="23"/>
      <c r="T108" s="64"/>
      <c r="U108" s="23"/>
      <c r="V108" s="64"/>
      <c r="W108" s="65"/>
      <c r="X108" s="66">
        <v>23.1</v>
      </c>
      <c r="Y108" s="70"/>
      <c r="Z108" s="71">
        <v>189</v>
      </c>
      <c r="AA108" s="24"/>
      <c r="AB108" s="69">
        <v>0.05</v>
      </c>
      <c r="AC108" s="1260">
        <v>693</v>
      </c>
      <c r="AD108" s="1334">
        <v>32</v>
      </c>
      <c r="AE108" s="388"/>
      <c r="AF108" s="401"/>
      <c r="AG108" s="12" t="s">
        <v>94</v>
      </c>
      <c r="AH108" s="13" t="s">
        <v>399</v>
      </c>
      <c r="AI108" s="14" t="s">
        <v>5</v>
      </c>
      <c r="AJ108" s="15" t="s">
        <v>6</v>
      </c>
      <c r="AK108" s="16" t="s">
        <v>36</v>
      </c>
      <c r="AL108" s="97"/>
    </row>
    <row r="109" spans="1:38" x14ac:dyDescent="0.15">
      <c r="A109" s="1910"/>
      <c r="B109" s="452">
        <v>43284</v>
      </c>
      <c r="C109" s="754" t="str">
        <f t="shared" si="10"/>
        <v>(火)</v>
      </c>
      <c r="D109" s="1384" t="s">
        <v>583</v>
      </c>
      <c r="E109" s="61" t="s">
        <v>36</v>
      </c>
      <c r="F109" s="61">
        <v>30.2</v>
      </c>
      <c r="G109" s="23">
        <v>28.9</v>
      </c>
      <c r="H109" s="66">
        <v>28.9</v>
      </c>
      <c r="I109" s="65">
        <v>8.8000000000000007</v>
      </c>
      <c r="J109" s="64">
        <v>3.3</v>
      </c>
      <c r="K109" s="24">
        <v>7.56</v>
      </c>
      <c r="L109" s="1360">
        <v>7.64</v>
      </c>
      <c r="M109" s="65">
        <v>29.3</v>
      </c>
      <c r="N109" s="64">
        <v>30.1</v>
      </c>
      <c r="O109" s="23"/>
      <c r="P109" s="64">
        <v>57.3</v>
      </c>
      <c r="Q109" s="23"/>
      <c r="R109" s="64">
        <v>84.4</v>
      </c>
      <c r="S109" s="23"/>
      <c r="T109" s="64"/>
      <c r="U109" s="23"/>
      <c r="V109" s="64"/>
      <c r="W109" s="65"/>
      <c r="X109" s="66">
        <v>26.7</v>
      </c>
      <c r="Y109" s="70"/>
      <c r="Z109" s="71">
        <v>194</v>
      </c>
      <c r="AA109" s="24"/>
      <c r="AB109" s="69">
        <v>0.05</v>
      </c>
      <c r="AC109" s="1260">
        <v>1224</v>
      </c>
      <c r="AD109" s="1334">
        <v>22</v>
      </c>
      <c r="AE109" s="388"/>
      <c r="AF109" s="401"/>
      <c r="AG109" s="5" t="s">
        <v>95</v>
      </c>
      <c r="AH109" s="17" t="s">
        <v>20</v>
      </c>
      <c r="AI109" s="31">
        <v>28.1</v>
      </c>
      <c r="AJ109" s="32">
        <v>28.8</v>
      </c>
      <c r="AK109" s="33" t="s">
        <v>36</v>
      </c>
      <c r="AL109" s="98"/>
    </row>
    <row r="110" spans="1:38" x14ac:dyDescent="0.15">
      <c r="A110" s="1910"/>
      <c r="B110" s="452">
        <v>43285</v>
      </c>
      <c r="C110" s="754" t="str">
        <f t="shared" si="10"/>
        <v>(水)</v>
      </c>
      <c r="D110" s="1384" t="s">
        <v>599</v>
      </c>
      <c r="E110" s="61">
        <v>0</v>
      </c>
      <c r="F110" s="61">
        <v>27</v>
      </c>
      <c r="G110" s="23">
        <v>28.1</v>
      </c>
      <c r="H110" s="66">
        <v>28.2</v>
      </c>
      <c r="I110" s="65">
        <v>8.1</v>
      </c>
      <c r="J110" s="64">
        <v>3.5</v>
      </c>
      <c r="K110" s="24">
        <v>7.55</v>
      </c>
      <c r="L110" s="1360">
        <v>7.57</v>
      </c>
      <c r="M110" s="65">
        <v>29.9</v>
      </c>
      <c r="N110" s="64">
        <v>30</v>
      </c>
      <c r="O110" s="23"/>
      <c r="P110" s="64">
        <v>59.2</v>
      </c>
      <c r="Q110" s="23"/>
      <c r="R110" s="64">
        <v>88.4</v>
      </c>
      <c r="S110" s="23"/>
      <c r="T110" s="64"/>
      <c r="U110" s="23"/>
      <c r="V110" s="64"/>
      <c r="W110" s="65"/>
      <c r="X110" s="66">
        <v>26</v>
      </c>
      <c r="Y110" s="70"/>
      <c r="Z110" s="71">
        <v>196</v>
      </c>
      <c r="AA110" s="24"/>
      <c r="AB110" s="69">
        <v>0.06</v>
      </c>
      <c r="AC110" s="1260">
        <v>1215</v>
      </c>
      <c r="AD110" s="1334">
        <v>20</v>
      </c>
      <c r="AE110" s="388"/>
      <c r="AF110" s="401"/>
      <c r="AG110" s="6" t="s">
        <v>400</v>
      </c>
      <c r="AH110" s="18" t="s">
        <v>401</v>
      </c>
      <c r="AI110" s="34">
        <v>22.1</v>
      </c>
      <c r="AJ110" s="35">
        <v>2.7</v>
      </c>
      <c r="AK110" s="39" t="s">
        <v>36</v>
      </c>
      <c r="AL110" s="99"/>
    </row>
    <row r="111" spans="1:38" x14ac:dyDescent="0.15">
      <c r="A111" s="1910"/>
      <c r="B111" s="452">
        <v>43286</v>
      </c>
      <c r="C111" s="754" t="str">
        <f t="shared" si="10"/>
        <v>(木)</v>
      </c>
      <c r="D111" s="1384" t="s">
        <v>606</v>
      </c>
      <c r="E111" s="61">
        <v>0.5</v>
      </c>
      <c r="F111" s="61">
        <v>27.6</v>
      </c>
      <c r="G111" s="23">
        <v>27.8</v>
      </c>
      <c r="H111" s="66">
        <v>28</v>
      </c>
      <c r="I111" s="65">
        <v>8.1</v>
      </c>
      <c r="J111" s="64">
        <v>2.4</v>
      </c>
      <c r="K111" s="24">
        <v>7.45</v>
      </c>
      <c r="L111" s="1360">
        <v>7.57</v>
      </c>
      <c r="M111" s="65">
        <v>31.1</v>
      </c>
      <c r="N111" s="64">
        <v>31</v>
      </c>
      <c r="O111" s="23"/>
      <c r="P111" s="64">
        <v>58.3</v>
      </c>
      <c r="Q111" s="23"/>
      <c r="R111" s="64">
        <v>90.4</v>
      </c>
      <c r="S111" s="23"/>
      <c r="T111" s="64"/>
      <c r="U111" s="23"/>
      <c r="V111" s="64"/>
      <c r="W111" s="65"/>
      <c r="X111" s="66">
        <v>28.2</v>
      </c>
      <c r="Y111" s="70"/>
      <c r="Z111" s="71">
        <v>197</v>
      </c>
      <c r="AA111" s="24"/>
      <c r="AB111" s="69">
        <v>0.05</v>
      </c>
      <c r="AC111" s="1260">
        <v>957</v>
      </c>
      <c r="AD111" s="1334">
        <v>22</v>
      </c>
      <c r="AE111" s="388"/>
      <c r="AF111" s="401"/>
      <c r="AG111" s="6" t="s">
        <v>21</v>
      </c>
      <c r="AH111" s="18"/>
      <c r="AI111" s="40">
        <v>6.95</v>
      </c>
      <c r="AJ111" s="41">
        <v>7.15</v>
      </c>
      <c r="AK111" s="42" t="s">
        <v>36</v>
      </c>
      <c r="AL111" s="100"/>
    </row>
    <row r="112" spans="1:38" x14ac:dyDescent="0.15">
      <c r="A112" s="1910"/>
      <c r="B112" s="452">
        <v>43287</v>
      </c>
      <c r="C112" s="754" t="str">
        <f t="shared" si="10"/>
        <v>(金)</v>
      </c>
      <c r="D112" s="1384" t="s">
        <v>606</v>
      </c>
      <c r="E112" s="61">
        <v>43.5</v>
      </c>
      <c r="F112" s="61">
        <v>22.7</v>
      </c>
      <c r="G112" s="23">
        <v>27</v>
      </c>
      <c r="H112" s="66">
        <v>27.3</v>
      </c>
      <c r="I112" s="65">
        <v>6.3</v>
      </c>
      <c r="J112" s="64">
        <v>2.6</v>
      </c>
      <c r="K112" s="24">
        <v>7.34</v>
      </c>
      <c r="L112" s="1360">
        <v>7.45</v>
      </c>
      <c r="M112" s="65">
        <v>31.8</v>
      </c>
      <c r="N112" s="64">
        <v>31.4</v>
      </c>
      <c r="O112" s="23"/>
      <c r="P112" s="64">
        <v>59.5</v>
      </c>
      <c r="Q112" s="23"/>
      <c r="R112" s="64">
        <v>90.8</v>
      </c>
      <c r="S112" s="23"/>
      <c r="T112" s="64"/>
      <c r="U112" s="23"/>
      <c r="V112" s="64"/>
      <c r="W112" s="65"/>
      <c r="X112" s="66">
        <v>29</v>
      </c>
      <c r="Y112" s="70"/>
      <c r="Z112" s="71">
        <v>204</v>
      </c>
      <c r="AA112" s="24"/>
      <c r="AB112" s="69">
        <v>0.06</v>
      </c>
      <c r="AC112" s="1260">
        <v>539</v>
      </c>
      <c r="AD112" s="1334">
        <v>32</v>
      </c>
      <c r="AE112" s="388"/>
      <c r="AF112" s="401"/>
      <c r="AG112" s="6" t="s">
        <v>372</v>
      </c>
      <c r="AH112" s="18" t="s">
        <v>22</v>
      </c>
      <c r="AI112" s="34">
        <v>19.2</v>
      </c>
      <c r="AJ112" s="35">
        <v>21.3</v>
      </c>
      <c r="AK112" s="36" t="s">
        <v>36</v>
      </c>
      <c r="AL112" s="101"/>
    </row>
    <row r="113" spans="1:38" x14ac:dyDescent="0.15">
      <c r="A113" s="1910"/>
      <c r="B113" s="452">
        <v>43288</v>
      </c>
      <c r="C113" s="754" t="str">
        <f t="shared" si="10"/>
        <v>(土)</v>
      </c>
      <c r="D113" s="1384" t="s">
        <v>599</v>
      </c>
      <c r="E113" s="61">
        <v>0</v>
      </c>
      <c r="F113" s="61">
        <v>27.3</v>
      </c>
      <c r="G113" s="23">
        <v>26</v>
      </c>
      <c r="H113" s="66">
        <v>26.1</v>
      </c>
      <c r="I113" s="65">
        <v>5.3</v>
      </c>
      <c r="J113" s="64">
        <v>2.2999999999999998</v>
      </c>
      <c r="K113" s="24">
        <v>7.14</v>
      </c>
      <c r="L113" s="1360">
        <v>7.22</v>
      </c>
      <c r="M113" s="65">
        <v>28.6</v>
      </c>
      <c r="N113" s="64">
        <v>31.8</v>
      </c>
      <c r="O113" s="23"/>
      <c r="P113" s="64"/>
      <c r="Q113" s="23"/>
      <c r="R113" s="64"/>
      <c r="S113" s="23"/>
      <c r="T113" s="64"/>
      <c r="U113" s="23"/>
      <c r="V113" s="64"/>
      <c r="W113" s="65"/>
      <c r="X113" s="66"/>
      <c r="Y113" s="70"/>
      <c r="Z113" s="71"/>
      <c r="AA113" s="24"/>
      <c r="AB113" s="69"/>
      <c r="AC113" s="1260">
        <v>903</v>
      </c>
      <c r="AD113" s="1334">
        <v>159</v>
      </c>
      <c r="AE113" s="388"/>
      <c r="AF113" s="401"/>
      <c r="AG113" s="6" t="s">
        <v>402</v>
      </c>
      <c r="AH113" s="18" t="s">
        <v>23</v>
      </c>
      <c r="AI113" s="34">
        <v>32.5</v>
      </c>
      <c r="AJ113" s="35">
        <v>37</v>
      </c>
      <c r="AK113" s="36" t="s">
        <v>36</v>
      </c>
      <c r="AL113" s="101"/>
    </row>
    <row r="114" spans="1:38" x14ac:dyDescent="0.15">
      <c r="A114" s="1910"/>
      <c r="B114" s="452">
        <v>43289</v>
      </c>
      <c r="C114" s="754" t="str">
        <f>IF(B114="","",IF(WEEKDAY(B114)=1,"(日)",IF(WEEKDAY(B114)=2,"(月)",IF(WEEKDAY(B114)=3,"(火)",IF(WEEKDAY(B114)=4,"(水)",IF(WEEKDAY(B114)=5,"(木)",IF(WEEKDAY(B114)=6,"(金)","(土)")))))))</f>
        <v>(日)</v>
      </c>
      <c r="D114" s="1384" t="s">
        <v>583</v>
      </c>
      <c r="E114" s="61" t="s">
        <v>36</v>
      </c>
      <c r="F114" s="61">
        <v>29.1</v>
      </c>
      <c r="G114" s="23">
        <v>24.7</v>
      </c>
      <c r="H114" s="66">
        <v>25.5</v>
      </c>
      <c r="I114" s="65">
        <v>13.3</v>
      </c>
      <c r="J114" s="64">
        <v>2.1</v>
      </c>
      <c r="K114" s="24">
        <v>7.04</v>
      </c>
      <c r="L114" s="1360">
        <v>7.14</v>
      </c>
      <c r="M114" s="65">
        <v>19</v>
      </c>
      <c r="N114" s="64">
        <v>24.1</v>
      </c>
      <c r="O114" s="23"/>
      <c r="P114" s="64"/>
      <c r="Q114" s="23"/>
      <c r="R114" s="64"/>
      <c r="S114" s="23"/>
      <c r="T114" s="64"/>
      <c r="U114" s="23"/>
      <c r="V114" s="64"/>
      <c r="W114" s="65"/>
      <c r="X114" s="66"/>
      <c r="Y114" s="70"/>
      <c r="Z114" s="71"/>
      <c r="AA114" s="24"/>
      <c r="AB114" s="69"/>
      <c r="AC114" s="1260">
        <v>717</v>
      </c>
      <c r="AD114" s="1334">
        <v>112</v>
      </c>
      <c r="AE114" s="388"/>
      <c r="AF114" s="401"/>
      <c r="AG114" s="6" t="s">
        <v>376</v>
      </c>
      <c r="AH114" s="18" t="s">
        <v>23</v>
      </c>
      <c r="AI114" s="34">
        <v>60.9</v>
      </c>
      <c r="AJ114" s="35">
        <v>66.099999999999994</v>
      </c>
      <c r="AK114" s="36" t="s">
        <v>36</v>
      </c>
      <c r="AL114" s="101"/>
    </row>
    <row r="115" spans="1:38" x14ac:dyDescent="0.15">
      <c r="A115" s="1910"/>
      <c r="B115" s="452">
        <v>43290</v>
      </c>
      <c r="C115" s="754" t="str">
        <f t="shared" si="10"/>
        <v>(月)</v>
      </c>
      <c r="D115" s="1384" t="s">
        <v>599</v>
      </c>
      <c r="E115" s="61" t="s">
        <v>36</v>
      </c>
      <c r="F115" s="61">
        <v>28.9</v>
      </c>
      <c r="G115" s="23">
        <v>25.4</v>
      </c>
      <c r="H115" s="66">
        <v>25.6</v>
      </c>
      <c r="I115" s="65">
        <v>10.5</v>
      </c>
      <c r="J115" s="64">
        <v>2.2999999999999998</v>
      </c>
      <c r="K115" s="24">
        <v>7.01</v>
      </c>
      <c r="L115" s="1360">
        <v>7.03</v>
      </c>
      <c r="M115" s="65">
        <v>17.600000000000001</v>
      </c>
      <c r="N115" s="64">
        <v>19.7</v>
      </c>
      <c r="O115" s="23"/>
      <c r="P115" s="64">
        <v>31.7</v>
      </c>
      <c r="Q115" s="23"/>
      <c r="R115" s="64">
        <v>64.099999999999994</v>
      </c>
      <c r="S115" s="23"/>
      <c r="T115" s="64"/>
      <c r="U115" s="23"/>
      <c r="V115" s="64"/>
      <c r="W115" s="65"/>
      <c r="X115" s="66">
        <v>16</v>
      </c>
      <c r="Y115" s="70"/>
      <c r="Z115" s="71">
        <v>142</v>
      </c>
      <c r="AA115" s="24"/>
      <c r="AB115" s="69">
        <v>0.08</v>
      </c>
      <c r="AC115" s="1260">
        <v>716</v>
      </c>
      <c r="AD115" s="1334">
        <v>64</v>
      </c>
      <c r="AE115" s="388"/>
      <c r="AF115" s="401"/>
      <c r="AG115" s="6" t="s">
        <v>377</v>
      </c>
      <c r="AH115" s="18" t="s">
        <v>23</v>
      </c>
      <c r="AI115" s="34">
        <v>41.1</v>
      </c>
      <c r="AJ115" s="35">
        <v>41.7</v>
      </c>
      <c r="AK115" s="36" t="s">
        <v>36</v>
      </c>
      <c r="AL115" s="101"/>
    </row>
    <row r="116" spans="1:38" x14ac:dyDescent="0.15">
      <c r="A116" s="1910"/>
      <c r="B116" s="452">
        <v>43291</v>
      </c>
      <c r="C116" s="754" t="str">
        <f t="shared" si="10"/>
        <v>(火)</v>
      </c>
      <c r="D116" s="1384" t="s">
        <v>583</v>
      </c>
      <c r="E116" s="61" t="s">
        <v>36</v>
      </c>
      <c r="F116" s="61">
        <v>30.2</v>
      </c>
      <c r="G116" s="23">
        <v>27</v>
      </c>
      <c r="H116" s="66">
        <v>26.8</v>
      </c>
      <c r="I116" s="65">
        <v>5.5</v>
      </c>
      <c r="J116" s="64">
        <v>2.4</v>
      </c>
      <c r="K116" s="24">
        <v>7.02</v>
      </c>
      <c r="L116" s="1360">
        <v>7.02</v>
      </c>
      <c r="M116" s="65">
        <v>18</v>
      </c>
      <c r="N116" s="64">
        <v>18.600000000000001</v>
      </c>
      <c r="O116" s="23"/>
      <c r="P116" s="64">
        <v>30.7</v>
      </c>
      <c r="Q116" s="23"/>
      <c r="R116" s="64">
        <v>57.3</v>
      </c>
      <c r="S116" s="23"/>
      <c r="T116" s="64"/>
      <c r="U116" s="23"/>
      <c r="V116" s="64"/>
      <c r="W116" s="65"/>
      <c r="X116" s="66">
        <v>14.4</v>
      </c>
      <c r="Y116" s="70"/>
      <c r="Z116" s="71">
        <v>130</v>
      </c>
      <c r="AA116" s="24"/>
      <c r="AB116" s="69">
        <v>7.0000000000000007E-2</v>
      </c>
      <c r="AC116" s="1260">
        <v>779</v>
      </c>
      <c r="AD116" s="1334">
        <v>36</v>
      </c>
      <c r="AE116" s="388"/>
      <c r="AF116" s="401"/>
      <c r="AG116" s="6" t="s">
        <v>378</v>
      </c>
      <c r="AH116" s="18" t="s">
        <v>23</v>
      </c>
      <c r="AI116" s="34">
        <v>19.8</v>
      </c>
      <c r="AJ116" s="35">
        <v>24.4</v>
      </c>
      <c r="AK116" s="36" t="s">
        <v>36</v>
      </c>
      <c r="AL116" s="101"/>
    </row>
    <row r="117" spans="1:38" x14ac:dyDescent="0.15">
      <c r="A117" s="1910"/>
      <c r="B117" s="452">
        <v>43292</v>
      </c>
      <c r="C117" s="754" t="str">
        <f t="shared" si="10"/>
        <v>(水)</v>
      </c>
      <c r="D117" s="1384" t="s">
        <v>599</v>
      </c>
      <c r="E117" s="61" t="s">
        <v>36</v>
      </c>
      <c r="F117" s="61">
        <v>29.9</v>
      </c>
      <c r="G117" s="23">
        <v>27.3</v>
      </c>
      <c r="H117" s="66">
        <v>27.4</v>
      </c>
      <c r="I117" s="65">
        <v>9</v>
      </c>
      <c r="J117" s="64">
        <v>3.7</v>
      </c>
      <c r="K117" s="24">
        <v>7.07</v>
      </c>
      <c r="L117" s="1360">
        <v>7.1</v>
      </c>
      <c r="M117" s="65">
        <v>19.3</v>
      </c>
      <c r="N117" s="64">
        <v>18.8</v>
      </c>
      <c r="O117" s="23"/>
      <c r="P117" s="64">
        <v>31.1</v>
      </c>
      <c r="Q117" s="23"/>
      <c r="R117" s="64">
        <v>58.9</v>
      </c>
      <c r="S117" s="23"/>
      <c r="T117" s="64"/>
      <c r="U117" s="23"/>
      <c r="V117" s="64"/>
      <c r="W117" s="65"/>
      <c r="X117" s="66">
        <v>13.6</v>
      </c>
      <c r="Y117" s="70"/>
      <c r="Z117" s="71">
        <v>134</v>
      </c>
      <c r="AA117" s="24"/>
      <c r="AB117" s="69">
        <v>0.09</v>
      </c>
      <c r="AC117" s="1260">
        <v>850</v>
      </c>
      <c r="AD117" s="1334">
        <v>99</v>
      </c>
      <c r="AE117" s="388"/>
      <c r="AF117" s="401"/>
      <c r="AG117" s="6" t="s">
        <v>403</v>
      </c>
      <c r="AH117" s="18" t="s">
        <v>23</v>
      </c>
      <c r="AI117" s="37">
        <v>14.8</v>
      </c>
      <c r="AJ117" s="38">
        <v>15.9</v>
      </c>
      <c r="AK117" s="39" t="s">
        <v>36</v>
      </c>
      <c r="AL117" s="99"/>
    </row>
    <row r="118" spans="1:38" x14ac:dyDescent="0.15">
      <c r="A118" s="1910"/>
      <c r="B118" s="452">
        <v>43293</v>
      </c>
      <c r="C118" s="754" t="str">
        <f t="shared" si="10"/>
        <v>(木)</v>
      </c>
      <c r="D118" s="1384" t="s">
        <v>599</v>
      </c>
      <c r="E118" s="61">
        <v>1.5</v>
      </c>
      <c r="F118" s="61">
        <v>27.6</v>
      </c>
      <c r="G118" s="23">
        <v>28.1</v>
      </c>
      <c r="H118" s="66">
        <v>28.8</v>
      </c>
      <c r="I118" s="65">
        <v>22.1</v>
      </c>
      <c r="J118" s="64">
        <v>2.7</v>
      </c>
      <c r="K118" s="24">
        <v>6.95</v>
      </c>
      <c r="L118" s="1360">
        <v>7.15</v>
      </c>
      <c r="M118" s="65">
        <v>19.2</v>
      </c>
      <c r="N118" s="64">
        <v>21.3</v>
      </c>
      <c r="O118" s="23">
        <v>32.5</v>
      </c>
      <c r="P118" s="64">
        <v>37</v>
      </c>
      <c r="Q118" s="23">
        <v>60.9</v>
      </c>
      <c r="R118" s="64">
        <v>66.099999999999994</v>
      </c>
      <c r="S118" s="23">
        <v>41.1</v>
      </c>
      <c r="T118" s="64">
        <v>41.7</v>
      </c>
      <c r="U118" s="23">
        <v>19.8</v>
      </c>
      <c r="V118" s="64">
        <v>24.4</v>
      </c>
      <c r="W118" s="65">
        <v>14.8</v>
      </c>
      <c r="X118" s="66">
        <v>15.9</v>
      </c>
      <c r="Y118" s="70">
        <v>166</v>
      </c>
      <c r="Z118" s="71">
        <v>148</v>
      </c>
      <c r="AA118" s="24">
        <v>0.67</v>
      </c>
      <c r="AB118" s="69">
        <v>7.0000000000000007E-2</v>
      </c>
      <c r="AC118" s="1260">
        <v>734</v>
      </c>
      <c r="AD118" s="1334">
        <v>131</v>
      </c>
      <c r="AE118" s="388"/>
      <c r="AF118" s="401"/>
      <c r="AG118" s="6" t="s">
        <v>404</v>
      </c>
      <c r="AH118" s="18" t="s">
        <v>23</v>
      </c>
      <c r="AI118" s="49">
        <v>166</v>
      </c>
      <c r="AJ118" s="50">
        <v>148</v>
      </c>
      <c r="AK118" s="25" t="s">
        <v>36</v>
      </c>
      <c r="AL118" s="26"/>
    </row>
    <row r="119" spans="1:38" x14ac:dyDescent="0.15">
      <c r="A119" s="1910"/>
      <c r="B119" s="452">
        <v>43294</v>
      </c>
      <c r="C119" s="754" t="str">
        <f t="shared" si="10"/>
        <v>(金)</v>
      </c>
      <c r="D119" s="1384" t="s">
        <v>599</v>
      </c>
      <c r="E119" s="61" t="s">
        <v>36</v>
      </c>
      <c r="F119" s="61">
        <v>29.5</v>
      </c>
      <c r="G119" s="23">
        <v>28</v>
      </c>
      <c r="H119" s="66">
        <v>28.3</v>
      </c>
      <c r="I119" s="65">
        <v>15.6</v>
      </c>
      <c r="J119" s="64">
        <v>2.2000000000000002</v>
      </c>
      <c r="K119" s="24">
        <v>6.92</v>
      </c>
      <c r="L119" s="1360">
        <v>7.05</v>
      </c>
      <c r="M119" s="65">
        <v>16.600000000000001</v>
      </c>
      <c r="N119" s="64">
        <v>17.899999999999999</v>
      </c>
      <c r="O119" s="23"/>
      <c r="P119" s="64">
        <v>29.4</v>
      </c>
      <c r="Q119" s="23"/>
      <c r="R119" s="64">
        <v>54.1</v>
      </c>
      <c r="S119" s="23"/>
      <c r="T119" s="64"/>
      <c r="U119" s="23"/>
      <c r="V119" s="64"/>
      <c r="W119" s="65"/>
      <c r="X119" s="66">
        <v>12.8</v>
      </c>
      <c r="Y119" s="70"/>
      <c r="Z119" s="71">
        <v>134</v>
      </c>
      <c r="AA119" s="24"/>
      <c r="AB119" s="69">
        <v>0.08</v>
      </c>
      <c r="AC119" s="1260">
        <v>1080</v>
      </c>
      <c r="AD119" s="1334">
        <v>96</v>
      </c>
      <c r="AE119" s="388"/>
      <c r="AF119" s="401"/>
      <c r="AG119" s="6" t="s">
        <v>405</v>
      </c>
      <c r="AH119" s="18" t="s">
        <v>23</v>
      </c>
      <c r="AI119" s="40">
        <v>0.67</v>
      </c>
      <c r="AJ119" s="41">
        <v>7.0000000000000007E-2</v>
      </c>
      <c r="AK119" s="42" t="s">
        <v>36</v>
      </c>
      <c r="AL119" s="100"/>
    </row>
    <row r="120" spans="1:38" x14ac:dyDescent="0.15">
      <c r="A120" s="1910"/>
      <c r="B120" s="452">
        <v>43295</v>
      </c>
      <c r="C120" s="754" t="str">
        <f t="shared" si="10"/>
        <v>(土)</v>
      </c>
      <c r="D120" s="1384" t="s">
        <v>583</v>
      </c>
      <c r="E120" s="61" t="s">
        <v>36</v>
      </c>
      <c r="F120" s="61">
        <v>32.1</v>
      </c>
      <c r="G120" s="23">
        <v>28.5</v>
      </c>
      <c r="H120" s="66">
        <v>28.5</v>
      </c>
      <c r="I120" s="65">
        <v>4.8</v>
      </c>
      <c r="J120" s="64">
        <v>2.1</v>
      </c>
      <c r="K120" s="24">
        <v>6.89</v>
      </c>
      <c r="L120" s="1360">
        <v>7.01</v>
      </c>
      <c r="M120" s="65">
        <v>19.2</v>
      </c>
      <c r="N120" s="64">
        <v>17.8</v>
      </c>
      <c r="O120" s="23"/>
      <c r="P120" s="64"/>
      <c r="Q120" s="23"/>
      <c r="R120" s="64"/>
      <c r="S120" s="23"/>
      <c r="T120" s="64"/>
      <c r="U120" s="23"/>
      <c r="V120" s="64"/>
      <c r="W120" s="65"/>
      <c r="X120" s="66"/>
      <c r="Y120" s="70"/>
      <c r="Z120" s="71"/>
      <c r="AA120" s="24"/>
      <c r="AB120" s="69"/>
      <c r="AC120" s="1260">
        <v>646</v>
      </c>
      <c r="AD120" s="1334">
        <v>57</v>
      </c>
      <c r="AE120" s="388"/>
      <c r="AF120" s="401"/>
      <c r="AG120" s="6" t="s">
        <v>24</v>
      </c>
      <c r="AH120" s="18" t="s">
        <v>23</v>
      </c>
      <c r="AI120" s="23">
        <v>4.5</v>
      </c>
      <c r="AJ120" s="48">
        <v>3</v>
      </c>
      <c r="AK120" s="160" t="s">
        <v>36</v>
      </c>
      <c r="AL120" s="100"/>
    </row>
    <row r="121" spans="1:38" x14ac:dyDescent="0.15">
      <c r="A121" s="1910"/>
      <c r="B121" s="452">
        <v>43296</v>
      </c>
      <c r="C121" s="754" t="str">
        <f t="shared" si="10"/>
        <v>(日)</v>
      </c>
      <c r="D121" s="1384" t="s">
        <v>583</v>
      </c>
      <c r="E121" s="61" t="s">
        <v>36</v>
      </c>
      <c r="F121" s="61">
        <v>31.2</v>
      </c>
      <c r="G121" s="23">
        <v>29.4</v>
      </c>
      <c r="H121" s="66">
        <v>28.9</v>
      </c>
      <c r="I121" s="65">
        <v>2.9</v>
      </c>
      <c r="J121" s="64">
        <v>2.2999999999999998</v>
      </c>
      <c r="K121" s="24">
        <v>6.86</v>
      </c>
      <c r="L121" s="1360">
        <v>7.03</v>
      </c>
      <c r="M121" s="65">
        <v>20.3</v>
      </c>
      <c r="N121" s="64">
        <v>19.600000000000001</v>
      </c>
      <c r="O121" s="23"/>
      <c r="P121" s="64"/>
      <c r="Q121" s="23"/>
      <c r="R121" s="64"/>
      <c r="S121" s="23"/>
      <c r="T121" s="64"/>
      <c r="U121" s="23"/>
      <c r="V121" s="64"/>
      <c r="W121" s="65"/>
      <c r="X121" s="66"/>
      <c r="Y121" s="70"/>
      <c r="Z121" s="71"/>
      <c r="AA121" s="24"/>
      <c r="AB121" s="69"/>
      <c r="AC121" s="1260">
        <v>557</v>
      </c>
      <c r="AD121" s="1334">
        <v>32</v>
      </c>
      <c r="AE121" s="388"/>
      <c r="AF121" s="401"/>
      <c r="AG121" s="6" t="s">
        <v>25</v>
      </c>
      <c r="AH121" s="18" t="s">
        <v>23</v>
      </c>
      <c r="AI121" s="23">
        <v>1.2</v>
      </c>
      <c r="AJ121" s="48">
        <v>1.1000000000000001</v>
      </c>
      <c r="AK121" s="36" t="s">
        <v>36</v>
      </c>
      <c r="AL121" s="100"/>
    </row>
    <row r="122" spans="1:38" x14ac:dyDescent="0.15">
      <c r="A122" s="1910"/>
      <c r="B122" s="452">
        <v>43297</v>
      </c>
      <c r="C122" s="754" t="str">
        <f t="shared" si="10"/>
        <v>(月)</v>
      </c>
      <c r="D122" s="1384" t="s">
        <v>583</v>
      </c>
      <c r="E122" s="61" t="s">
        <v>36</v>
      </c>
      <c r="F122" s="61">
        <v>32.1</v>
      </c>
      <c r="G122" s="23">
        <v>29.9</v>
      </c>
      <c r="H122" s="66">
        <v>30</v>
      </c>
      <c r="I122" s="65">
        <v>4.2</v>
      </c>
      <c r="J122" s="64">
        <v>3.1</v>
      </c>
      <c r="K122" s="24">
        <v>6.98</v>
      </c>
      <c r="L122" s="1360">
        <v>7.19</v>
      </c>
      <c r="M122" s="65">
        <v>21.3</v>
      </c>
      <c r="N122" s="64">
        <v>20.9</v>
      </c>
      <c r="O122" s="23"/>
      <c r="P122" s="64"/>
      <c r="Q122" s="23"/>
      <c r="R122" s="64"/>
      <c r="S122" s="23"/>
      <c r="T122" s="64"/>
      <c r="U122" s="23"/>
      <c r="V122" s="64"/>
      <c r="W122" s="65"/>
      <c r="X122" s="66"/>
      <c r="Y122" s="70"/>
      <c r="Z122" s="71"/>
      <c r="AA122" s="24"/>
      <c r="AB122" s="69"/>
      <c r="AC122" s="1260">
        <v>425</v>
      </c>
      <c r="AD122" s="1334">
        <v>25</v>
      </c>
      <c r="AE122" s="388"/>
      <c r="AF122" s="401"/>
      <c r="AG122" s="6" t="s">
        <v>406</v>
      </c>
      <c r="AH122" s="18" t="s">
        <v>23</v>
      </c>
      <c r="AI122" s="23">
        <v>3.2</v>
      </c>
      <c r="AJ122" s="48">
        <v>6.6</v>
      </c>
      <c r="AK122" s="36" t="s">
        <v>36</v>
      </c>
      <c r="AL122" s="100"/>
    </row>
    <row r="123" spans="1:38" x14ac:dyDescent="0.15">
      <c r="A123" s="1910"/>
      <c r="B123" s="452">
        <v>43298</v>
      </c>
      <c r="C123" s="754" t="str">
        <f t="shared" si="10"/>
        <v>(火)</v>
      </c>
      <c r="D123" s="1384" t="s">
        <v>583</v>
      </c>
      <c r="E123" s="61" t="s">
        <v>36</v>
      </c>
      <c r="F123" s="61">
        <v>31.8</v>
      </c>
      <c r="G123" s="23">
        <v>30.4</v>
      </c>
      <c r="H123" s="66">
        <v>30.4</v>
      </c>
      <c r="I123" s="65">
        <v>6.2</v>
      </c>
      <c r="J123" s="64">
        <v>2.7</v>
      </c>
      <c r="K123" s="24">
        <v>7.33</v>
      </c>
      <c r="L123" s="1360">
        <v>7.43</v>
      </c>
      <c r="M123" s="65">
        <v>22.2</v>
      </c>
      <c r="N123" s="64">
        <v>22.4</v>
      </c>
      <c r="O123" s="23"/>
      <c r="P123" s="64">
        <v>35</v>
      </c>
      <c r="Q123" s="23"/>
      <c r="R123" s="64">
        <v>66.3</v>
      </c>
      <c r="S123" s="23"/>
      <c r="T123" s="64"/>
      <c r="U123" s="23"/>
      <c r="V123" s="64"/>
      <c r="W123" s="65"/>
      <c r="X123" s="66">
        <v>19.899999999999999</v>
      </c>
      <c r="Y123" s="70"/>
      <c r="Z123" s="71">
        <v>154</v>
      </c>
      <c r="AA123" s="24"/>
      <c r="AB123" s="69">
        <v>0.04</v>
      </c>
      <c r="AC123" s="1260">
        <v>1071</v>
      </c>
      <c r="AD123" s="1334">
        <v>23</v>
      </c>
      <c r="AE123" s="388"/>
      <c r="AF123" s="401"/>
      <c r="AG123" s="6" t="s">
        <v>407</v>
      </c>
      <c r="AH123" s="18" t="s">
        <v>23</v>
      </c>
      <c r="AI123" s="45">
        <v>5.6000000000000001E-2</v>
      </c>
      <c r="AJ123" s="46">
        <v>3.4000000000000002E-2</v>
      </c>
      <c r="AK123" s="47" t="s">
        <v>36</v>
      </c>
      <c r="AL123" s="102"/>
    </row>
    <row r="124" spans="1:38" x14ac:dyDescent="0.15">
      <c r="A124" s="1910"/>
      <c r="B124" s="452">
        <v>43299</v>
      </c>
      <c r="C124" s="754" t="str">
        <f t="shared" si="10"/>
        <v>(水)</v>
      </c>
      <c r="D124" s="1384" t="s">
        <v>583</v>
      </c>
      <c r="E124" s="61" t="s">
        <v>36</v>
      </c>
      <c r="F124" s="61">
        <v>31.8</v>
      </c>
      <c r="G124" s="23">
        <v>30.8</v>
      </c>
      <c r="H124" s="66">
        <v>30.7</v>
      </c>
      <c r="I124" s="65">
        <v>5.2</v>
      </c>
      <c r="J124" s="64">
        <v>2.4</v>
      </c>
      <c r="K124" s="24">
        <v>7.3</v>
      </c>
      <c r="L124" s="1360">
        <v>7.38</v>
      </c>
      <c r="M124" s="65">
        <v>23</v>
      </c>
      <c r="N124" s="64">
        <v>23.6</v>
      </c>
      <c r="O124" s="23"/>
      <c r="P124" s="64">
        <v>37.799999999999997</v>
      </c>
      <c r="Q124" s="23"/>
      <c r="R124" s="64">
        <v>67.7</v>
      </c>
      <c r="S124" s="23"/>
      <c r="T124" s="64"/>
      <c r="U124" s="23"/>
      <c r="V124" s="64"/>
      <c r="W124" s="65"/>
      <c r="X124" s="66">
        <v>21.1</v>
      </c>
      <c r="Y124" s="70"/>
      <c r="Z124" s="71">
        <v>154</v>
      </c>
      <c r="AA124" s="24"/>
      <c r="AB124" s="1262">
        <v>0</v>
      </c>
      <c r="AC124" s="1260">
        <v>1443</v>
      </c>
      <c r="AD124" s="1334">
        <v>30</v>
      </c>
      <c r="AE124" s="388"/>
      <c r="AF124" s="401"/>
      <c r="AG124" s="6" t="s">
        <v>26</v>
      </c>
      <c r="AH124" s="18" t="s">
        <v>23</v>
      </c>
      <c r="AI124" s="24">
        <v>0.06</v>
      </c>
      <c r="AJ124" s="44">
        <v>0.05</v>
      </c>
      <c r="AK124" s="42" t="s">
        <v>36</v>
      </c>
      <c r="AL124" s="100"/>
    </row>
    <row r="125" spans="1:38" x14ac:dyDescent="0.15">
      <c r="A125" s="1910"/>
      <c r="B125" s="452">
        <v>43300</v>
      </c>
      <c r="C125" s="754" t="str">
        <f t="shared" si="10"/>
        <v>(木)</v>
      </c>
      <c r="D125" s="1384" t="s">
        <v>583</v>
      </c>
      <c r="E125" s="61" t="s">
        <v>36</v>
      </c>
      <c r="F125" s="61">
        <v>31.6</v>
      </c>
      <c r="G125" s="23">
        <v>31.3</v>
      </c>
      <c r="H125" s="66">
        <v>31.3</v>
      </c>
      <c r="I125" s="65">
        <v>5.0999999999999996</v>
      </c>
      <c r="J125" s="64">
        <v>2.9</v>
      </c>
      <c r="K125" s="24">
        <v>7.28</v>
      </c>
      <c r="L125" s="1360">
        <v>7.39</v>
      </c>
      <c r="M125" s="65">
        <v>25.2</v>
      </c>
      <c r="N125" s="64">
        <v>25.2</v>
      </c>
      <c r="O125" s="23"/>
      <c r="P125" s="64">
        <v>42.5</v>
      </c>
      <c r="Q125" s="23"/>
      <c r="R125" s="64">
        <v>72.900000000000006</v>
      </c>
      <c r="S125" s="23"/>
      <c r="T125" s="64"/>
      <c r="U125" s="23"/>
      <c r="V125" s="64"/>
      <c r="W125" s="65"/>
      <c r="X125" s="66">
        <v>21.9</v>
      </c>
      <c r="Y125" s="70"/>
      <c r="Z125" s="71">
        <v>165</v>
      </c>
      <c r="AA125" s="24"/>
      <c r="AB125" s="1262">
        <v>0</v>
      </c>
      <c r="AC125" s="1260">
        <v>1628</v>
      </c>
      <c r="AD125" s="1334">
        <v>19</v>
      </c>
      <c r="AE125" s="388"/>
      <c r="AF125" s="401"/>
      <c r="AG125" s="6" t="s">
        <v>98</v>
      </c>
      <c r="AH125" s="18" t="s">
        <v>23</v>
      </c>
      <c r="AI125" s="24">
        <v>1.89</v>
      </c>
      <c r="AJ125" s="44">
        <v>1.72</v>
      </c>
      <c r="AK125" s="42" t="s">
        <v>36</v>
      </c>
      <c r="AL125" s="100"/>
    </row>
    <row r="126" spans="1:38" x14ac:dyDescent="0.15">
      <c r="A126" s="1910"/>
      <c r="B126" s="452">
        <v>43301</v>
      </c>
      <c r="C126" s="754" t="str">
        <f t="shared" si="10"/>
        <v>(金)</v>
      </c>
      <c r="D126" s="1384" t="s">
        <v>583</v>
      </c>
      <c r="E126" s="61" t="s">
        <v>36</v>
      </c>
      <c r="F126" s="61">
        <v>31.8</v>
      </c>
      <c r="G126" s="23">
        <v>31.2</v>
      </c>
      <c r="H126" s="66">
        <v>31.4</v>
      </c>
      <c r="I126" s="65">
        <v>6.4</v>
      </c>
      <c r="J126" s="64">
        <v>2.5</v>
      </c>
      <c r="K126" s="24">
        <v>7.26</v>
      </c>
      <c r="L126" s="1360">
        <v>7.39</v>
      </c>
      <c r="M126" s="65">
        <v>27.6</v>
      </c>
      <c r="N126" s="64">
        <v>28.1</v>
      </c>
      <c r="O126" s="23"/>
      <c r="P126" s="64">
        <v>44.4</v>
      </c>
      <c r="Q126" s="23"/>
      <c r="R126" s="64">
        <v>79.2</v>
      </c>
      <c r="S126" s="23"/>
      <c r="T126" s="64"/>
      <c r="U126" s="23"/>
      <c r="V126" s="64"/>
      <c r="W126" s="65"/>
      <c r="X126" s="66">
        <v>28.6</v>
      </c>
      <c r="Y126" s="70"/>
      <c r="Z126" s="71">
        <v>176</v>
      </c>
      <c r="AA126" s="24"/>
      <c r="AB126" s="69">
        <v>0.03</v>
      </c>
      <c r="AC126" s="1260">
        <v>1797</v>
      </c>
      <c r="AD126" s="1334">
        <v>19</v>
      </c>
      <c r="AE126" s="388"/>
      <c r="AF126" s="401"/>
      <c r="AG126" s="6" t="s">
        <v>387</v>
      </c>
      <c r="AH126" s="18" t="s">
        <v>23</v>
      </c>
      <c r="AI126" s="45">
        <v>0.188</v>
      </c>
      <c r="AJ126" s="46">
        <v>7.0999999999999994E-2</v>
      </c>
      <c r="AK126" s="47" t="s">
        <v>36</v>
      </c>
      <c r="AL126" s="102"/>
    </row>
    <row r="127" spans="1:38" x14ac:dyDescent="0.15">
      <c r="A127" s="1910"/>
      <c r="B127" s="452">
        <v>43302</v>
      </c>
      <c r="C127" s="754" t="str">
        <f t="shared" si="10"/>
        <v>(土)</v>
      </c>
      <c r="D127" s="1384" t="s">
        <v>583</v>
      </c>
      <c r="E127" s="61" t="s">
        <v>36</v>
      </c>
      <c r="F127" s="61">
        <v>32.9</v>
      </c>
      <c r="G127" s="23">
        <v>31.2</v>
      </c>
      <c r="H127" s="66">
        <v>31.2</v>
      </c>
      <c r="I127" s="65">
        <v>4.8</v>
      </c>
      <c r="J127" s="64">
        <v>2.2000000000000002</v>
      </c>
      <c r="K127" s="24">
        <v>7.24</v>
      </c>
      <c r="L127" s="1360">
        <v>7.43</v>
      </c>
      <c r="M127" s="65">
        <v>27.5</v>
      </c>
      <c r="N127" s="64">
        <v>28.5</v>
      </c>
      <c r="O127" s="23"/>
      <c r="P127" s="64"/>
      <c r="Q127" s="23"/>
      <c r="R127" s="64"/>
      <c r="S127" s="23"/>
      <c r="T127" s="64"/>
      <c r="U127" s="23"/>
      <c r="V127" s="64"/>
      <c r="W127" s="65"/>
      <c r="X127" s="66"/>
      <c r="Y127" s="70"/>
      <c r="Z127" s="71"/>
      <c r="AA127" s="24"/>
      <c r="AB127" s="69"/>
      <c r="AC127" s="1260">
        <v>1080</v>
      </c>
      <c r="AD127" s="1334">
        <v>18</v>
      </c>
      <c r="AE127" s="388"/>
      <c r="AF127" s="401"/>
      <c r="AG127" s="6" t="s">
        <v>408</v>
      </c>
      <c r="AH127" s="18" t="s">
        <v>23</v>
      </c>
      <c r="AI127" s="1263" t="s">
        <v>607</v>
      </c>
      <c r="AJ127" s="1264" t="s">
        <v>607</v>
      </c>
      <c r="AK127" s="42" t="s">
        <v>36</v>
      </c>
      <c r="AL127" s="100"/>
    </row>
    <row r="128" spans="1:38" x14ac:dyDescent="0.15">
      <c r="A128" s="1910"/>
      <c r="B128" s="452">
        <v>43303</v>
      </c>
      <c r="C128" s="754" t="str">
        <f t="shared" si="10"/>
        <v>(日)</v>
      </c>
      <c r="D128" s="1384" t="s">
        <v>583</v>
      </c>
      <c r="E128" s="61" t="s">
        <v>36</v>
      </c>
      <c r="F128" s="61">
        <v>33</v>
      </c>
      <c r="G128" s="23">
        <v>31.6</v>
      </c>
      <c r="H128" s="66">
        <v>31.4</v>
      </c>
      <c r="I128" s="65">
        <v>5.7140000000000004</v>
      </c>
      <c r="J128" s="64">
        <v>2.0840000000000001</v>
      </c>
      <c r="K128" s="24">
        <v>7.14</v>
      </c>
      <c r="L128" s="1360">
        <v>7.4</v>
      </c>
      <c r="M128" s="65">
        <v>29.7</v>
      </c>
      <c r="N128" s="64">
        <v>28.4</v>
      </c>
      <c r="O128" s="23"/>
      <c r="P128" s="64"/>
      <c r="Q128" s="23"/>
      <c r="R128" s="64"/>
      <c r="S128" s="23"/>
      <c r="T128" s="64"/>
      <c r="U128" s="23"/>
      <c r="V128" s="64"/>
      <c r="W128" s="65"/>
      <c r="X128" s="66"/>
      <c r="Y128" s="70"/>
      <c r="Z128" s="71"/>
      <c r="AA128" s="24"/>
      <c r="AB128" s="69"/>
      <c r="AC128" s="1260">
        <v>903</v>
      </c>
      <c r="AD128" s="1334">
        <v>19</v>
      </c>
      <c r="AE128" s="388"/>
      <c r="AF128" s="401"/>
      <c r="AG128" s="6" t="s">
        <v>99</v>
      </c>
      <c r="AH128" s="18" t="s">
        <v>23</v>
      </c>
      <c r="AI128" s="23">
        <v>28.2</v>
      </c>
      <c r="AJ128" s="48">
        <v>29.8</v>
      </c>
      <c r="AK128" s="36" t="s">
        <v>36</v>
      </c>
      <c r="AL128" s="101"/>
    </row>
    <row r="129" spans="1:38" x14ac:dyDescent="0.15">
      <c r="A129" s="1910"/>
      <c r="B129" s="452">
        <v>43304</v>
      </c>
      <c r="C129" s="754" t="str">
        <f t="shared" si="10"/>
        <v>(月)</v>
      </c>
      <c r="D129" s="1384" t="s">
        <v>583</v>
      </c>
      <c r="E129" s="61" t="s">
        <v>36</v>
      </c>
      <c r="F129" s="61">
        <v>33.1</v>
      </c>
      <c r="G129" s="23">
        <v>31.6</v>
      </c>
      <c r="H129" s="66">
        <v>31.7</v>
      </c>
      <c r="I129" s="65">
        <v>6.4</v>
      </c>
      <c r="J129" s="64">
        <v>3.02</v>
      </c>
      <c r="K129" s="24">
        <v>7.16</v>
      </c>
      <c r="L129" s="1360">
        <v>7.4</v>
      </c>
      <c r="M129" s="65">
        <v>31.6</v>
      </c>
      <c r="N129" s="64">
        <v>29.4</v>
      </c>
      <c r="O129" s="23"/>
      <c r="P129" s="64">
        <v>55.5</v>
      </c>
      <c r="Q129" s="23"/>
      <c r="R129" s="64">
        <v>86.6</v>
      </c>
      <c r="S129" s="23"/>
      <c r="T129" s="64"/>
      <c r="U129" s="23"/>
      <c r="V129" s="64"/>
      <c r="W129" s="65"/>
      <c r="X129" s="66">
        <v>26.1</v>
      </c>
      <c r="Y129" s="70"/>
      <c r="Z129" s="71">
        <v>192</v>
      </c>
      <c r="AA129" s="24"/>
      <c r="AB129" s="69">
        <v>0.04</v>
      </c>
      <c r="AC129" s="1260">
        <v>1434</v>
      </c>
      <c r="AD129" s="1334">
        <v>20</v>
      </c>
      <c r="AE129" s="388"/>
      <c r="AF129" s="401"/>
      <c r="AG129" s="6" t="s">
        <v>27</v>
      </c>
      <c r="AH129" s="18" t="s">
        <v>23</v>
      </c>
      <c r="AI129" s="23">
        <v>22.5</v>
      </c>
      <c r="AJ129" s="48">
        <v>22.3</v>
      </c>
      <c r="AK129" s="36" t="s">
        <v>36</v>
      </c>
      <c r="AL129" s="101"/>
    </row>
    <row r="130" spans="1:38" x14ac:dyDescent="0.15">
      <c r="A130" s="1910"/>
      <c r="B130" s="452">
        <v>43305</v>
      </c>
      <c r="C130" s="754" t="str">
        <f t="shared" si="10"/>
        <v>(火)</v>
      </c>
      <c r="D130" s="1384" t="s">
        <v>599</v>
      </c>
      <c r="E130" s="61" t="s">
        <v>36</v>
      </c>
      <c r="F130" s="61">
        <v>28.7</v>
      </c>
      <c r="G130" s="23">
        <v>31.6</v>
      </c>
      <c r="H130" s="66">
        <v>31.7</v>
      </c>
      <c r="I130" s="65">
        <v>6.7</v>
      </c>
      <c r="J130" s="64">
        <v>2.8</v>
      </c>
      <c r="K130" s="24">
        <v>7.15</v>
      </c>
      <c r="L130" s="1360">
        <v>7.29</v>
      </c>
      <c r="M130" s="65">
        <v>32.6</v>
      </c>
      <c r="N130" s="64">
        <v>31.5</v>
      </c>
      <c r="O130" s="23"/>
      <c r="P130" s="66">
        <v>59</v>
      </c>
      <c r="Q130" s="23"/>
      <c r="R130" s="64">
        <v>91.4</v>
      </c>
      <c r="S130" s="23"/>
      <c r="T130" s="64"/>
      <c r="U130" s="23"/>
      <c r="V130" s="64"/>
      <c r="W130" s="65"/>
      <c r="X130" s="66">
        <v>28.4</v>
      </c>
      <c r="Y130" s="70"/>
      <c r="Z130" s="71">
        <v>203</v>
      </c>
      <c r="AA130" s="24"/>
      <c r="AB130" s="69">
        <v>0.04</v>
      </c>
      <c r="AC130" s="1260">
        <v>1806</v>
      </c>
      <c r="AD130" s="1334">
        <v>21</v>
      </c>
      <c r="AE130" s="388"/>
      <c r="AF130" s="401"/>
      <c r="AG130" s="6" t="s">
        <v>390</v>
      </c>
      <c r="AH130" s="18" t="s">
        <v>401</v>
      </c>
      <c r="AI130" s="23">
        <v>7.7</v>
      </c>
      <c r="AJ130" s="48">
        <v>4</v>
      </c>
      <c r="AK130" s="43" t="s">
        <v>36</v>
      </c>
      <c r="AL130" s="103"/>
    </row>
    <row r="131" spans="1:38" x14ac:dyDescent="0.15">
      <c r="A131" s="1910"/>
      <c r="B131" s="452">
        <v>43306</v>
      </c>
      <c r="C131" s="754" t="str">
        <f t="shared" si="10"/>
        <v>(水)</v>
      </c>
      <c r="D131" s="1384" t="s">
        <v>599</v>
      </c>
      <c r="E131" s="61" t="s">
        <v>36</v>
      </c>
      <c r="F131" s="61">
        <v>30.1</v>
      </c>
      <c r="G131" s="23">
        <v>31.9</v>
      </c>
      <c r="H131" s="66">
        <v>31.8</v>
      </c>
      <c r="I131" s="65">
        <v>4.92</v>
      </c>
      <c r="J131" s="64">
        <v>2.77</v>
      </c>
      <c r="K131" s="24">
        <v>7.17</v>
      </c>
      <c r="L131" s="1360">
        <v>7.3</v>
      </c>
      <c r="M131" s="65">
        <v>32.799999999999997</v>
      </c>
      <c r="N131" s="64">
        <v>32.299999999999997</v>
      </c>
      <c r="O131" s="23"/>
      <c r="P131" s="66">
        <v>59.8</v>
      </c>
      <c r="Q131" s="23"/>
      <c r="R131" s="64">
        <v>92.2</v>
      </c>
      <c r="S131" s="23"/>
      <c r="T131" s="64"/>
      <c r="U131" s="23"/>
      <c r="V131" s="64"/>
      <c r="W131" s="65"/>
      <c r="X131" s="66">
        <v>29.7</v>
      </c>
      <c r="Y131" s="70"/>
      <c r="Z131" s="71">
        <v>205</v>
      </c>
      <c r="AA131" s="24"/>
      <c r="AB131" s="69">
        <v>0.03</v>
      </c>
      <c r="AC131" s="1260">
        <v>1477</v>
      </c>
      <c r="AD131" s="1334">
        <v>19</v>
      </c>
      <c r="AE131" s="388"/>
      <c r="AF131" s="401"/>
      <c r="AG131" s="6" t="s">
        <v>409</v>
      </c>
      <c r="AH131" s="18" t="s">
        <v>23</v>
      </c>
      <c r="AI131" s="23">
        <v>27.9</v>
      </c>
      <c r="AJ131" s="48">
        <v>4.3</v>
      </c>
      <c r="AK131" s="43" t="s">
        <v>36</v>
      </c>
      <c r="AL131" s="103"/>
    </row>
    <row r="132" spans="1:38" x14ac:dyDescent="0.15">
      <c r="A132" s="1910"/>
      <c r="B132" s="452">
        <v>43307</v>
      </c>
      <c r="C132" s="754" t="str">
        <f t="shared" si="10"/>
        <v>(木)</v>
      </c>
      <c r="D132" s="1384" t="s">
        <v>583</v>
      </c>
      <c r="E132" s="61" t="s">
        <v>36</v>
      </c>
      <c r="F132" s="61">
        <v>27.3</v>
      </c>
      <c r="G132" s="23">
        <v>31</v>
      </c>
      <c r="H132" s="66">
        <v>31.2</v>
      </c>
      <c r="I132" s="65">
        <v>6.7</v>
      </c>
      <c r="J132" s="64">
        <v>2.6</v>
      </c>
      <c r="K132" s="24">
        <v>7.17</v>
      </c>
      <c r="L132" s="1360">
        <v>7.26</v>
      </c>
      <c r="M132" s="65">
        <v>31.8</v>
      </c>
      <c r="N132" s="64">
        <v>31.8</v>
      </c>
      <c r="O132" s="23"/>
      <c r="P132" s="66">
        <v>60.4</v>
      </c>
      <c r="Q132" s="23"/>
      <c r="R132" s="64">
        <v>92.2</v>
      </c>
      <c r="S132" s="23"/>
      <c r="T132" s="64"/>
      <c r="U132" s="23"/>
      <c r="V132" s="64"/>
      <c r="W132" s="65"/>
      <c r="X132" s="66">
        <v>25.2</v>
      </c>
      <c r="Y132" s="70"/>
      <c r="Z132" s="71">
        <v>201</v>
      </c>
      <c r="AA132" s="24"/>
      <c r="AB132" s="69">
        <v>0.04</v>
      </c>
      <c r="AC132" s="1260">
        <v>1044</v>
      </c>
      <c r="AD132" s="1334">
        <v>19</v>
      </c>
      <c r="AE132" s="388"/>
      <c r="AF132" s="401"/>
      <c r="AG132" s="19"/>
      <c r="AH132" s="9"/>
      <c r="AI132" s="20"/>
      <c r="AJ132" s="8"/>
      <c r="AK132" s="8"/>
      <c r="AL132" s="9"/>
    </row>
    <row r="133" spans="1:38" x14ac:dyDescent="0.15">
      <c r="A133" s="1910"/>
      <c r="B133" s="452">
        <v>43308</v>
      </c>
      <c r="C133" s="812" t="str">
        <f t="shared" si="10"/>
        <v>(金)</v>
      </c>
      <c r="D133" s="1384" t="s">
        <v>583</v>
      </c>
      <c r="E133" s="61">
        <v>0</v>
      </c>
      <c r="F133" s="61">
        <v>27.2</v>
      </c>
      <c r="G133" s="23">
        <v>30.4</v>
      </c>
      <c r="H133" s="66">
        <v>30.6</v>
      </c>
      <c r="I133" s="65">
        <v>6.2</v>
      </c>
      <c r="J133" s="64">
        <v>2.5</v>
      </c>
      <c r="K133" s="24">
        <v>7.16</v>
      </c>
      <c r="L133" s="1360">
        <v>7.25</v>
      </c>
      <c r="M133" s="65">
        <v>32</v>
      </c>
      <c r="N133" s="64">
        <v>31.8</v>
      </c>
      <c r="O133" s="23"/>
      <c r="P133" s="66">
        <v>63.5</v>
      </c>
      <c r="Q133" s="23"/>
      <c r="R133" s="64">
        <v>94.6</v>
      </c>
      <c r="S133" s="23"/>
      <c r="T133" s="64"/>
      <c r="U133" s="23"/>
      <c r="V133" s="64"/>
      <c r="W133" s="65"/>
      <c r="X133" s="66">
        <v>30</v>
      </c>
      <c r="Y133" s="70"/>
      <c r="Z133" s="71">
        <v>209</v>
      </c>
      <c r="AA133" s="24"/>
      <c r="AB133" s="69">
        <v>0.04</v>
      </c>
      <c r="AC133" s="1260">
        <v>873</v>
      </c>
      <c r="AD133" s="1334">
        <v>19</v>
      </c>
      <c r="AE133" s="388"/>
      <c r="AF133" s="401"/>
      <c r="AG133" s="19"/>
      <c r="AH133" s="9"/>
      <c r="AI133" s="20"/>
      <c r="AJ133" s="8"/>
      <c r="AK133" s="8"/>
      <c r="AL133" s="9"/>
    </row>
    <row r="134" spans="1:38" x14ac:dyDescent="0.15">
      <c r="A134" s="1910"/>
      <c r="B134" s="452">
        <v>43309</v>
      </c>
      <c r="C134" s="754" t="str">
        <f t="shared" si="10"/>
        <v>(土)</v>
      </c>
      <c r="D134" s="1384" t="s">
        <v>606</v>
      </c>
      <c r="E134" s="61">
        <v>41.5</v>
      </c>
      <c r="F134" s="61">
        <v>22.2</v>
      </c>
      <c r="G134" s="23">
        <v>28.5</v>
      </c>
      <c r="H134" s="66">
        <v>29</v>
      </c>
      <c r="I134" s="65">
        <v>5.9</v>
      </c>
      <c r="J134" s="64">
        <v>2.2000000000000002</v>
      </c>
      <c r="K134" s="24">
        <v>7.21</v>
      </c>
      <c r="L134" s="1360">
        <v>7.21</v>
      </c>
      <c r="M134" s="65">
        <v>31.2</v>
      </c>
      <c r="N134" s="64">
        <v>31.4</v>
      </c>
      <c r="O134" s="23"/>
      <c r="P134" s="66"/>
      <c r="Q134" s="23"/>
      <c r="R134" s="64"/>
      <c r="S134" s="23"/>
      <c r="T134" s="64"/>
      <c r="U134" s="23"/>
      <c r="V134" s="64"/>
      <c r="W134" s="65"/>
      <c r="X134" s="66"/>
      <c r="Y134" s="70"/>
      <c r="Z134" s="71"/>
      <c r="AA134" s="24"/>
      <c r="AB134" s="69"/>
      <c r="AC134" s="1260">
        <v>890</v>
      </c>
      <c r="AD134" s="1334">
        <v>32</v>
      </c>
      <c r="AE134" s="388"/>
      <c r="AF134" s="401"/>
      <c r="AG134" s="21"/>
      <c r="AH134" s="3"/>
      <c r="AI134" s="22"/>
      <c r="AJ134" s="10"/>
      <c r="AK134" s="10"/>
      <c r="AL134" s="3"/>
    </row>
    <row r="135" spans="1:38" x14ac:dyDescent="0.15">
      <c r="A135" s="1910"/>
      <c r="B135" s="452">
        <v>43310</v>
      </c>
      <c r="C135" s="754" t="str">
        <f t="shared" si="10"/>
        <v>(日)</v>
      </c>
      <c r="D135" s="1384" t="s">
        <v>583</v>
      </c>
      <c r="E135" s="61">
        <v>9</v>
      </c>
      <c r="F135" s="61">
        <v>28.5</v>
      </c>
      <c r="G135" s="23">
        <v>27.7</v>
      </c>
      <c r="H135" s="66">
        <v>28.3</v>
      </c>
      <c r="I135" s="65">
        <v>8.3000000000000007</v>
      </c>
      <c r="J135" s="64">
        <v>2.2000000000000002</v>
      </c>
      <c r="K135" s="24">
        <v>7.13</v>
      </c>
      <c r="L135" s="1360">
        <v>7.21</v>
      </c>
      <c r="M135" s="65">
        <v>29.5</v>
      </c>
      <c r="N135" s="64">
        <v>30.7</v>
      </c>
      <c r="O135" s="23"/>
      <c r="P135" s="66"/>
      <c r="Q135" s="23"/>
      <c r="R135" s="64"/>
      <c r="S135" s="23"/>
      <c r="T135" s="64"/>
      <c r="U135" s="23"/>
      <c r="V135" s="64"/>
      <c r="W135" s="65"/>
      <c r="X135" s="66"/>
      <c r="Y135" s="70"/>
      <c r="Z135" s="71"/>
      <c r="AA135" s="24"/>
      <c r="AB135" s="69"/>
      <c r="AC135" s="1260">
        <v>1061</v>
      </c>
      <c r="AD135" s="1334">
        <v>111</v>
      </c>
      <c r="AE135" s="388"/>
      <c r="AF135" s="401"/>
      <c r="AG135" s="29" t="s">
        <v>392</v>
      </c>
      <c r="AH135" s="2" t="s">
        <v>36</v>
      </c>
      <c r="AI135" s="2" t="s">
        <v>36</v>
      </c>
      <c r="AJ135" s="2" t="s">
        <v>36</v>
      </c>
      <c r="AK135" s="2" t="s">
        <v>36</v>
      </c>
      <c r="AL135" s="104" t="s">
        <v>36</v>
      </c>
    </row>
    <row r="136" spans="1:38" x14ac:dyDescent="0.15">
      <c r="A136" s="1910"/>
      <c r="B136" s="452">
        <v>43311</v>
      </c>
      <c r="C136" s="754" t="str">
        <f t="shared" si="10"/>
        <v>(月)</v>
      </c>
      <c r="D136" s="1384" t="s">
        <v>599</v>
      </c>
      <c r="E136" s="61" t="s">
        <v>36</v>
      </c>
      <c r="F136" s="61">
        <v>29.4</v>
      </c>
      <c r="G136" s="23">
        <v>27.5</v>
      </c>
      <c r="H136" s="66">
        <v>28.2</v>
      </c>
      <c r="I136" s="65">
        <v>12.6</v>
      </c>
      <c r="J136" s="64">
        <v>2.2000000000000002</v>
      </c>
      <c r="K136" s="24">
        <v>6.99</v>
      </c>
      <c r="L136" s="1360">
        <v>7.13</v>
      </c>
      <c r="M136" s="65">
        <v>20.5</v>
      </c>
      <c r="N136" s="64">
        <v>24.6</v>
      </c>
      <c r="O136" s="23"/>
      <c r="P136" s="66">
        <v>43.8</v>
      </c>
      <c r="Q136" s="23"/>
      <c r="R136" s="64">
        <v>71.099999999999994</v>
      </c>
      <c r="S136" s="23"/>
      <c r="T136" s="64"/>
      <c r="U136" s="23"/>
      <c r="V136" s="64"/>
      <c r="W136" s="65"/>
      <c r="X136" s="66">
        <v>22.4</v>
      </c>
      <c r="Y136" s="70"/>
      <c r="Z136" s="71">
        <v>156</v>
      </c>
      <c r="AA136" s="24"/>
      <c r="AB136" s="69">
        <v>0.05</v>
      </c>
      <c r="AC136" s="1260">
        <v>864</v>
      </c>
      <c r="AD136" s="1334">
        <v>254</v>
      </c>
      <c r="AE136" s="388"/>
      <c r="AF136" s="401"/>
      <c r="AG136" s="11" t="s">
        <v>36</v>
      </c>
      <c r="AH136" s="2" t="s">
        <v>36</v>
      </c>
      <c r="AI136" s="2" t="s">
        <v>36</v>
      </c>
      <c r="AJ136" s="2" t="s">
        <v>36</v>
      </c>
      <c r="AK136" s="2" t="s">
        <v>36</v>
      </c>
      <c r="AL136" s="104" t="s">
        <v>36</v>
      </c>
    </row>
    <row r="137" spans="1:38" x14ac:dyDescent="0.15">
      <c r="A137" s="1910"/>
      <c r="B137" s="455">
        <v>43312</v>
      </c>
      <c r="C137" s="813" t="str">
        <f t="shared" si="10"/>
        <v>(火)</v>
      </c>
      <c r="D137" s="161" t="s">
        <v>583</v>
      </c>
      <c r="E137" s="151"/>
      <c r="F137" s="141">
        <v>30.1</v>
      </c>
      <c r="G137" s="142">
        <v>27.8</v>
      </c>
      <c r="H137" s="143">
        <v>27.8</v>
      </c>
      <c r="I137" s="144">
        <v>19.5</v>
      </c>
      <c r="J137" s="145">
        <v>2.1</v>
      </c>
      <c r="K137" s="146">
        <v>6.95</v>
      </c>
      <c r="L137" s="147">
        <v>7.03</v>
      </c>
      <c r="M137" s="144">
        <v>17.600000000000001</v>
      </c>
      <c r="N137" s="145">
        <v>18.899999999999999</v>
      </c>
      <c r="O137" s="142"/>
      <c r="P137" s="145">
        <v>35</v>
      </c>
      <c r="Q137" s="142"/>
      <c r="R137" s="143">
        <v>60.9</v>
      </c>
      <c r="S137" s="142"/>
      <c r="T137" s="143"/>
      <c r="U137" s="142"/>
      <c r="V137" s="143"/>
      <c r="W137" s="144"/>
      <c r="X137" s="145">
        <v>13.2</v>
      </c>
      <c r="Y137" s="148"/>
      <c r="Z137" s="149">
        <v>130</v>
      </c>
      <c r="AA137" s="146"/>
      <c r="AB137" s="147">
        <v>0.08</v>
      </c>
      <c r="AC137" s="1533">
        <v>2089</v>
      </c>
      <c r="AD137" s="1534">
        <v>116</v>
      </c>
      <c r="AE137" s="388"/>
      <c r="AF137" s="401"/>
      <c r="AG137" s="11" t="s">
        <v>36</v>
      </c>
      <c r="AH137" s="2" t="s">
        <v>36</v>
      </c>
      <c r="AI137" s="2" t="s">
        <v>36</v>
      </c>
      <c r="AJ137" s="2" t="s">
        <v>36</v>
      </c>
      <c r="AK137" s="2" t="s">
        <v>36</v>
      </c>
      <c r="AL137" s="104" t="s">
        <v>36</v>
      </c>
    </row>
    <row r="138" spans="1:38" s="1" customFormat="1" ht="13.5" customHeight="1" x14ac:dyDescent="0.15">
      <c r="A138" s="1910"/>
      <c r="B138" s="1891" t="s">
        <v>410</v>
      </c>
      <c r="C138" s="1892"/>
      <c r="D138" s="631"/>
      <c r="E138" s="555">
        <f>MAX(E107:E137)</f>
        <v>43.5</v>
      </c>
      <c r="F138" s="556">
        <f t="shared" ref="F138:AD138" si="11">IF(COUNT(F107:F137)=0,"",MAX(F107:F137))</f>
        <v>33.1</v>
      </c>
      <c r="G138" s="557">
        <f t="shared" si="11"/>
        <v>31.9</v>
      </c>
      <c r="H138" s="558">
        <f t="shared" si="11"/>
        <v>31.8</v>
      </c>
      <c r="I138" s="559">
        <f t="shared" si="11"/>
        <v>22.1</v>
      </c>
      <c r="J138" s="560">
        <f t="shared" si="11"/>
        <v>3.7</v>
      </c>
      <c r="K138" s="561">
        <f t="shared" si="11"/>
        <v>7.56</v>
      </c>
      <c r="L138" s="562">
        <f t="shared" si="11"/>
        <v>7.64</v>
      </c>
      <c r="M138" s="559">
        <f t="shared" si="11"/>
        <v>32.799999999999997</v>
      </c>
      <c r="N138" s="560">
        <f t="shared" si="11"/>
        <v>32.299999999999997</v>
      </c>
      <c r="O138" s="557">
        <f t="shared" si="11"/>
        <v>32.5</v>
      </c>
      <c r="P138" s="558">
        <f t="shared" si="11"/>
        <v>63.5</v>
      </c>
      <c r="Q138" s="557">
        <f t="shared" si="11"/>
        <v>60.9</v>
      </c>
      <c r="R138" s="558">
        <f t="shared" si="11"/>
        <v>94.6</v>
      </c>
      <c r="S138" s="557">
        <f t="shared" si="11"/>
        <v>41.1</v>
      </c>
      <c r="T138" s="558">
        <f t="shared" si="11"/>
        <v>41.7</v>
      </c>
      <c r="U138" s="557">
        <f t="shared" si="11"/>
        <v>19.8</v>
      </c>
      <c r="V138" s="558">
        <f t="shared" si="11"/>
        <v>24.4</v>
      </c>
      <c r="W138" s="559">
        <f t="shared" si="11"/>
        <v>14.8</v>
      </c>
      <c r="X138" s="1087">
        <f t="shared" si="11"/>
        <v>30</v>
      </c>
      <c r="Y138" s="1173">
        <f t="shared" si="11"/>
        <v>166</v>
      </c>
      <c r="Z138" s="1174">
        <f t="shared" si="11"/>
        <v>209</v>
      </c>
      <c r="AA138" s="1404">
        <f t="shared" si="11"/>
        <v>0.67</v>
      </c>
      <c r="AB138" s="1176">
        <f t="shared" si="11"/>
        <v>0.09</v>
      </c>
      <c r="AC138" s="1405">
        <f t="shared" si="11"/>
        <v>2089</v>
      </c>
      <c r="AD138" s="1084">
        <f t="shared" si="11"/>
        <v>254</v>
      </c>
      <c r="AE138" s="714"/>
      <c r="AF138" s="641"/>
      <c r="AG138" s="11" t="s">
        <v>36</v>
      </c>
      <c r="AH138" s="2" t="s">
        <v>36</v>
      </c>
      <c r="AI138" s="2" t="s">
        <v>36</v>
      </c>
      <c r="AJ138" s="2" t="s">
        <v>36</v>
      </c>
      <c r="AK138" s="2" t="s">
        <v>36</v>
      </c>
      <c r="AL138" s="104" t="s">
        <v>36</v>
      </c>
    </row>
    <row r="139" spans="1:38" s="1" customFormat="1" ht="13.5" customHeight="1" x14ac:dyDescent="0.15">
      <c r="A139" s="1910"/>
      <c r="B139" s="1893" t="s">
        <v>411</v>
      </c>
      <c r="C139" s="1894"/>
      <c r="D139" s="633"/>
      <c r="E139" s="566">
        <f>MIN(E107:E137)</f>
        <v>0</v>
      </c>
      <c r="F139" s="567">
        <f t="shared" ref="F139:AD139" si="12">IF(COUNT(F107:F137)=0,"",MIN(F107:F137))</f>
        <v>22.2</v>
      </c>
      <c r="G139" s="568">
        <f t="shared" si="12"/>
        <v>24.7</v>
      </c>
      <c r="H139" s="569">
        <f t="shared" si="12"/>
        <v>25.5</v>
      </c>
      <c r="I139" s="570">
        <f t="shared" si="12"/>
        <v>2.9</v>
      </c>
      <c r="J139" s="571">
        <f t="shared" si="12"/>
        <v>2.0840000000000001</v>
      </c>
      <c r="K139" s="572">
        <f t="shared" si="12"/>
        <v>6.86</v>
      </c>
      <c r="L139" s="573">
        <f t="shared" si="12"/>
        <v>7.01</v>
      </c>
      <c r="M139" s="570">
        <f t="shared" si="12"/>
        <v>16.600000000000001</v>
      </c>
      <c r="N139" s="571">
        <f t="shared" si="12"/>
        <v>17.8</v>
      </c>
      <c r="O139" s="568">
        <f t="shared" si="12"/>
        <v>32.5</v>
      </c>
      <c r="P139" s="569">
        <f t="shared" si="12"/>
        <v>29.4</v>
      </c>
      <c r="Q139" s="568">
        <f t="shared" si="12"/>
        <v>60.9</v>
      </c>
      <c r="R139" s="569">
        <f t="shared" si="12"/>
        <v>54.1</v>
      </c>
      <c r="S139" s="568">
        <f t="shared" si="12"/>
        <v>41.1</v>
      </c>
      <c r="T139" s="569">
        <f t="shared" si="12"/>
        <v>41.7</v>
      </c>
      <c r="U139" s="568">
        <f t="shared" si="12"/>
        <v>19.8</v>
      </c>
      <c r="V139" s="569">
        <f t="shared" si="12"/>
        <v>24.4</v>
      </c>
      <c r="W139" s="570">
        <f t="shared" si="12"/>
        <v>14.8</v>
      </c>
      <c r="X139" s="1407">
        <f t="shared" si="12"/>
        <v>12.8</v>
      </c>
      <c r="Y139" s="1178">
        <f t="shared" si="12"/>
        <v>166</v>
      </c>
      <c r="Z139" s="1179">
        <f t="shared" si="12"/>
        <v>130</v>
      </c>
      <c r="AA139" s="1408">
        <f t="shared" si="12"/>
        <v>0.67</v>
      </c>
      <c r="AB139" s="1181">
        <f t="shared" si="12"/>
        <v>0</v>
      </c>
      <c r="AC139" s="1409">
        <f t="shared" si="12"/>
        <v>425</v>
      </c>
      <c r="AD139" s="1085">
        <f t="shared" si="12"/>
        <v>18</v>
      </c>
      <c r="AE139" s="714"/>
      <c r="AF139" s="641"/>
      <c r="AG139" s="11" t="s">
        <v>36</v>
      </c>
      <c r="AH139" s="2" t="s">
        <v>36</v>
      </c>
      <c r="AI139" s="2" t="s">
        <v>36</v>
      </c>
      <c r="AJ139" s="2" t="s">
        <v>36</v>
      </c>
      <c r="AK139" s="2" t="s">
        <v>36</v>
      </c>
      <c r="AL139" s="104" t="s">
        <v>36</v>
      </c>
    </row>
    <row r="140" spans="1:38" s="1" customFormat="1" ht="13.5" customHeight="1" x14ac:dyDescent="0.15">
      <c r="A140" s="1910"/>
      <c r="B140" s="1893" t="s">
        <v>412</v>
      </c>
      <c r="C140" s="1894"/>
      <c r="D140" s="633"/>
      <c r="E140" s="633"/>
      <c r="F140" s="1088">
        <f t="shared" ref="F140:AD140" si="13">IF(COUNT(F107:F137)=0,"",AVERAGE(F107:F137))</f>
        <v>29.500000000000004</v>
      </c>
      <c r="G140" s="1089">
        <f t="shared" si="13"/>
        <v>28.938709677419357</v>
      </c>
      <c r="H140" s="1090">
        <f t="shared" si="13"/>
        <v>29.067741935483873</v>
      </c>
      <c r="I140" s="1091">
        <f t="shared" si="13"/>
        <v>8.0365806451612887</v>
      </c>
      <c r="J140" s="1092">
        <f t="shared" si="13"/>
        <v>2.5636774193548386</v>
      </c>
      <c r="K140" s="1093">
        <f t="shared" si="13"/>
        <v>7.1712903225806439</v>
      </c>
      <c r="L140" s="1094">
        <f t="shared" si="13"/>
        <v>7.28</v>
      </c>
      <c r="M140" s="1091">
        <f t="shared" si="13"/>
        <v>25.551612903225806</v>
      </c>
      <c r="N140" s="1092">
        <f t="shared" si="13"/>
        <v>26.038709677419352</v>
      </c>
      <c r="O140" s="1089">
        <f t="shared" si="13"/>
        <v>32.5</v>
      </c>
      <c r="P140" s="1090">
        <f t="shared" si="13"/>
        <v>46.880952380952372</v>
      </c>
      <c r="Q140" s="1089">
        <f t="shared" si="13"/>
        <v>60.9</v>
      </c>
      <c r="R140" s="1090">
        <f t="shared" si="13"/>
        <v>76.75238095238096</v>
      </c>
      <c r="S140" s="1089">
        <f t="shared" si="13"/>
        <v>41.1</v>
      </c>
      <c r="T140" s="1090">
        <f t="shared" si="13"/>
        <v>41.7</v>
      </c>
      <c r="U140" s="1089">
        <f t="shared" si="13"/>
        <v>19.8</v>
      </c>
      <c r="V140" s="1090">
        <f t="shared" si="13"/>
        <v>24.4</v>
      </c>
      <c r="W140" s="1168">
        <f t="shared" si="13"/>
        <v>14.8</v>
      </c>
      <c r="X140" s="1413">
        <f t="shared" si="13"/>
        <v>22.485714285714284</v>
      </c>
      <c r="Y140" s="1396">
        <f t="shared" si="13"/>
        <v>166</v>
      </c>
      <c r="Z140" s="1398">
        <f t="shared" si="13"/>
        <v>172.04761904761904</v>
      </c>
      <c r="AA140" s="1399">
        <f t="shared" si="13"/>
        <v>0.67</v>
      </c>
      <c r="AB140" s="1397">
        <f t="shared" si="13"/>
        <v>5.000000000000001E-2</v>
      </c>
      <c r="AC140" s="1401">
        <f t="shared" si="13"/>
        <v>1032.8064516129032</v>
      </c>
      <c r="AD140" s="1406">
        <f t="shared" si="13"/>
        <v>54.70967741935484</v>
      </c>
      <c r="AE140" s="714"/>
      <c r="AF140" s="641"/>
      <c r="AG140" s="11" t="s">
        <v>36</v>
      </c>
      <c r="AH140" s="2" t="s">
        <v>36</v>
      </c>
      <c r="AI140" s="2" t="s">
        <v>36</v>
      </c>
      <c r="AJ140" s="2" t="s">
        <v>36</v>
      </c>
      <c r="AK140" s="2" t="s">
        <v>36</v>
      </c>
      <c r="AL140" s="104" t="s">
        <v>36</v>
      </c>
    </row>
    <row r="141" spans="1:38" s="1" customFormat="1" ht="13.5" customHeight="1" x14ac:dyDescent="0.15">
      <c r="A141" s="1911"/>
      <c r="B141" s="1917" t="s">
        <v>413</v>
      </c>
      <c r="C141" s="1916"/>
      <c r="D141" s="633"/>
      <c r="E141" s="1072">
        <f>SUM(E107:E137)</f>
        <v>96</v>
      </c>
      <c r="F141" s="1137"/>
      <c r="G141" s="1137"/>
      <c r="H141" s="1135"/>
      <c r="I141" s="1137"/>
      <c r="J141" s="1135"/>
      <c r="K141" s="1134"/>
      <c r="L141" s="1133"/>
      <c r="M141" s="1137"/>
      <c r="N141" s="1135"/>
      <c r="O141" s="1133"/>
      <c r="P141" s="1135"/>
      <c r="Q141" s="1137"/>
      <c r="R141" s="1135"/>
      <c r="S141" s="1134"/>
      <c r="T141" s="1133"/>
      <c r="U141" s="1134"/>
      <c r="V141" s="1136"/>
      <c r="W141" s="1170"/>
      <c r="X141" s="1412"/>
      <c r="Y141" s="1169"/>
      <c r="Z141" s="1412"/>
      <c r="AA141" s="1170"/>
      <c r="AB141" s="1412"/>
      <c r="AC141" s="1402">
        <f>SUM(AC107:AC137)</f>
        <v>32017</v>
      </c>
      <c r="AD141" s="1403"/>
      <c r="AE141" s="714"/>
      <c r="AF141" s="641"/>
      <c r="AG141" s="266"/>
      <c r="AH141" s="268"/>
      <c r="AI141" s="268"/>
      <c r="AJ141" s="268"/>
      <c r="AK141" s="268"/>
      <c r="AL141" s="267"/>
    </row>
    <row r="142" spans="1:38" ht="13.5" customHeight="1" x14ac:dyDescent="0.15">
      <c r="A142" s="1912" t="s">
        <v>321</v>
      </c>
      <c r="B142" s="765">
        <v>43313</v>
      </c>
      <c r="C142" s="811" t="str">
        <f>IF(B142="","",IF(WEEKDAY(B142)=1,"(日)",IF(WEEKDAY(B142)=2,"(月)",IF(WEEKDAY(B142)=3,"(火)",IF(WEEKDAY(B142)=4,"(水)",IF(WEEKDAY(B142)=5,"(木)",IF(WEEKDAY(B142)=6,"(金)","(土)")))))))</f>
        <v>(水)</v>
      </c>
      <c r="D142" s="1357" t="s">
        <v>583</v>
      </c>
      <c r="E142" s="60" t="s">
        <v>36</v>
      </c>
      <c r="F142" s="60">
        <v>32.299999999999997</v>
      </c>
      <c r="G142" s="62">
        <v>28.9</v>
      </c>
      <c r="H142" s="57">
        <v>28.6</v>
      </c>
      <c r="I142" s="56">
        <v>7.4</v>
      </c>
      <c r="J142" s="63">
        <v>2.4</v>
      </c>
      <c r="K142" s="67">
        <v>6.96</v>
      </c>
      <c r="L142" s="1358">
        <v>7.01</v>
      </c>
      <c r="M142" s="56">
        <v>17.8</v>
      </c>
      <c r="N142" s="63">
        <v>18.7</v>
      </c>
      <c r="O142" s="62"/>
      <c r="P142" s="63">
        <v>31.9</v>
      </c>
      <c r="Q142" s="62"/>
      <c r="R142" s="63">
        <v>60.7</v>
      </c>
      <c r="S142" s="62"/>
      <c r="T142" s="63"/>
      <c r="U142" s="62"/>
      <c r="V142" s="63"/>
      <c r="W142" s="62"/>
      <c r="X142" s="63">
        <v>13.8</v>
      </c>
      <c r="Y142" s="58"/>
      <c r="Z142" s="59">
        <v>130</v>
      </c>
      <c r="AA142" s="67"/>
      <c r="AB142" s="68">
        <v>0.06</v>
      </c>
      <c r="AC142" s="1258">
        <v>873</v>
      </c>
      <c r="AD142" s="1333">
        <v>50</v>
      </c>
      <c r="AE142" s="388"/>
      <c r="AF142" s="401"/>
      <c r="AG142" s="269">
        <v>43321</v>
      </c>
      <c r="AH142" s="152" t="s">
        <v>3</v>
      </c>
      <c r="AI142" s="153">
        <v>26.2</v>
      </c>
      <c r="AJ142" s="154" t="s">
        <v>20</v>
      </c>
      <c r="AK142" s="155"/>
      <c r="AL142" s="156"/>
    </row>
    <row r="143" spans="1:38" x14ac:dyDescent="0.15">
      <c r="A143" s="1913"/>
      <c r="B143" s="452">
        <v>43314</v>
      </c>
      <c r="C143" s="754" t="str">
        <f t="shared" ref="C143:C148" si="14">IF(B143="","",IF(WEEKDAY(B143)=1,"(日)",IF(WEEKDAY(B143)=2,"(月)",IF(WEEKDAY(B143)=3,"(火)",IF(WEEKDAY(B143)=4,"(水)",IF(WEEKDAY(B143)=5,"(木)",IF(WEEKDAY(B143)=6,"(金)","(土)")))))))</f>
        <v>(木)</v>
      </c>
      <c r="D143" s="1619" t="s">
        <v>583</v>
      </c>
      <c r="E143" s="61" t="s">
        <v>36</v>
      </c>
      <c r="F143" s="61">
        <v>33.1</v>
      </c>
      <c r="G143" s="23">
        <v>29.9</v>
      </c>
      <c r="H143" s="66">
        <v>29.8</v>
      </c>
      <c r="I143" s="65">
        <v>16.3</v>
      </c>
      <c r="J143" s="64">
        <v>2.5</v>
      </c>
      <c r="K143" s="24">
        <v>6.94</v>
      </c>
      <c r="L143" s="1360">
        <v>7.08</v>
      </c>
      <c r="M143" s="65">
        <v>18.399999999999999</v>
      </c>
      <c r="N143" s="64">
        <v>19</v>
      </c>
      <c r="O143" s="23"/>
      <c r="P143" s="64">
        <v>32.700000000000003</v>
      </c>
      <c r="Q143" s="23"/>
      <c r="R143" s="64">
        <v>60.1</v>
      </c>
      <c r="S143" s="23"/>
      <c r="T143" s="64"/>
      <c r="U143" s="23"/>
      <c r="V143" s="64"/>
      <c r="W143" s="23"/>
      <c r="X143" s="64">
        <v>13.9</v>
      </c>
      <c r="Y143" s="70"/>
      <c r="Z143" s="71">
        <v>134</v>
      </c>
      <c r="AA143" s="24"/>
      <c r="AB143" s="69">
        <v>7.0000000000000007E-2</v>
      </c>
      <c r="AC143" s="1260">
        <v>1043</v>
      </c>
      <c r="AD143" s="1334">
        <v>27</v>
      </c>
      <c r="AE143" s="388"/>
      <c r="AF143" s="401"/>
      <c r="AG143" s="12" t="s">
        <v>94</v>
      </c>
      <c r="AH143" s="13" t="s">
        <v>399</v>
      </c>
      <c r="AI143" s="14" t="s">
        <v>5</v>
      </c>
      <c r="AJ143" s="15" t="s">
        <v>6</v>
      </c>
      <c r="AK143" s="16" t="s">
        <v>36</v>
      </c>
      <c r="AL143" s="97"/>
    </row>
    <row r="144" spans="1:38" x14ac:dyDescent="0.15">
      <c r="A144" s="1913"/>
      <c r="B144" s="452">
        <v>43315</v>
      </c>
      <c r="C144" s="754" t="str">
        <f t="shared" si="14"/>
        <v>(金)</v>
      </c>
      <c r="D144" s="1619" t="s">
        <v>583</v>
      </c>
      <c r="E144" s="61" t="s">
        <v>36</v>
      </c>
      <c r="F144" s="61">
        <v>32.4</v>
      </c>
      <c r="G144" s="23">
        <v>30.7</v>
      </c>
      <c r="H144" s="66">
        <v>30.6</v>
      </c>
      <c r="I144" s="65">
        <v>9.1</v>
      </c>
      <c r="J144" s="64">
        <v>3.1</v>
      </c>
      <c r="K144" s="24">
        <v>6.94</v>
      </c>
      <c r="L144" s="1360">
        <v>7.21</v>
      </c>
      <c r="M144" s="65">
        <v>19.100000000000001</v>
      </c>
      <c r="N144" s="64">
        <v>19.399999999999999</v>
      </c>
      <c r="O144" s="23"/>
      <c r="P144" s="64">
        <v>34.299999999999997</v>
      </c>
      <c r="Q144" s="23"/>
      <c r="R144" s="64">
        <v>60.3</v>
      </c>
      <c r="S144" s="23"/>
      <c r="T144" s="64"/>
      <c r="U144" s="23"/>
      <c r="V144" s="64"/>
      <c r="W144" s="23"/>
      <c r="X144" s="64">
        <v>14.3</v>
      </c>
      <c r="Y144" s="70"/>
      <c r="Z144" s="71">
        <v>140</v>
      </c>
      <c r="AA144" s="24"/>
      <c r="AB144" s="69">
        <v>0.06</v>
      </c>
      <c r="AC144" s="1260">
        <v>873</v>
      </c>
      <c r="AD144" s="1334">
        <v>20</v>
      </c>
      <c r="AE144" s="388"/>
      <c r="AF144" s="401"/>
      <c r="AG144" s="5" t="s">
        <v>95</v>
      </c>
      <c r="AH144" s="17" t="s">
        <v>20</v>
      </c>
      <c r="AI144" s="31">
        <v>25.6</v>
      </c>
      <c r="AJ144" s="32">
        <v>25.9</v>
      </c>
      <c r="AK144" s="33" t="s">
        <v>36</v>
      </c>
      <c r="AL144" s="98"/>
    </row>
    <row r="145" spans="1:38" x14ac:dyDescent="0.15">
      <c r="A145" s="1913"/>
      <c r="B145" s="452">
        <v>43316</v>
      </c>
      <c r="C145" s="754" t="str">
        <f t="shared" si="14"/>
        <v>(土)</v>
      </c>
      <c r="D145" s="1619" t="s">
        <v>583</v>
      </c>
      <c r="E145" s="61" t="s">
        <v>36</v>
      </c>
      <c r="F145" s="61">
        <v>31</v>
      </c>
      <c r="G145" s="23">
        <v>30.7</v>
      </c>
      <c r="H145" s="66">
        <v>30.8</v>
      </c>
      <c r="I145" s="65">
        <v>4.7</v>
      </c>
      <c r="J145" s="64">
        <v>2.9</v>
      </c>
      <c r="K145" s="24">
        <v>7.12</v>
      </c>
      <c r="L145" s="1360">
        <v>7.27</v>
      </c>
      <c r="M145" s="65">
        <v>18.8</v>
      </c>
      <c r="N145" s="64">
        <v>19</v>
      </c>
      <c r="O145" s="23"/>
      <c r="P145" s="64"/>
      <c r="Q145" s="23"/>
      <c r="R145" s="64"/>
      <c r="S145" s="23"/>
      <c r="T145" s="64"/>
      <c r="U145" s="23"/>
      <c r="V145" s="64"/>
      <c r="W145" s="23"/>
      <c r="X145" s="64"/>
      <c r="Y145" s="70"/>
      <c r="Z145" s="71"/>
      <c r="AA145" s="24"/>
      <c r="AB145" s="69"/>
      <c r="AC145" s="1260">
        <v>864</v>
      </c>
      <c r="AD145" s="1334">
        <v>20</v>
      </c>
      <c r="AE145" s="388"/>
      <c r="AF145" s="401"/>
      <c r="AG145" s="6" t="s">
        <v>400</v>
      </c>
      <c r="AH145" s="18" t="s">
        <v>401</v>
      </c>
      <c r="AI145" s="34">
        <v>11.1</v>
      </c>
      <c r="AJ145" s="35">
        <v>2</v>
      </c>
      <c r="AK145" s="39" t="s">
        <v>36</v>
      </c>
      <c r="AL145" s="99"/>
    </row>
    <row r="146" spans="1:38" x14ac:dyDescent="0.15">
      <c r="A146" s="1913"/>
      <c r="B146" s="452">
        <v>43317</v>
      </c>
      <c r="C146" s="754" t="str">
        <f t="shared" si="14"/>
        <v>(日)</v>
      </c>
      <c r="D146" s="1619" t="s">
        <v>583</v>
      </c>
      <c r="E146" s="61" t="s">
        <v>36</v>
      </c>
      <c r="F146" s="61">
        <v>31.4</v>
      </c>
      <c r="G146" s="23">
        <v>31.3</v>
      </c>
      <c r="H146" s="66">
        <v>31.3</v>
      </c>
      <c r="I146" s="65">
        <v>5.7</v>
      </c>
      <c r="J146" s="64">
        <v>2.9</v>
      </c>
      <c r="K146" s="24">
        <v>7.22</v>
      </c>
      <c r="L146" s="1360">
        <v>7.34</v>
      </c>
      <c r="M146" s="65">
        <v>20.7</v>
      </c>
      <c r="N146" s="64">
        <v>19.899999999999999</v>
      </c>
      <c r="O146" s="23"/>
      <c r="P146" s="64"/>
      <c r="Q146" s="23"/>
      <c r="R146" s="64"/>
      <c r="S146" s="23"/>
      <c r="T146" s="64"/>
      <c r="U146" s="23"/>
      <c r="V146" s="64"/>
      <c r="W146" s="23"/>
      <c r="X146" s="64"/>
      <c r="Y146" s="70"/>
      <c r="Z146" s="71"/>
      <c r="AA146" s="24"/>
      <c r="AB146" s="69"/>
      <c r="AC146" s="1260">
        <v>693</v>
      </c>
      <c r="AD146" s="1334">
        <v>20</v>
      </c>
      <c r="AE146" s="388"/>
      <c r="AF146" s="401"/>
      <c r="AG146" s="6" t="s">
        <v>21</v>
      </c>
      <c r="AH146" s="18"/>
      <c r="AI146" s="34">
        <v>7.07</v>
      </c>
      <c r="AJ146" s="35">
        <v>7.11</v>
      </c>
      <c r="AK146" s="42" t="s">
        <v>36</v>
      </c>
      <c r="AL146" s="100"/>
    </row>
    <row r="147" spans="1:38" x14ac:dyDescent="0.15">
      <c r="A147" s="1913"/>
      <c r="B147" s="452">
        <v>43318</v>
      </c>
      <c r="C147" s="754" t="str">
        <f t="shared" si="14"/>
        <v>(月)</v>
      </c>
      <c r="D147" s="1619" t="s">
        <v>599</v>
      </c>
      <c r="E147" s="61">
        <v>0</v>
      </c>
      <c r="F147" s="61">
        <v>28.3</v>
      </c>
      <c r="G147" s="23">
        <v>31.7</v>
      </c>
      <c r="H147" s="66">
        <v>31.6</v>
      </c>
      <c r="I147" s="65">
        <v>5.0999999999999996</v>
      </c>
      <c r="J147" s="64">
        <v>3.5</v>
      </c>
      <c r="K147" s="24">
        <v>7.3</v>
      </c>
      <c r="L147" s="1360">
        <v>7.45</v>
      </c>
      <c r="M147" s="65">
        <v>23.6</v>
      </c>
      <c r="N147" s="64">
        <v>21.7</v>
      </c>
      <c r="O147" s="23"/>
      <c r="P147" s="64">
        <v>40.5</v>
      </c>
      <c r="Q147" s="23"/>
      <c r="R147" s="64">
        <v>68.099999999999994</v>
      </c>
      <c r="S147" s="23"/>
      <c r="T147" s="64"/>
      <c r="U147" s="23"/>
      <c r="V147" s="64"/>
      <c r="W147" s="23"/>
      <c r="X147" s="64">
        <v>15.9</v>
      </c>
      <c r="Y147" s="70"/>
      <c r="Z147" s="71">
        <v>148</v>
      </c>
      <c r="AA147" s="24"/>
      <c r="AB147" s="69">
        <v>0.05</v>
      </c>
      <c r="AC147" s="1260">
        <v>1232</v>
      </c>
      <c r="AD147" s="1334">
        <v>20</v>
      </c>
      <c r="AE147" s="388"/>
      <c r="AF147" s="401"/>
      <c r="AG147" s="6" t="s">
        <v>372</v>
      </c>
      <c r="AH147" s="18" t="s">
        <v>22</v>
      </c>
      <c r="AI147" s="34">
        <v>19.2</v>
      </c>
      <c r="AJ147" s="35">
        <v>20.5</v>
      </c>
      <c r="AK147" s="36" t="s">
        <v>36</v>
      </c>
      <c r="AL147" s="101"/>
    </row>
    <row r="148" spans="1:38" x14ac:dyDescent="0.15">
      <c r="A148" s="1913"/>
      <c r="B148" s="452">
        <v>43319</v>
      </c>
      <c r="C148" s="754" t="str">
        <f t="shared" si="14"/>
        <v>(火)</v>
      </c>
      <c r="D148" s="1619" t="s">
        <v>606</v>
      </c>
      <c r="E148" s="61">
        <v>11</v>
      </c>
      <c r="F148" s="61">
        <v>21.9</v>
      </c>
      <c r="G148" s="23">
        <v>29.9</v>
      </c>
      <c r="H148" s="66">
        <v>30.5</v>
      </c>
      <c r="I148" s="65">
        <v>5.0999999999999996</v>
      </c>
      <c r="J148" s="64">
        <v>2.4</v>
      </c>
      <c r="K148" s="24">
        <v>7.24</v>
      </c>
      <c r="L148" s="1360">
        <v>7.28</v>
      </c>
      <c r="M148" s="65">
        <v>26.5</v>
      </c>
      <c r="N148" s="64">
        <v>25.3</v>
      </c>
      <c r="O148" s="23"/>
      <c r="P148" s="64">
        <v>51.1</v>
      </c>
      <c r="Q148" s="23"/>
      <c r="R148" s="64">
        <v>77.7</v>
      </c>
      <c r="S148" s="23"/>
      <c r="T148" s="64"/>
      <c r="U148" s="23"/>
      <c r="V148" s="64"/>
      <c r="W148" s="23"/>
      <c r="X148" s="64">
        <v>19.899999999999999</v>
      </c>
      <c r="Y148" s="70"/>
      <c r="Z148" s="71">
        <v>161</v>
      </c>
      <c r="AA148" s="24"/>
      <c r="AB148" s="69">
        <v>0.04</v>
      </c>
      <c r="AC148" s="1260">
        <v>808</v>
      </c>
      <c r="AD148" s="1334">
        <v>20</v>
      </c>
      <c r="AE148" s="388"/>
      <c r="AF148" s="401"/>
      <c r="AG148" s="6" t="s">
        <v>402</v>
      </c>
      <c r="AH148" s="18" t="s">
        <v>23</v>
      </c>
      <c r="AI148" s="34">
        <v>37.799999999999997</v>
      </c>
      <c r="AJ148" s="35">
        <v>39.5</v>
      </c>
      <c r="AK148" s="36" t="s">
        <v>36</v>
      </c>
      <c r="AL148" s="101"/>
    </row>
    <row r="149" spans="1:38" x14ac:dyDescent="0.15">
      <c r="A149" s="1913"/>
      <c r="B149" s="452">
        <v>43320</v>
      </c>
      <c r="C149" s="754" t="str">
        <f>IF(B149="","",IF(WEEKDAY(B149)=1,"(日)",IF(WEEKDAY(B149)=2,"(月)",IF(WEEKDAY(B149)=3,"(火)",IF(WEEKDAY(B149)=4,"(水)",IF(WEEKDAY(B149)=5,"(木)",IF(WEEKDAY(B149)=6,"(金)","(土)")))))))</f>
        <v>(水)</v>
      </c>
      <c r="D149" s="1619" t="s">
        <v>606</v>
      </c>
      <c r="E149" s="61">
        <v>17.5</v>
      </c>
      <c r="F149" s="61">
        <v>22.7</v>
      </c>
      <c r="G149" s="23">
        <v>26.3</v>
      </c>
      <c r="H149" s="66">
        <v>28.7</v>
      </c>
      <c r="I149" s="65">
        <v>19</v>
      </c>
      <c r="J149" s="64">
        <v>2.5</v>
      </c>
      <c r="K149" s="24">
        <v>7.18</v>
      </c>
      <c r="L149" s="1360">
        <v>7.22</v>
      </c>
      <c r="M149" s="65">
        <v>25</v>
      </c>
      <c r="N149" s="64">
        <v>28</v>
      </c>
      <c r="O149" s="23"/>
      <c r="P149" s="64">
        <v>57.8</v>
      </c>
      <c r="Q149" s="23"/>
      <c r="R149" s="64">
        <v>83.7</v>
      </c>
      <c r="S149" s="23"/>
      <c r="T149" s="64"/>
      <c r="U149" s="23"/>
      <c r="V149" s="64"/>
      <c r="W149" s="23"/>
      <c r="X149" s="64">
        <v>23.5</v>
      </c>
      <c r="Y149" s="70"/>
      <c r="Z149" s="71">
        <v>184</v>
      </c>
      <c r="AA149" s="24"/>
      <c r="AB149" s="69">
        <v>0.05</v>
      </c>
      <c r="AC149" s="1260">
        <v>1043</v>
      </c>
      <c r="AD149" s="1334">
        <v>164</v>
      </c>
      <c r="AE149" s="388"/>
      <c r="AF149" s="401"/>
      <c r="AG149" s="6" t="s">
        <v>376</v>
      </c>
      <c r="AH149" s="18" t="s">
        <v>23</v>
      </c>
      <c r="AI149" s="34">
        <v>60.1</v>
      </c>
      <c r="AJ149" s="35">
        <v>65.099999999999994</v>
      </c>
      <c r="AK149" s="36" t="s">
        <v>36</v>
      </c>
      <c r="AL149" s="101"/>
    </row>
    <row r="150" spans="1:38" x14ac:dyDescent="0.15">
      <c r="A150" s="1913"/>
      <c r="B150" s="452">
        <v>43321</v>
      </c>
      <c r="C150" s="754" t="str">
        <f t="shared" ref="C150:C172" si="15">IF(B150="","",IF(WEEKDAY(B150)=1,"(日)",IF(WEEKDAY(B150)=2,"(月)",IF(WEEKDAY(B150)=3,"(火)",IF(WEEKDAY(B150)=4,"(水)",IF(WEEKDAY(B150)=5,"(木)",IF(WEEKDAY(B150)=6,"(金)","(土)")))))))</f>
        <v>(木)</v>
      </c>
      <c r="D150" s="1619" t="s">
        <v>599</v>
      </c>
      <c r="E150" s="61">
        <v>3</v>
      </c>
      <c r="F150" s="61">
        <v>26.2</v>
      </c>
      <c r="G150" s="23">
        <v>25.6</v>
      </c>
      <c r="H150" s="66">
        <v>25.9</v>
      </c>
      <c r="I150" s="65">
        <v>11.1</v>
      </c>
      <c r="J150" s="64">
        <v>2</v>
      </c>
      <c r="K150" s="24">
        <v>7.07</v>
      </c>
      <c r="L150" s="1360">
        <v>7.11</v>
      </c>
      <c r="M150" s="65">
        <v>19.2</v>
      </c>
      <c r="N150" s="64">
        <v>20.5</v>
      </c>
      <c r="O150" s="23">
        <v>37.799999999999997</v>
      </c>
      <c r="P150" s="64">
        <v>39.5</v>
      </c>
      <c r="Q150" s="23">
        <v>60.1</v>
      </c>
      <c r="R150" s="64">
        <v>65.099999999999994</v>
      </c>
      <c r="S150" s="23">
        <v>44.8</v>
      </c>
      <c r="T150" s="64">
        <v>47.6</v>
      </c>
      <c r="U150" s="23">
        <v>15.3</v>
      </c>
      <c r="V150" s="64">
        <v>17.5</v>
      </c>
      <c r="W150" s="23">
        <v>12.3</v>
      </c>
      <c r="X150" s="64">
        <v>16.100000000000001</v>
      </c>
      <c r="Y150" s="70">
        <v>148</v>
      </c>
      <c r="Z150" s="71">
        <v>144</v>
      </c>
      <c r="AA150" s="24">
        <v>0.65</v>
      </c>
      <c r="AB150" s="69">
        <v>0.08</v>
      </c>
      <c r="AC150" s="1260">
        <v>864</v>
      </c>
      <c r="AD150" s="1334">
        <v>121</v>
      </c>
      <c r="AE150" s="388"/>
      <c r="AF150" s="401"/>
      <c r="AG150" s="6" t="s">
        <v>377</v>
      </c>
      <c r="AH150" s="18" t="s">
        <v>23</v>
      </c>
      <c r="AI150" s="34">
        <v>44.8</v>
      </c>
      <c r="AJ150" s="35">
        <v>47.6</v>
      </c>
      <c r="AK150" s="36" t="s">
        <v>36</v>
      </c>
      <c r="AL150" s="101"/>
    </row>
    <row r="151" spans="1:38" x14ac:dyDescent="0.15">
      <c r="A151" s="1913"/>
      <c r="B151" s="452">
        <v>43322</v>
      </c>
      <c r="C151" s="754" t="str">
        <f t="shared" si="15"/>
        <v>(金)</v>
      </c>
      <c r="D151" s="1619" t="s">
        <v>583</v>
      </c>
      <c r="E151" s="61" t="s">
        <v>36</v>
      </c>
      <c r="F151" s="61">
        <v>31.3</v>
      </c>
      <c r="G151" s="23">
        <v>26.8</v>
      </c>
      <c r="H151" s="66">
        <v>26.3</v>
      </c>
      <c r="I151" s="65">
        <v>6.5</v>
      </c>
      <c r="J151" s="64">
        <v>1.6</v>
      </c>
      <c r="K151" s="24">
        <v>7.07</v>
      </c>
      <c r="L151" s="1360">
        <v>7.11</v>
      </c>
      <c r="M151" s="65">
        <v>20.8</v>
      </c>
      <c r="N151" s="64">
        <v>19.899999999999999</v>
      </c>
      <c r="O151" s="23"/>
      <c r="P151" s="64">
        <v>37.200000000000003</v>
      </c>
      <c r="Q151" s="23"/>
      <c r="R151" s="64">
        <v>62.1</v>
      </c>
      <c r="S151" s="23"/>
      <c r="T151" s="64"/>
      <c r="U151" s="23"/>
      <c r="V151" s="64"/>
      <c r="W151" s="23"/>
      <c r="X151" s="64">
        <v>15.1</v>
      </c>
      <c r="Y151" s="70"/>
      <c r="Z151" s="71">
        <v>138</v>
      </c>
      <c r="AA151" s="24"/>
      <c r="AB151" s="69">
        <v>7.0000000000000007E-2</v>
      </c>
      <c r="AC151" s="1260">
        <v>522</v>
      </c>
      <c r="AD151" s="1334">
        <v>83</v>
      </c>
      <c r="AE151" s="388"/>
      <c r="AF151" s="401"/>
      <c r="AG151" s="6" t="s">
        <v>378</v>
      </c>
      <c r="AH151" s="18" t="s">
        <v>23</v>
      </c>
      <c r="AI151" s="34">
        <v>15.3</v>
      </c>
      <c r="AJ151" s="35">
        <v>17.5</v>
      </c>
      <c r="AK151" s="36" t="s">
        <v>36</v>
      </c>
      <c r="AL151" s="101"/>
    </row>
    <row r="152" spans="1:38" x14ac:dyDescent="0.15">
      <c r="A152" s="1913"/>
      <c r="B152" s="452">
        <v>43323</v>
      </c>
      <c r="C152" s="754" t="str">
        <f t="shared" si="15"/>
        <v>(土)</v>
      </c>
      <c r="D152" s="1619" t="s">
        <v>583</v>
      </c>
      <c r="E152" s="61" t="s">
        <v>36</v>
      </c>
      <c r="F152" s="61">
        <v>30.9</v>
      </c>
      <c r="G152" s="23">
        <v>27</v>
      </c>
      <c r="H152" s="66">
        <v>27.3</v>
      </c>
      <c r="I152" s="65">
        <v>3.3</v>
      </c>
      <c r="J152" s="64">
        <v>1.5</v>
      </c>
      <c r="K152" s="24">
        <v>7.1</v>
      </c>
      <c r="L152" s="1360">
        <v>7.22</v>
      </c>
      <c r="M152" s="65">
        <v>20.100000000000001</v>
      </c>
      <c r="N152" s="64">
        <v>20.8</v>
      </c>
      <c r="O152" s="23"/>
      <c r="P152" s="64"/>
      <c r="Q152" s="23"/>
      <c r="R152" s="64"/>
      <c r="S152" s="23"/>
      <c r="T152" s="64"/>
      <c r="U152" s="23"/>
      <c r="V152" s="64"/>
      <c r="W152" s="23"/>
      <c r="X152" s="64"/>
      <c r="Y152" s="70"/>
      <c r="Z152" s="71"/>
      <c r="AA152" s="24"/>
      <c r="AB152" s="69"/>
      <c r="AC152" s="1260">
        <v>522</v>
      </c>
      <c r="AD152" s="1334">
        <v>37</v>
      </c>
      <c r="AE152" s="388"/>
      <c r="AF152" s="401"/>
      <c r="AG152" s="6" t="s">
        <v>403</v>
      </c>
      <c r="AH152" s="18" t="s">
        <v>23</v>
      </c>
      <c r="AI152" s="37">
        <v>12.3</v>
      </c>
      <c r="AJ152" s="38">
        <v>16.100000000000001</v>
      </c>
      <c r="AK152" s="39" t="s">
        <v>36</v>
      </c>
      <c r="AL152" s="99"/>
    </row>
    <row r="153" spans="1:38" x14ac:dyDescent="0.15">
      <c r="A153" s="1913"/>
      <c r="B153" s="452">
        <v>43324</v>
      </c>
      <c r="C153" s="754" t="str">
        <f t="shared" si="15"/>
        <v>(日)</v>
      </c>
      <c r="D153" s="1619" t="s">
        <v>599</v>
      </c>
      <c r="E153" s="61" t="s">
        <v>36</v>
      </c>
      <c r="F153" s="61">
        <v>27</v>
      </c>
      <c r="G153" s="23">
        <v>28.5</v>
      </c>
      <c r="H153" s="66">
        <v>28.4</v>
      </c>
      <c r="I153" s="65">
        <v>12.2</v>
      </c>
      <c r="J153" s="64">
        <v>1.7</v>
      </c>
      <c r="K153" s="24">
        <v>7.09</v>
      </c>
      <c r="L153" s="1360">
        <v>7.25</v>
      </c>
      <c r="M153" s="65">
        <v>21.6</v>
      </c>
      <c r="N153" s="64">
        <v>21.4</v>
      </c>
      <c r="O153" s="23"/>
      <c r="P153" s="64"/>
      <c r="Q153" s="23"/>
      <c r="R153" s="64"/>
      <c r="S153" s="23"/>
      <c r="T153" s="64"/>
      <c r="U153" s="23"/>
      <c r="V153" s="64"/>
      <c r="W153" s="23"/>
      <c r="X153" s="64"/>
      <c r="Y153" s="70"/>
      <c r="Z153" s="71"/>
      <c r="AA153" s="24"/>
      <c r="AB153" s="69"/>
      <c r="AC153" s="1260">
        <v>693</v>
      </c>
      <c r="AD153" s="1334">
        <v>240</v>
      </c>
      <c r="AE153" s="388"/>
      <c r="AF153" s="401"/>
      <c r="AG153" s="6" t="s">
        <v>404</v>
      </c>
      <c r="AH153" s="18" t="s">
        <v>23</v>
      </c>
      <c r="AI153" s="49">
        <v>148</v>
      </c>
      <c r="AJ153" s="50">
        <v>144</v>
      </c>
      <c r="AK153" s="25" t="s">
        <v>36</v>
      </c>
      <c r="AL153" s="26"/>
    </row>
    <row r="154" spans="1:38" x14ac:dyDescent="0.15">
      <c r="A154" s="1913"/>
      <c r="B154" s="452">
        <v>43325</v>
      </c>
      <c r="C154" s="754" t="str">
        <f t="shared" si="15"/>
        <v>(月)</v>
      </c>
      <c r="D154" s="1619" t="s">
        <v>599</v>
      </c>
      <c r="E154" s="61">
        <v>0</v>
      </c>
      <c r="F154" s="61">
        <v>29.4</v>
      </c>
      <c r="G154" s="23">
        <v>27.8</v>
      </c>
      <c r="H154" s="66">
        <v>28.2</v>
      </c>
      <c r="I154" s="65">
        <v>32</v>
      </c>
      <c r="J154" s="64">
        <v>1.7</v>
      </c>
      <c r="K154" s="24">
        <v>7.05</v>
      </c>
      <c r="L154" s="1360">
        <v>7.09</v>
      </c>
      <c r="M154" s="65">
        <v>18</v>
      </c>
      <c r="N154" s="64">
        <v>18.5</v>
      </c>
      <c r="O154" s="23"/>
      <c r="P154" s="64">
        <v>33.1</v>
      </c>
      <c r="Q154" s="23"/>
      <c r="R154" s="64">
        <v>62.5</v>
      </c>
      <c r="S154" s="23"/>
      <c r="T154" s="64"/>
      <c r="U154" s="23"/>
      <c r="V154" s="64"/>
      <c r="W154" s="23"/>
      <c r="X154" s="64">
        <v>13.1</v>
      </c>
      <c r="Y154" s="70"/>
      <c r="Z154" s="71">
        <v>130</v>
      </c>
      <c r="AA154" s="24"/>
      <c r="AB154" s="69">
        <v>0.05</v>
      </c>
      <c r="AC154" s="1260">
        <v>1224</v>
      </c>
      <c r="AD154" s="1334">
        <v>130</v>
      </c>
      <c r="AE154" s="388"/>
      <c r="AF154" s="401"/>
      <c r="AG154" s="6" t="s">
        <v>405</v>
      </c>
      <c r="AH154" s="18" t="s">
        <v>23</v>
      </c>
      <c r="AI154" s="41">
        <v>0.65</v>
      </c>
      <c r="AJ154" s="41">
        <v>0.08</v>
      </c>
      <c r="AK154" s="42" t="s">
        <v>36</v>
      </c>
      <c r="AL154" s="100"/>
    </row>
    <row r="155" spans="1:38" x14ac:dyDescent="0.15">
      <c r="A155" s="1913"/>
      <c r="B155" s="452">
        <v>43326</v>
      </c>
      <c r="C155" s="754" t="str">
        <f t="shared" si="15"/>
        <v>(火)</v>
      </c>
      <c r="D155" s="1619" t="s">
        <v>583</v>
      </c>
      <c r="E155" s="61" t="s">
        <v>36</v>
      </c>
      <c r="F155" s="61">
        <v>31.4</v>
      </c>
      <c r="G155" s="23">
        <v>28.3</v>
      </c>
      <c r="H155" s="66">
        <v>28.2</v>
      </c>
      <c r="I155" s="65">
        <v>11.6</v>
      </c>
      <c r="J155" s="64">
        <v>1.6</v>
      </c>
      <c r="K155" s="24">
        <v>7.01</v>
      </c>
      <c r="L155" s="1360">
        <v>7.1</v>
      </c>
      <c r="M155" s="65">
        <v>18.5</v>
      </c>
      <c r="N155" s="64">
        <v>18.899999999999999</v>
      </c>
      <c r="O155" s="23"/>
      <c r="P155" s="64">
        <v>33.9</v>
      </c>
      <c r="Q155" s="23"/>
      <c r="R155" s="64">
        <v>60.5</v>
      </c>
      <c r="S155" s="23"/>
      <c r="T155" s="64"/>
      <c r="U155" s="23"/>
      <c r="V155" s="64"/>
      <c r="W155" s="23"/>
      <c r="X155" s="64">
        <v>13.3</v>
      </c>
      <c r="Y155" s="70"/>
      <c r="Z155" s="71">
        <v>138</v>
      </c>
      <c r="AA155" s="24"/>
      <c r="AB155" s="69">
        <v>0.04</v>
      </c>
      <c r="AC155" s="1260">
        <v>1308</v>
      </c>
      <c r="AD155" s="1334">
        <v>87</v>
      </c>
      <c r="AE155" s="388"/>
      <c r="AF155" s="401"/>
      <c r="AG155" s="6" t="s">
        <v>24</v>
      </c>
      <c r="AH155" s="18" t="s">
        <v>23</v>
      </c>
      <c r="AI155" s="23">
        <v>5</v>
      </c>
      <c r="AJ155" s="48">
        <v>3</v>
      </c>
      <c r="AK155" s="160" t="s">
        <v>36</v>
      </c>
      <c r="AL155" s="100"/>
    </row>
    <row r="156" spans="1:38" x14ac:dyDescent="0.15">
      <c r="A156" s="1913"/>
      <c r="B156" s="452">
        <v>43327</v>
      </c>
      <c r="C156" s="754" t="str">
        <f t="shared" si="15"/>
        <v>(水)</v>
      </c>
      <c r="D156" s="1359" t="s">
        <v>583</v>
      </c>
      <c r="E156" s="61" t="s">
        <v>36</v>
      </c>
      <c r="F156" s="61">
        <v>31.4</v>
      </c>
      <c r="G156" s="23">
        <v>28.6</v>
      </c>
      <c r="H156" s="66">
        <v>28.8</v>
      </c>
      <c r="I156" s="65">
        <v>10.7</v>
      </c>
      <c r="J156" s="64">
        <v>2.1</v>
      </c>
      <c r="K156" s="24">
        <v>7.26</v>
      </c>
      <c r="L156" s="1360">
        <v>7.26</v>
      </c>
      <c r="M156" s="65">
        <v>20.2</v>
      </c>
      <c r="N156" s="64">
        <v>19.3</v>
      </c>
      <c r="O156" s="23"/>
      <c r="P156" s="64">
        <v>35.9</v>
      </c>
      <c r="Q156" s="23"/>
      <c r="R156" s="64">
        <v>64.099999999999994</v>
      </c>
      <c r="S156" s="23"/>
      <c r="T156" s="64"/>
      <c r="U156" s="23"/>
      <c r="V156" s="64"/>
      <c r="W156" s="23"/>
      <c r="X156" s="64">
        <v>13</v>
      </c>
      <c r="Y156" s="70"/>
      <c r="Z156" s="71">
        <v>138</v>
      </c>
      <c r="AA156" s="24"/>
      <c r="AB156" s="69">
        <v>0.04</v>
      </c>
      <c r="AC156" s="1260">
        <v>693</v>
      </c>
      <c r="AD156" s="1334">
        <v>88</v>
      </c>
      <c r="AE156" s="388"/>
      <c r="AF156" s="401"/>
      <c r="AG156" s="6" t="s">
        <v>25</v>
      </c>
      <c r="AH156" s="18" t="s">
        <v>23</v>
      </c>
      <c r="AI156" s="23">
        <v>1.3</v>
      </c>
      <c r="AJ156" s="48">
        <v>1</v>
      </c>
      <c r="AK156" s="36" t="s">
        <v>36</v>
      </c>
      <c r="AL156" s="100"/>
    </row>
    <row r="157" spans="1:38" x14ac:dyDescent="0.15">
      <c r="A157" s="1913"/>
      <c r="B157" s="452">
        <v>43328</v>
      </c>
      <c r="C157" s="754" t="str">
        <f t="shared" si="15"/>
        <v>(木)</v>
      </c>
      <c r="D157" s="1619" t="s">
        <v>583</v>
      </c>
      <c r="E157" s="61">
        <v>0</v>
      </c>
      <c r="F157" s="61">
        <v>30.6</v>
      </c>
      <c r="G157" s="23">
        <v>28.9</v>
      </c>
      <c r="H157" s="66">
        <v>29</v>
      </c>
      <c r="I157" s="65">
        <v>14.8</v>
      </c>
      <c r="J157" s="64">
        <v>1.8</v>
      </c>
      <c r="K157" s="24">
        <v>7.4340000000000002</v>
      </c>
      <c r="L157" s="1360">
        <v>7.42</v>
      </c>
      <c r="M157" s="65">
        <v>19.8</v>
      </c>
      <c r="N157" s="64">
        <v>20.6</v>
      </c>
      <c r="O157" s="23"/>
      <c r="P157" s="64">
        <v>38.799999999999997</v>
      </c>
      <c r="Q157" s="23"/>
      <c r="R157" s="64">
        <v>64.5</v>
      </c>
      <c r="S157" s="23"/>
      <c r="T157" s="64"/>
      <c r="U157" s="23"/>
      <c r="V157" s="64"/>
      <c r="W157" s="23"/>
      <c r="X157" s="64">
        <v>15.5</v>
      </c>
      <c r="Y157" s="70"/>
      <c r="Z157" s="71">
        <v>144</v>
      </c>
      <c r="AA157" s="24"/>
      <c r="AB157" s="69">
        <v>0.04</v>
      </c>
      <c r="AC157" s="1260">
        <v>693</v>
      </c>
      <c r="AD157" s="1334">
        <v>60</v>
      </c>
      <c r="AE157" s="388"/>
      <c r="AF157" s="401"/>
      <c r="AG157" s="6" t="s">
        <v>406</v>
      </c>
      <c r="AH157" s="18" t="s">
        <v>23</v>
      </c>
      <c r="AI157" s="23">
        <v>4.0999999999999996</v>
      </c>
      <c r="AJ157" s="48">
        <v>6.1</v>
      </c>
      <c r="AK157" s="36" t="s">
        <v>36</v>
      </c>
      <c r="AL157" s="100"/>
    </row>
    <row r="158" spans="1:38" x14ac:dyDescent="0.15">
      <c r="A158" s="1913"/>
      <c r="B158" s="452">
        <v>43329</v>
      </c>
      <c r="C158" s="754" t="str">
        <f t="shared" si="15"/>
        <v>(金)</v>
      </c>
      <c r="D158" s="1619" t="s">
        <v>583</v>
      </c>
      <c r="E158" s="61" t="s">
        <v>36</v>
      </c>
      <c r="F158" s="61">
        <v>27.1</v>
      </c>
      <c r="G158" s="23">
        <v>28.2</v>
      </c>
      <c r="H158" s="66">
        <v>28.3</v>
      </c>
      <c r="I158" s="65">
        <v>8.6999999999999993</v>
      </c>
      <c r="J158" s="64">
        <v>1.9</v>
      </c>
      <c r="K158" s="24">
        <v>7.48</v>
      </c>
      <c r="L158" s="1360">
        <v>7.47</v>
      </c>
      <c r="M158" s="65">
        <v>20</v>
      </c>
      <c r="N158" s="64">
        <v>20.6</v>
      </c>
      <c r="O158" s="23"/>
      <c r="P158" s="64">
        <v>38.200000000000003</v>
      </c>
      <c r="Q158" s="23"/>
      <c r="R158" s="64">
        <v>67.900000000000006</v>
      </c>
      <c r="S158" s="23"/>
      <c r="T158" s="64"/>
      <c r="U158" s="23"/>
      <c r="V158" s="64"/>
      <c r="W158" s="23"/>
      <c r="X158" s="64">
        <v>14.6</v>
      </c>
      <c r="Y158" s="70"/>
      <c r="Z158" s="71">
        <v>144</v>
      </c>
      <c r="AA158" s="24"/>
      <c r="AB158" s="69">
        <v>0.05</v>
      </c>
      <c r="AC158" s="1260">
        <v>702</v>
      </c>
      <c r="AD158" s="1334">
        <v>47</v>
      </c>
      <c r="AE158" s="388"/>
      <c r="AF158" s="401"/>
      <c r="AG158" s="6" t="s">
        <v>407</v>
      </c>
      <c r="AH158" s="18" t="s">
        <v>23</v>
      </c>
      <c r="AI158" s="45">
        <v>7.2999999999999995E-2</v>
      </c>
      <c r="AJ158" s="46">
        <v>6.4000000000000001E-2</v>
      </c>
      <c r="AK158" s="47" t="s">
        <v>36</v>
      </c>
      <c r="AL158" s="102"/>
    </row>
    <row r="159" spans="1:38" x14ac:dyDescent="0.15">
      <c r="A159" s="1913"/>
      <c r="B159" s="452">
        <v>43330</v>
      </c>
      <c r="C159" s="754" t="str">
        <f t="shared" si="15"/>
        <v>(土)</v>
      </c>
      <c r="D159" s="1619" t="s">
        <v>583</v>
      </c>
      <c r="E159" s="61" t="s">
        <v>36</v>
      </c>
      <c r="F159" s="61">
        <v>24.2</v>
      </c>
      <c r="G159" s="23">
        <v>26.8</v>
      </c>
      <c r="H159" s="66">
        <v>26.7</v>
      </c>
      <c r="I159" s="65">
        <v>8.8000000000000007</v>
      </c>
      <c r="J159" s="64">
        <v>1.7</v>
      </c>
      <c r="K159" s="24">
        <v>7.62</v>
      </c>
      <c r="L159" s="1360">
        <v>7.5</v>
      </c>
      <c r="M159" s="65">
        <v>21</v>
      </c>
      <c r="N159" s="64">
        <v>20.9</v>
      </c>
      <c r="O159" s="23"/>
      <c r="P159" s="64"/>
      <c r="Q159" s="23"/>
      <c r="R159" s="64"/>
      <c r="S159" s="23"/>
      <c r="T159" s="64"/>
      <c r="U159" s="23"/>
      <c r="V159" s="64"/>
      <c r="W159" s="23"/>
      <c r="X159" s="64"/>
      <c r="Y159" s="70"/>
      <c r="Z159" s="71"/>
      <c r="AA159" s="24"/>
      <c r="AB159" s="69"/>
      <c r="AC159" s="1260">
        <v>522</v>
      </c>
      <c r="AD159" s="1334">
        <v>49</v>
      </c>
      <c r="AE159" s="388"/>
      <c r="AF159" s="401"/>
      <c r="AG159" s="6" t="s">
        <v>26</v>
      </c>
      <c r="AH159" s="18" t="s">
        <v>23</v>
      </c>
      <c r="AI159" s="24">
        <v>0.09</v>
      </c>
      <c r="AJ159" s="44">
        <v>0.1</v>
      </c>
      <c r="AK159" s="42" t="s">
        <v>36</v>
      </c>
      <c r="AL159" s="100"/>
    </row>
    <row r="160" spans="1:38" x14ac:dyDescent="0.15">
      <c r="A160" s="1913"/>
      <c r="B160" s="452">
        <v>43331</v>
      </c>
      <c r="C160" s="754" t="str">
        <f t="shared" si="15"/>
        <v>(日)</v>
      </c>
      <c r="D160" s="1619" t="s">
        <v>583</v>
      </c>
      <c r="E160" s="61" t="s">
        <v>36</v>
      </c>
      <c r="F160" s="61">
        <v>25.7</v>
      </c>
      <c r="G160" s="23">
        <v>26.8</v>
      </c>
      <c r="H160" s="66">
        <v>26.8</v>
      </c>
      <c r="I160" s="65">
        <v>8.6999999999999993</v>
      </c>
      <c r="J160" s="64">
        <v>1.6</v>
      </c>
      <c r="K160" s="24">
        <v>7.64</v>
      </c>
      <c r="L160" s="1360">
        <v>7.57</v>
      </c>
      <c r="M160" s="65">
        <v>21.1</v>
      </c>
      <c r="N160" s="64">
        <v>21.8</v>
      </c>
      <c r="O160" s="23"/>
      <c r="P160" s="64"/>
      <c r="Q160" s="23"/>
      <c r="R160" s="64"/>
      <c r="S160" s="23"/>
      <c r="T160" s="64"/>
      <c r="U160" s="23"/>
      <c r="V160" s="64"/>
      <c r="W160" s="23"/>
      <c r="X160" s="64"/>
      <c r="Y160" s="70"/>
      <c r="Z160" s="71"/>
      <c r="AA160" s="24"/>
      <c r="AB160" s="69"/>
      <c r="AC160" s="1260">
        <v>701</v>
      </c>
      <c r="AD160" s="1334">
        <v>32</v>
      </c>
      <c r="AE160" s="388"/>
      <c r="AF160" s="401"/>
      <c r="AG160" s="6" t="s">
        <v>98</v>
      </c>
      <c r="AH160" s="18" t="s">
        <v>23</v>
      </c>
      <c r="AI160" s="24">
        <v>2.02</v>
      </c>
      <c r="AJ160" s="44">
        <v>1.71</v>
      </c>
      <c r="AK160" s="42" t="s">
        <v>36</v>
      </c>
      <c r="AL160" s="100"/>
    </row>
    <row r="161" spans="1:38" x14ac:dyDescent="0.15">
      <c r="A161" s="1913"/>
      <c r="B161" s="452">
        <v>43332</v>
      </c>
      <c r="C161" s="754" t="str">
        <f t="shared" si="15"/>
        <v>(月)</v>
      </c>
      <c r="D161" s="1619" t="s">
        <v>599</v>
      </c>
      <c r="E161" s="61">
        <v>0</v>
      </c>
      <c r="F161" s="61">
        <v>25.6</v>
      </c>
      <c r="G161" s="23">
        <v>26.6</v>
      </c>
      <c r="H161" s="66">
        <v>26.8</v>
      </c>
      <c r="I161" s="65">
        <v>9.1</v>
      </c>
      <c r="J161" s="64">
        <v>2.2000000000000002</v>
      </c>
      <c r="K161" s="24">
        <v>7.67</v>
      </c>
      <c r="L161" s="1360">
        <v>7.61</v>
      </c>
      <c r="M161" s="65">
        <v>22.2</v>
      </c>
      <c r="N161" s="64">
        <v>22</v>
      </c>
      <c r="O161" s="23"/>
      <c r="P161" s="64">
        <v>42.5</v>
      </c>
      <c r="Q161" s="23"/>
      <c r="R161" s="64">
        <v>70.099999999999994</v>
      </c>
      <c r="S161" s="23"/>
      <c r="T161" s="64"/>
      <c r="U161" s="23"/>
      <c r="V161" s="64"/>
      <c r="W161" s="23"/>
      <c r="X161" s="64">
        <v>15.5</v>
      </c>
      <c r="Y161" s="70"/>
      <c r="Z161" s="71">
        <v>148</v>
      </c>
      <c r="AA161" s="24"/>
      <c r="AB161" s="69">
        <v>0.06</v>
      </c>
      <c r="AC161" s="1260">
        <v>864</v>
      </c>
      <c r="AD161" s="1334">
        <v>21</v>
      </c>
      <c r="AE161" s="388"/>
      <c r="AF161" s="401"/>
      <c r="AG161" s="6" t="s">
        <v>387</v>
      </c>
      <c r="AH161" s="18" t="s">
        <v>23</v>
      </c>
      <c r="AI161" s="45">
        <v>0.14799999999999999</v>
      </c>
      <c r="AJ161" s="46">
        <v>4.7E-2</v>
      </c>
      <c r="AK161" s="47" t="s">
        <v>36</v>
      </c>
      <c r="AL161" s="102"/>
    </row>
    <row r="162" spans="1:38" x14ac:dyDescent="0.15">
      <c r="A162" s="1913"/>
      <c r="B162" s="452">
        <v>43333</v>
      </c>
      <c r="C162" s="754" t="str">
        <f t="shared" si="15"/>
        <v>(火)</v>
      </c>
      <c r="D162" s="1619" t="s">
        <v>599</v>
      </c>
      <c r="E162" s="61" t="s">
        <v>36</v>
      </c>
      <c r="F162" s="61">
        <v>29.2</v>
      </c>
      <c r="G162" s="23">
        <v>26.9</v>
      </c>
      <c r="H162" s="66">
        <v>26.9</v>
      </c>
      <c r="I162" s="65">
        <v>7.4</v>
      </c>
      <c r="J162" s="64">
        <v>1.8</v>
      </c>
      <c r="K162" s="24">
        <v>7.53</v>
      </c>
      <c r="L162" s="1360">
        <v>7.54</v>
      </c>
      <c r="M162" s="65">
        <v>23.4</v>
      </c>
      <c r="N162" s="64">
        <v>22.6</v>
      </c>
      <c r="O162" s="23"/>
      <c r="P162" s="64">
        <v>46.1</v>
      </c>
      <c r="Q162" s="23"/>
      <c r="R162" s="64">
        <v>72.3</v>
      </c>
      <c r="S162" s="23"/>
      <c r="T162" s="64"/>
      <c r="U162" s="23"/>
      <c r="V162" s="64"/>
      <c r="W162" s="23"/>
      <c r="X162" s="64">
        <v>15.4</v>
      </c>
      <c r="Y162" s="70"/>
      <c r="Z162" s="71">
        <v>158</v>
      </c>
      <c r="AA162" s="24"/>
      <c r="AB162" s="69">
        <v>0.05</v>
      </c>
      <c r="AC162" s="1260">
        <v>1215</v>
      </c>
      <c r="AD162" s="1334">
        <v>22</v>
      </c>
      <c r="AE162" s="388"/>
      <c r="AF162" s="401"/>
      <c r="AG162" s="6" t="s">
        <v>408</v>
      </c>
      <c r="AH162" s="18" t="s">
        <v>23</v>
      </c>
      <c r="AI162" s="1263" t="s">
        <v>607</v>
      </c>
      <c r="AJ162" s="1264" t="s">
        <v>607</v>
      </c>
      <c r="AK162" s="42" t="s">
        <v>36</v>
      </c>
      <c r="AL162" s="100"/>
    </row>
    <row r="163" spans="1:38" x14ac:dyDescent="0.15">
      <c r="A163" s="1913"/>
      <c r="B163" s="452">
        <v>43334</v>
      </c>
      <c r="C163" s="754" t="str">
        <f t="shared" si="15"/>
        <v>(水)</v>
      </c>
      <c r="D163" s="1619" t="s">
        <v>583</v>
      </c>
      <c r="E163" s="61" t="s">
        <v>36</v>
      </c>
      <c r="F163" s="61">
        <v>31.2</v>
      </c>
      <c r="G163" s="23">
        <v>28</v>
      </c>
      <c r="H163" s="66">
        <v>27.9</v>
      </c>
      <c r="I163" s="65">
        <v>11.7</v>
      </c>
      <c r="J163" s="64">
        <v>1.8</v>
      </c>
      <c r="K163" s="24">
        <v>7.83</v>
      </c>
      <c r="L163" s="1360">
        <v>7.58</v>
      </c>
      <c r="M163" s="65">
        <v>23.7</v>
      </c>
      <c r="N163" s="64">
        <v>23.7</v>
      </c>
      <c r="O163" s="23"/>
      <c r="P163" s="64">
        <v>46</v>
      </c>
      <c r="Q163" s="23"/>
      <c r="R163" s="64">
        <v>72.099999999999994</v>
      </c>
      <c r="S163" s="23"/>
      <c r="T163" s="64"/>
      <c r="U163" s="23"/>
      <c r="V163" s="64"/>
      <c r="W163" s="23"/>
      <c r="X163" s="64">
        <v>16.600000000000001</v>
      </c>
      <c r="Y163" s="70"/>
      <c r="Z163" s="71">
        <v>161</v>
      </c>
      <c r="AA163" s="24"/>
      <c r="AB163" s="69">
        <v>0.04</v>
      </c>
      <c r="AC163" s="1260">
        <v>1081</v>
      </c>
      <c r="AD163" s="1334">
        <v>22</v>
      </c>
      <c r="AE163" s="388"/>
      <c r="AF163" s="401"/>
      <c r="AG163" s="6" t="s">
        <v>99</v>
      </c>
      <c r="AH163" s="18" t="s">
        <v>23</v>
      </c>
      <c r="AI163" s="23">
        <v>23.6</v>
      </c>
      <c r="AJ163" s="48">
        <v>26.5</v>
      </c>
      <c r="AK163" s="36" t="s">
        <v>36</v>
      </c>
      <c r="AL163" s="101"/>
    </row>
    <row r="164" spans="1:38" x14ac:dyDescent="0.15">
      <c r="A164" s="1913"/>
      <c r="B164" s="452">
        <v>43335</v>
      </c>
      <c r="C164" s="754" t="str">
        <f t="shared" si="15"/>
        <v>(木)</v>
      </c>
      <c r="D164" s="1619" t="s">
        <v>583</v>
      </c>
      <c r="E164" s="61" t="s">
        <v>36</v>
      </c>
      <c r="F164" s="61">
        <v>31.2</v>
      </c>
      <c r="G164" s="23">
        <v>28.6</v>
      </c>
      <c r="H164" s="66">
        <v>28.8</v>
      </c>
      <c r="I164" s="65">
        <v>6.3</v>
      </c>
      <c r="J164" s="64">
        <v>2.2000000000000002</v>
      </c>
      <c r="K164" s="24">
        <v>7.56</v>
      </c>
      <c r="L164" s="1360">
        <v>7.59</v>
      </c>
      <c r="M164" s="65">
        <v>24.9</v>
      </c>
      <c r="N164" s="64">
        <v>24.6</v>
      </c>
      <c r="O164" s="23"/>
      <c r="P164" s="64">
        <v>49.2</v>
      </c>
      <c r="Q164" s="23"/>
      <c r="R164" s="64">
        <v>76.099999999999994</v>
      </c>
      <c r="S164" s="23"/>
      <c r="T164" s="64"/>
      <c r="U164" s="23"/>
      <c r="V164" s="64"/>
      <c r="W164" s="23"/>
      <c r="X164" s="64">
        <v>17.5</v>
      </c>
      <c r="Y164" s="70"/>
      <c r="Z164" s="71">
        <v>166</v>
      </c>
      <c r="AA164" s="24"/>
      <c r="AB164" s="69">
        <v>0.04</v>
      </c>
      <c r="AC164" s="1260">
        <v>1256</v>
      </c>
      <c r="AD164" s="1334">
        <v>22</v>
      </c>
      <c r="AE164" s="388"/>
      <c r="AF164" s="401"/>
      <c r="AG164" s="6" t="s">
        <v>27</v>
      </c>
      <c r="AH164" s="18" t="s">
        <v>23</v>
      </c>
      <c r="AI164" s="23">
        <v>17.5</v>
      </c>
      <c r="AJ164" s="48">
        <v>17.899999999999999</v>
      </c>
      <c r="AK164" s="36" t="s">
        <v>36</v>
      </c>
      <c r="AL164" s="101"/>
    </row>
    <row r="165" spans="1:38" x14ac:dyDescent="0.15">
      <c r="A165" s="1913"/>
      <c r="B165" s="452">
        <v>43336</v>
      </c>
      <c r="C165" s="754" t="str">
        <f t="shared" si="15"/>
        <v>(金)</v>
      </c>
      <c r="D165" s="1619" t="s">
        <v>606</v>
      </c>
      <c r="E165" s="61">
        <v>0.5</v>
      </c>
      <c r="F165" s="61">
        <v>29.3</v>
      </c>
      <c r="G165" s="23">
        <v>28.5</v>
      </c>
      <c r="H165" s="66">
        <v>29.1</v>
      </c>
      <c r="I165" s="65">
        <v>11</v>
      </c>
      <c r="J165" s="64">
        <v>1.9</v>
      </c>
      <c r="K165" s="24">
        <v>7.53</v>
      </c>
      <c r="L165" s="1360">
        <v>7.51</v>
      </c>
      <c r="M165" s="65">
        <v>25.2</v>
      </c>
      <c r="N165" s="64">
        <v>25.4</v>
      </c>
      <c r="O165" s="23"/>
      <c r="P165" s="64">
        <v>52.8</v>
      </c>
      <c r="Q165" s="23"/>
      <c r="R165" s="64">
        <v>82.3</v>
      </c>
      <c r="S165" s="23"/>
      <c r="T165" s="64"/>
      <c r="U165" s="23"/>
      <c r="V165" s="64"/>
      <c r="W165" s="23"/>
      <c r="X165" s="64">
        <v>18.399999999999999</v>
      </c>
      <c r="Y165" s="70"/>
      <c r="Z165" s="71">
        <v>174</v>
      </c>
      <c r="AA165" s="24"/>
      <c r="AB165" s="69">
        <v>0.04</v>
      </c>
      <c r="AC165" s="1260">
        <v>1443</v>
      </c>
      <c r="AD165" s="1334">
        <v>20</v>
      </c>
      <c r="AE165" s="388"/>
      <c r="AF165" s="401"/>
      <c r="AG165" s="6" t="s">
        <v>390</v>
      </c>
      <c r="AH165" s="18" t="s">
        <v>401</v>
      </c>
      <c r="AI165" s="23">
        <v>7.4</v>
      </c>
      <c r="AJ165" s="48">
        <v>4.7</v>
      </c>
      <c r="AK165" s="43" t="s">
        <v>36</v>
      </c>
      <c r="AL165" s="103"/>
    </row>
    <row r="166" spans="1:38" x14ac:dyDescent="0.15">
      <c r="A166" s="1913"/>
      <c r="B166" s="452">
        <v>43337</v>
      </c>
      <c r="C166" s="754" t="str">
        <f t="shared" si="15"/>
        <v>(土)</v>
      </c>
      <c r="D166" s="1619" t="s">
        <v>583</v>
      </c>
      <c r="E166" s="61" t="s">
        <v>36</v>
      </c>
      <c r="F166" s="61">
        <v>31.8</v>
      </c>
      <c r="G166" s="23">
        <v>28.4</v>
      </c>
      <c r="H166" s="66">
        <v>28.2</v>
      </c>
      <c r="I166" s="65">
        <v>6.8</v>
      </c>
      <c r="J166" s="64">
        <v>1.6</v>
      </c>
      <c r="K166" s="24">
        <v>7.31</v>
      </c>
      <c r="L166" s="1360">
        <v>7.44</v>
      </c>
      <c r="M166" s="65">
        <v>30.7</v>
      </c>
      <c r="N166" s="64">
        <v>26.9</v>
      </c>
      <c r="O166" s="23"/>
      <c r="P166" s="64"/>
      <c r="Q166" s="23"/>
      <c r="R166" s="64"/>
      <c r="S166" s="23"/>
      <c r="T166" s="64"/>
      <c r="U166" s="23"/>
      <c r="V166" s="64"/>
      <c r="W166" s="23"/>
      <c r="X166" s="64"/>
      <c r="Y166" s="70"/>
      <c r="Z166" s="71"/>
      <c r="AA166" s="24"/>
      <c r="AB166" s="69"/>
      <c r="AC166" s="1260">
        <v>1079</v>
      </c>
      <c r="AD166" s="1334">
        <v>129</v>
      </c>
      <c r="AE166" s="388"/>
      <c r="AF166" s="401"/>
      <c r="AG166" s="6" t="s">
        <v>409</v>
      </c>
      <c r="AH166" s="18" t="s">
        <v>23</v>
      </c>
      <c r="AI166" s="23">
        <v>23.2</v>
      </c>
      <c r="AJ166" s="48">
        <v>3.9</v>
      </c>
      <c r="AK166" s="43" t="s">
        <v>36</v>
      </c>
      <c r="AL166" s="103"/>
    </row>
    <row r="167" spans="1:38" x14ac:dyDescent="0.15">
      <c r="A167" s="1913"/>
      <c r="B167" s="452">
        <v>43338</v>
      </c>
      <c r="C167" s="754" t="str">
        <f t="shared" si="15"/>
        <v>(日)</v>
      </c>
      <c r="D167" s="1619" t="s">
        <v>583</v>
      </c>
      <c r="E167" s="61" t="s">
        <v>36</v>
      </c>
      <c r="F167" s="61">
        <v>33.1</v>
      </c>
      <c r="G167" s="23">
        <v>29.6</v>
      </c>
      <c r="H167" s="66">
        <v>29.3</v>
      </c>
      <c r="I167" s="65">
        <v>8.8000000000000007</v>
      </c>
      <c r="J167" s="64">
        <v>1.8</v>
      </c>
      <c r="K167" s="24">
        <v>7.23</v>
      </c>
      <c r="L167" s="1360">
        <v>7.38</v>
      </c>
      <c r="M167" s="65">
        <v>24.6</v>
      </c>
      <c r="N167" s="64">
        <v>26.6</v>
      </c>
      <c r="O167" s="23"/>
      <c r="P167" s="64"/>
      <c r="Q167" s="23"/>
      <c r="R167" s="64"/>
      <c r="S167" s="23"/>
      <c r="T167" s="64"/>
      <c r="U167" s="23"/>
      <c r="V167" s="64"/>
      <c r="W167" s="23"/>
      <c r="X167" s="64"/>
      <c r="Y167" s="70"/>
      <c r="Z167" s="71"/>
      <c r="AA167" s="24"/>
      <c r="AB167" s="69"/>
      <c r="AC167" s="1260">
        <v>991</v>
      </c>
      <c r="AD167" s="1334">
        <v>75</v>
      </c>
      <c r="AE167" s="388"/>
      <c r="AF167" s="401"/>
      <c r="AG167" s="19"/>
      <c r="AH167" s="9"/>
      <c r="AI167" s="20"/>
      <c r="AJ167" s="8"/>
      <c r="AK167" s="8"/>
      <c r="AL167" s="9"/>
    </row>
    <row r="168" spans="1:38" x14ac:dyDescent="0.15">
      <c r="A168" s="1913"/>
      <c r="B168" s="452">
        <v>43339</v>
      </c>
      <c r="C168" s="812" t="str">
        <f t="shared" si="15"/>
        <v>(月)</v>
      </c>
      <c r="D168" s="1619" t="s">
        <v>583</v>
      </c>
      <c r="E168" s="61">
        <v>0.5</v>
      </c>
      <c r="F168" s="61">
        <v>33.1</v>
      </c>
      <c r="G168" s="23">
        <v>29.9</v>
      </c>
      <c r="H168" s="66">
        <v>30.1</v>
      </c>
      <c r="I168" s="65">
        <v>6.8</v>
      </c>
      <c r="J168" s="64">
        <v>3.1</v>
      </c>
      <c r="K168" s="24">
        <v>7.27</v>
      </c>
      <c r="L168" s="1360">
        <v>7.41</v>
      </c>
      <c r="M168" s="65">
        <v>18.5</v>
      </c>
      <c r="N168" s="64">
        <v>21.6</v>
      </c>
      <c r="O168" s="23"/>
      <c r="P168" s="64">
        <v>38.5</v>
      </c>
      <c r="Q168" s="23"/>
      <c r="R168" s="64">
        <v>66.5</v>
      </c>
      <c r="S168" s="23"/>
      <c r="T168" s="64"/>
      <c r="U168" s="23"/>
      <c r="V168" s="64"/>
      <c r="W168" s="23"/>
      <c r="X168" s="64">
        <v>17.100000000000001</v>
      </c>
      <c r="Y168" s="70"/>
      <c r="Z168" s="71">
        <v>154</v>
      </c>
      <c r="AA168" s="24"/>
      <c r="AB168" s="69">
        <v>0.08</v>
      </c>
      <c r="AC168" s="1260">
        <v>805</v>
      </c>
      <c r="AD168" s="1334">
        <v>55</v>
      </c>
      <c r="AE168" s="388"/>
      <c r="AF168" s="401"/>
      <c r="AG168" s="19"/>
      <c r="AH168" s="9"/>
      <c r="AI168" s="20"/>
      <c r="AJ168" s="8"/>
      <c r="AK168" s="8"/>
      <c r="AL168" s="9"/>
    </row>
    <row r="169" spans="1:38" x14ac:dyDescent="0.15">
      <c r="A169" s="1913"/>
      <c r="B169" s="452">
        <v>43340</v>
      </c>
      <c r="C169" s="754" t="str">
        <f t="shared" si="15"/>
        <v>(火)</v>
      </c>
      <c r="D169" s="1619" t="s">
        <v>599</v>
      </c>
      <c r="E169" s="61" t="s">
        <v>36</v>
      </c>
      <c r="F169" s="61">
        <v>24.5</v>
      </c>
      <c r="G169" s="23">
        <v>30</v>
      </c>
      <c r="H169" s="66">
        <v>30</v>
      </c>
      <c r="I169" s="65">
        <v>7.6</v>
      </c>
      <c r="J169" s="64">
        <v>2.2000000000000002</v>
      </c>
      <c r="K169" s="24">
        <v>7.45</v>
      </c>
      <c r="L169" s="1360">
        <v>7.42</v>
      </c>
      <c r="M169" s="65">
        <v>19.2</v>
      </c>
      <c r="N169" s="64">
        <v>19.7</v>
      </c>
      <c r="O169" s="23"/>
      <c r="P169" s="64">
        <v>38.5</v>
      </c>
      <c r="Q169" s="23"/>
      <c r="R169" s="64">
        <v>62.1</v>
      </c>
      <c r="S169" s="23"/>
      <c r="T169" s="64"/>
      <c r="U169" s="23"/>
      <c r="V169" s="64"/>
      <c r="W169" s="23"/>
      <c r="X169" s="64">
        <v>14.9</v>
      </c>
      <c r="Y169" s="70"/>
      <c r="Z169" s="71">
        <v>128</v>
      </c>
      <c r="AA169" s="24"/>
      <c r="AB169" s="69">
        <v>0.05</v>
      </c>
      <c r="AC169" s="1260">
        <v>593</v>
      </c>
      <c r="AD169" s="1334">
        <v>52</v>
      </c>
      <c r="AE169" s="388"/>
      <c r="AF169" s="401"/>
      <c r="AG169" s="21"/>
      <c r="AH169" s="3"/>
      <c r="AI169" s="22"/>
      <c r="AJ169" s="10"/>
      <c r="AK169" s="10"/>
      <c r="AL169" s="3"/>
    </row>
    <row r="170" spans="1:38" x14ac:dyDescent="0.15">
      <c r="A170" s="1913"/>
      <c r="B170" s="452">
        <v>43341</v>
      </c>
      <c r="C170" s="754" t="str">
        <f t="shared" si="15"/>
        <v>(水)</v>
      </c>
      <c r="D170" s="1619" t="s">
        <v>599</v>
      </c>
      <c r="E170" s="61" t="s">
        <v>36</v>
      </c>
      <c r="F170" s="61">
        <v>25.4</v>
      </c>
      <c r="G170" s="23">
        <v>28.6</v>
      </c>
      <c r="H170" s="66">
        <v>29.1</v>
      </c>
      <c r="I170" s="65">
        <v>10.199999999999999</v>
      </c>
      <c r="J170" s="64">
        <v>2.1</v>
      </c>
      <c r="K170" s="24">
        <v>7.21</v>
      </c>
      <c r="L170" s="1360">
        <v>7.29</v>
      </c>
      <c r="M170" s="65">
        <v>22.4</v>
      </c>
      <c r="N170" s="64">
        <v>21.2</v>
      </c>
      <c r="O170" s="23"/>
      <c r="P170" s="64">
        <v>42.5</v>
      </c>
      <c r="Q170" s="23"/>
      <c r="R170" s="64">
        <v>67.900000000000006</v>
      </c>
      <c r="S170" s="23"/>
      <c r="T170" s="64"/>
      <c r="U170" s="23"/>
      <c r="V170" s="64"/>
      <c r="W170" s="23"/>
      <c r="X170" s="64">
        <v>15.8</v>
      </c>
      <c r="Y170" s="70"/>
      <c r="Z170" s="71">
        <v>142</v>
      </c>
      <c r="AA170" s="24"/>
      <c r="AB170" s="69">
        <v>7.0000000000000007E-2</v>
      </c>
      <c r="AC170" s="1260">
        <v>655</v>
      </c>
      <c r="AD170" s="1334">
        <v>100</v>
      </c>
      <c r="AE170" s="388"/>
      <c r="AF170" s="401"/>
      <c r="AG170" s="29" t="s">
        <v>392</v>
      </c>
      <c r="AH170" s="2" t="s">
        <v>36</v>
      </c>
      <c r="AI170" s="2" t="s">
        <v>36</v>
      </c>
      <c r="AJ170" s="2" t="s">
        <v>36</v>
      </c>
      <c r="AK170" s="2" t="s">
        <v>36</v>
      </c>
      <c r="AL170" s="104" t="s">
        <v>36</v>
      </c>
    </row>
    <row r="171" spans="1:38" x14ac:dyDescent="0.15">
      <c r="A171" s="1913"/>
      <c r="B171" s="452">
        <v>43342</v>
      </c>
      <c r="C171" s="754" t="str">
        <f t="shared" si="15"/>
        <v>(木)</v>
      </c>
      <c r="D171" s="1619" t="s">
        <v>599</v>
      </c>
      <c r="E171" s="61" t="s">
        <v>36</v>
      </c>
      <c r="F171" s="61">
        <v>29.4</v>
      </c>
      <c r="G171" s="23">
        <v>28</v>
      </c>
      <c r="H171" s="66">
        <v>28.1</v>
      </c>
      <c r="I171" s="65">
        <v>7.9</v>
      </c>
      <c r="J171" s="64">
        <v>1.9</v>
      </c>
      <c r="K171" s="24">
        <v>7.15</v>
      </c>
      <c r="L171" s="1360">
        <v>7.18</v>
      </c>
      <c r="M171" s="65">
        <v>21.4</v>
      </c>
      <c r="N171" s="64">
        <v>22.8</v>
      </c>
      <c r="O171" s="23"/>
      <c r="P171" s="64">
        <v>41.5</v>
      </c>
      <c r="Q171" s="23"/>
      <c r="R171" s="64">
        <v>72.099999999999994</v>
      </c>
      <c r="S171" s="23"/>
      <c r="T171" s="64"/>
      <c r="U171" s="23"/>
      <c r="V171" s="64"/>
      <c r="W171" s="23"/>
      <c r="X171" s="64">
        <v>16.7</v>
      </c>
      <c r="Y171" s="70"/>
      <c r="Z171" s="71">
        <v>162</v>
      </c>
      <c r="AA171" s="24"/>
      <c r="AB171" s="69">
        <v>0.06</v>
      </c>
      <c r="AC171" s="1260">
        <v>699</v>
      </c>
      <c r="AD171" s="1334">
        <v>62</v>
      </c>
      <c r="AE171" s="388"/>
      <c r="AF171" s="401"/>
      <c r="AG171" s="11" t="s">
        <v>36</v>
      </c>
      <c r="AH171" s="2" t="s">
        <v>36</v>
      </c>
      <c r="AI171" s="2" t="s">
        <v>36</v>
      </c>
      <c r="AJ171" s="2" t="s">
        <v>36</v>
      </c>
      <c r="AK171" s="2" t="s">
        <v>36</v>
      </c>
      <c r="AL171" s="104" t="s">
        <v>36</v>
      </c>
    </row>
    <row r="172" spans="1:38" x14ac:dyDescent="0.15">
      <c r="A172" s="1913"/>
      <c r="B172" s="455">
        <v>43343</v>
      </c>
      <c r="C172" s="813" t="str">
        <f t="shared" si="15"/>
        <v>(金)</v>
      </c>
      <c r="D172" s="279" t="s">
        <v>583</v>
      </c>
      <c r="E172" s="151">
        <v>0</v>
      </c>
      <c r="F172" s="141">
        <v>32.700000000000003</v>
      </c>
      <c r="G172" s="142">
        <v>28.4</v>
      </c>
      <c r="H172" s="143">
        <v>28.4</v>
      </c>
      <c r="I172" s="144">
        <v>6.4</v>
      </c>
      <c r="J172" s="145">
        <v>2.4</v>
      </c>
      <c r="K172" s="146">
        <v>7.16</v>
      </c>
      <c r="L172" s="147">
        <v>7.17</v>
      </c>
      <c r="M172" s="144">
        <v>19.100000000000001</v>
      </c>
      <c r="N172" s="145">
        <v>21</v>
      </c>
      <c r="O172" s="142"/>
      <c r="P172" s="143">
        <v>38.4</v>
      </c>
      <c r="Q172" s="142"/>
      <c r="R172" s="143">
        <v>65.3</v>
      </c>
      <c r="S172" s="142"/>
      <c r="T172" s="143"/>
      <c r="U172" s="142"/>
      <c r="V172" s="143"/>
      <c r="W172" s="142"/>
      <c r="X172" s="143">
        <v>16</v>
      </c>
      <c r="Y172" s="148"/>
      <c r="Z172" s="149">
        <v>148</v>
      </c>
      <c r="AA172" s="146"/>
      <c r="AB172" s="147">
        <v>7.0000000000000007E-2</v>
      </c>
      <c r="AC172" s="1533">
        <v>946</v>
      </c>
      <c r="AD172" s="1534">
        <v>69</v>
      </c>
      <c r="AE172" s="388"/>
      <c r="AF172" s="401"/>
      <c r="AG172" s="11" t="s">
        <v>36</v>
      </c>
      <c r="AH172" s="2" t="s">
        <v>36</v>
      </c>
      <c r="AI172" s="2" t="s">
        <v>36</v>
      </c>
      <c r="AJ172" s="2" t="s">
        <v>36</v>
      </c>
      <c r="AK172" s="2" t="s">
        <v>36</v>
      </c>
      <c r="AL172" s="104" t="s">
        <v>36</v>
      </c>
    </row>
    <row r="173" spans="1:38" s="1" customFormat="1" ht="13.5" customHeight="1" x14ac:dyDescent="0.15">
      <c r="A173" s="1913"/>
      <c r="B173" s="1891" t="s">
        <v>410</v>
      </c>
      <c r="C173" s="1892"/>
      <c r="D173" s="631"/>
      <c r="E173" s="555">
        <f>MAX(E142:E172)</f>
        <v>17.5</v>
      </c>
      <c r="F173" s="556">
        <f t="shared" ref="F173:AD173" si="16">IF(COUNT(F142:F172)=0,"",MAX(F142:F172))</f>
        <v>33.1</v>
      </c>
      <c r="G173" s="557">
        <f t="shared" si="16"/>
        <v>31.7</v>
      </c>
      <c r="H173" s="558">
        <f t="shared" si="16"/>
        <v>31.6</v>
      </c>
      <c r="I173" s="559">
        <f t="shared" si="16"/>
        <v>32</v>
      </c>
      <c r="J173" s="560">
        <f t="shared" si="16"/>
        <v>3.5</v>
      </c>
      <c r="K173" s="561">
        <f t="shared" si="16"/>
        <v>7.83</v>
      </c>
      <c r="L173" s="562">
        <f t="shared" si="16"/>
        <v>7.61</v>
      </c>
      <c r="M173" s="559">
        <f t="shared" si="16"/>
        <v>30.7</v>
      </c>
      <c r="N173" s="560">
        <f t="shared" si="16"/>
        <v>28</v>
      </c>
      <c r="O173" s="557">
        <f t="shared" si="16"/>
        <v>37.799999999999997</v>
      </c>
      <c r="P173" s="558">
        <f t="shared" si="16"/>
        <v>57.8</v>
      </c>
      <c r="Q173" s="557">
        <f t="shared" si="16"/>
        <v>60.1</v>
      </c>
      <c r="R173" s="558">
        <f t="shared" si="16"/>
        <v>83.7</v>
      </c>
      <c r="S173" s="557">
        <f t="shared" si="16"/>
        <v>44.8</v>
      </c>
      <c r="T173" s="558">
        <f t="shared" si="16"/>
        <v>47.6</v>
      </c>
      <c r="U173" s="557">
        <f t="shared" si="16"/>
        <v>15.3</v>
      </c>
      <c r="V173" s="558">
        <f t="shared" si="16"/>
        <v>17.5</v>
      </c>
      <c r="W173" s="559">
        <f t="shared" si="16"/>
        <v>12.3</v>
      </c>
      <c r="X173" s="1087">
        <f t="shared" si="16"/>
        <v>23.5</v>
      </c>
      <c r="Y173" s="1173">
        <f t="shared" si="16"/>
        <v>148</v>
      </c>
      <c r="Z173" s="1174">
        <f t="shared" si="16"/>
        <v>184</v>
      </c>
      <c r="AA173" s="1404">
        <f t="shared" si="16"/>
        <v>0.65</v>
      </c>
      <c r="AB173" s="1176">
        <f t="shared" si="16"/>
        <v>0.08</v>
      </c>
      <c r="AC173" s="1405">
        <f t="shared" si="16"/>
        <v>1443</v>
      </c>
      <c r="AD173" s="1084">
        <f t="shared" si="16"/>
        <v>240</v>
      </c>
      <c r="AE173" s="714"/>
      <c r="AF173" s="641"/>
      <c r="AG173" s="11" t="s">
        <v>36</v>
      </c>
      <c r="AH173" s="2" t="s">
        <v>36</v>
      </c>
      <c r="AI173" s="2" t="s">
        <v>36</v>
      </c>
      <c r="AJ173" s="2" t="s">
        <v>36</v>
      </c>
      <c r="AK173" s="2" t="s">
        <v>36</v>
      </c>
      <c r="AL173" s="104" t="s">
        <v>36</v>
      </c>
    </row>
    <row r="174" spans="1:38" s="1" customFormat="1" ht="13.5" customHeight="1" x14ac:dyDescent="0.15">
      <c r="A174" s="1913"/>
      <c r="B174" s="1893" t="s">
        <v>411</v>
      </c>
      <c r="C174" s="1894"/>
      <c r="D174" s="633"/>
      <c r="E174" s="566">
        <f>MIN(E142:E172)</f>
        <v>0</v>
      </c>
      <c r="F174" s="567">
        <f t="shared" ref="F174:AD174" si="17">IF(COUNT(F142:F172)=0,"",MIN(F142:F172))</f>
        <v>21.9</v>
      </c>
      <c r="G174" s="568">
        <f t="shared" si="17"/>
        <v>25.6</v>
      </c>
      <c r="H174" s="569">
        <f t="shared" si="17"/>
        <v>25.9</v>
      </c>
      <c r="I174" s="570">
        <f t="shared" si="17"/>
        <v>3.3</v>
      </c>
      <c r="J174" s="571">
        <f t="shared" si="17"/>
        <v>1.5</v>
      </c>
      <c r="K174" s="572">
        <f t="shared" si="17"/>
        <v>6.94</v>
      </c>
      <c r="L174" s="573">
        <f t="shared" si="17"/>
        <v>7.01</v>
      </c>
      <c r="M174" s="570">
        <f t="shared" si="17"/>
        <v>17.8</v>
      </c>
      <c r="N174" s="571">
        <f t="shared" si="17"/>
        <v>18.5</v>
      </c>
      <c r="O174" s="568">
        <f t="shared" si="17"/>
        <v>37.799999999999997</v>
      </c>
      <c r="P174" s="569">
        <f t="shared" si="17"/>
        <v>31.9</v>
      </c>
      <c r="Q174" s="568">
        <f t="shared" si="17"/>
        <v>60.1</v>
      </c>
      <c r="R174" s="569">
        <f t="shared" si="17"/>
        <v>60.1</v>
      </c>
      <c r="S174" s="568">
        <f t="shared" si="17"/>
        <v>44.8</v>
      </c>
      <c r="T174" s="569">
        <f t="shared" si="17"/>
        <v>47.6</v>
      </c>
      <c r="U174" s="568">
        <f t="shared" si="17"/>
        <v>15.3</v>
      </c>
      <c r="V174" s="569">
        <f t="shared" si="17"/>
        <v>17.5</v>
      </c>
      <c r="W174" s="570">
        <f t="shared" si="17"/>
        <v>12.3</v>
      </c>
      <c r="X174" s="1407">
        <f t="shared" si="17"/>
        <v>13</v>
      </c>
      <c r="Y174" s="1178">
        <f t="shared" si="17"/>
        <v>148</v>
      </c>
      <c r="Z174" s="1179">
        <f t="shared" si="17"/>
        <v>128</v>
      </c>
      <c r="AA174" s="1408">
        <f t="shared" si="17"/>
        <v>0.65</v>
      </c>
      <c r="AB174" s="1181">
        <f t="shared" si="17"/>
        <v>0.04</v>
      </c>
      <c r="AC174" s="1409">
        <f t="shared" si="17"/>
        <v>522</v>
      </c>
      <c r="AD174" s="1085">
        <f t="shared" si="17"/>
        <v>20</v>
      </c>
      <c r="AE174" s="714"/>
      <c r="AF174" s="641"/>
      <c r="AG174" s="11" t="s">
        <v>36</v>
      </c>
      <c r="AH174" s="2" t="s">
        <v>36</v>
      </c>
      <c r="AI174" s="2" t="s">
        <v>36</v>
      </c>
      <c r="AJ174" s="2" t="s">
        <v>36</v>
      </c>
      <c r="AK174" s="2" t="s">
        <v>36</v>
      </c>
      <c r="AL174" s="104" t="s">
        <v>36</v>
      </c>
    </row>
    <row r="175" spans="1:38" s="1" customFormat="1" ht="13.5" customHeight="1" x14ac:dyDescent="0.15">
      <c r="A175" s="1913"/>
      <c r="B175" s="1893" t="s">
        <v>412</v>
      </c>
      <c r="C175" s="1894"/>
      <c r="D175" s="633"/>
      <c r="E175" s="633"/>
      <c r="F175" s="1088">
        <f t="shared" ref="F175:AD175" si="18">IF(COUNT(F142:F172)=0,"",AVERAGE(F142:F172))</f>
        <v>29.187096774193556</v>
      </c>
      <c r="G175" s="1089">
        <f t="shared" si="18"/>
        <v>28.522580645161288</v>
      </c>
      <c r="H175" s="1090">
        <f t="shared" si="18"/>
        <v>28.661290322580641</v>
      </c>
      <c r="I175" s="1091">
        <f t="shared" si="18"/>
        <v>9.703225806451611</v>
      </c>
      <c r="J175" s="1092">
        <f t="shared" si="18"/>
        <v>2.1419354838709679</v>
      </c>
      <c r="K175" s="1093">
        <f t="shared" si="18"/>
        <v>7.2781935483870965</v>
      </c>
      <c r="L175" s="1094">
        <f t="shared" si="18"/>
        <v>7.3251612903225789</v>
      </c>
      <c r="M175" s="1091">
        <f t="shared" si="18"/>
        <v>21.467741935483872</v>
      </c>
      <c r="N175" s="1092">
        <f t="shared" si="18"/>
        <v>21.687096774193556</v>
      </c>
      <c r="O175" s="1089">
        <f t="shared" si="18"/>
        <v>37.799999999999997</v>
      </c>
      <c r="P175" s="1090">
        <f t="shared" si="18"/>
        <v>40.908695652173904</v>
      </c>
      <c r="Q175" s="1089">
        <f t="shared" si="18"/>
        <v>60.1</v>
      </c>
      <c r="R175" s="1090">
        <f t="shared" si="18"/>
        <v>68.004347826086942</v>
      </c>
      <c r="S175" s="1089">
        <f>IF(COUNT(S142:S172)=0,"",AVERAGE(S142:S172))</f>
        <v>44.8</v>
      </c>
      <c r="T175" s="1090">
        <f t="shared" si="18"/>
        <v>47.6</v>
      </c>
      <c r="U175" s="1089">
        <f t="shared" si="18"/>
        <v>15.3</v>
      </c>
      <c r="V175" s="1090">
        <f t="shared" si="18"/>
        <v>17.5</v>
      </c>
      <c r="W175" s="1168">
        <f t="shared" si="18"/>
        <v>12.3</v>
      </c>
      <c r="X175" s="1413">
        <f t="shared" si="18"/>
        <v>15.908695652173913</v>
      </c>
      <c r="Y175" s="1396">
        <f t="shared" si="18"/>
        <v>148</v>
      </c>
      <c r="Z175" s="1398">
        <f t="shared" si="18"/>
        <v>148.43478260869566</v>
      </c>
      <c r="AA175" s="1399">
        <f t="shared" si="18"/>
        <v>0.65</v>
      </c>
      <c r="AB175" s="1397">
        <f t="shared" si="18"/>
        <v>5.4782608695652206E-2</v>
      </c>
      <c r="AC175" s="1401">
        <f t="shared" si="18"/>
        <v>887.09677419354841</v>
      </c>
      <c r="AD175" s="1406">
        <f t="shared" si="18"/>
        <v>63.354838709677416</v>
      </c>
      <c r="AE175" s="714"/>
      <c r="AF175" s="641"/>
      <c r="AG175" s="11" t="s">
        <v>36</v>
      </c>
      <c r="AH175" s="2" t="s">
        <v>36</v>
      </c>
      <c r="AI175" s="2" t="s">
        <v>36</v>
      </c>
      <c r="AJ175" s="2" t="s">
        <v>36</v>
      </c>
      <c r="AK175" s="2" t="s">
        <v>36</v>
      </c>
      <c r="AL175" s="104" t="s">
        <v>36</v>
      </c>
    </row>
    <row r="176" spans="1:38" s="1" customFormat="1" ht="13.5" customHeight="1" x14ac:dyDescent="0.15">
      <c r="A176" s="1914"/>
      <c r="B176" s="1917" t="s">
        <v>413</v>
      </c>
      <c r="C176" s="1916"/>
      <c r="D176" s="633"/>
      <c r="E176" s="1072">
        <f>SUM(E142:E172)</f>
        <v>32.5</v>
      </c>
      <c r="F176" s="1137"/>
      <c r="G176" s="1137"/>
      <c r="H176" s="1135"/>
      <c r="I176" s="1137"/>
      <c r="J176" s="1135"/>
      <c r="K176" s="1134"/>
      <c r="L176" s="1133"/>
      <c r="M176" s="1137"/>
      <c r="N176" s="1135"/>
      <c r="O176" s="1133"/>
      <c r="P176" s="1135"/>
      <c r="Q176" s="1137"/>
      <c r="R176" s="1135"/>
      <c r="S176" s="1134"/>
      <c r="T176" s="1133"/>
      <c r="U176" s="1134"/>
      <c r="V176" s="1136"/>
      <c r="W176" s="1170"/>
      <c r="X176" s="1412"/>
      <c r="Y176" s="1169"/>
      <c r="Z176" s="1412"/>
      <c r="AA176" s="1170"/>
      <c r="AB176" s="1412"/>
      <c r="AC176" s="1402">
        <f>SUM(AC142:AC172)</f>
        <v>27500</v>
      </c>
      <c r="AD176" s="1403"/>
      <c r="AE176" s="714"/>
      <c r="AF176" s="641"/>
      <c r="AG176" s="266"/>
      <c r="AH176" s="268"/>
      <c r="AI176" s="268"/>
      <c r="AJ176" s="268"/>
      <c r="AK176" s="268"/>
      <c r="AL176" s="267"/>
    </row>
    <row r="177" spans="1:38" ht="13.5" customHeight="1" x14ac:dyDescent="0.15">
      <c r="A177" s="1912" t="s">
        <v>322</v>
      </c>
      <c r="B177" s="450">
        <v>43344</v>
      </c>
      <c r="C177" s="814" t="str">
        <f>IF(B177="","",IF(WEEKDAY(B177)=1,"(日)",IF(WEEKDAY(B177)=2,"(月)",IF(WEEKDAY(B177)=3,"(火)",IF(WEEKDAY(B177)=4,"(水)",IF(WEEKDAY(B177)=5,"(木)",IF(WEEKDAY(B177)=6,"(金)","(土)")))))))</f>
        <v>(土)</v>
      </c>
      <c r="D177" s="1357" t="s">
        <v>599</v>
      </c>
      <c r="E177" s="60">
        <v>0</v>
      </c>
      <c r="F177" s="60">
        <v>27.7</v>
      </c>
      <c r="G177" s="62">
        <v>28.2</v>
      </c>
      <c r="H177" s="57">
        <v>28.4</v>
      </c>
      <c r="I177" s="56">
        <v>7</v>
      </c>
      <c r="J177" s="63">
        <v>2.5</v>
      </c>
      <c r="K177" s="67">
        <v>7.5</v>
      </c>
      <c r="L177" s="1358">
        <v>7.31</v>
      </c>
      <c r="M177" s="56">
        <v>21.4</v>
      </c>
      <c r="N177" s="63">
        <v>21.2</v>
      </c>
      <c r="O177" s="62"/>
      <c r="P177" s="63"/>
      <c r="Q177" s="62"/>
      <c r="R177" s="63"/>
      <c r="S177" s="62"/>
      <c r="T177" s="63"/>
      <c r="U177" s="62"/>
      <c r="V177" s="63"/>
      <c r="W177" s="56"/>
      <c r="X177" s="57"/>
      <c r="Y177" s="58"/>
      <c r="Z177" s="59"/>
      <c r="AA177" s="67"/>
      <c r="AB177" s="68"/>
      <c r="AC177" s="1258">
        <v>540</v>
      </c>
      <c r="AD177" s="1333">
        <v>62</v>
      </c>
      <c r="AE177" s="388"/>
      <c r="AF177" s="401"/>
      <c r="AG177" s="269">
        <v>43356</v>
      </c>
      <c r="AH177" s="152" t="s">
        <v>3</v>
      </c>
      <c r="AI177" s="153">
        <v>23.9</v>
      </c>
      <c r="AJ177" s="154" t="s">
        <v>20</v>
      </c>
      <c r="AK177" s="155"/>
      <c r="AL177" s="156"/>
    </row>
    <row r="178" spans="1:38" x14ac:dyDescent="0.15">
      <c r="A178" s="1913"/>
      <c r="B178" s="452">
        <v>43345</v>
      </c>
      <c r="C178" s="754" t="str">
        <f>IF(B178="","",IF(WEEKDAY(B178)=1,"(日)",IF(WEEKDAY(B178)=2,"(月)",IF(WEEKDAY(B178)=3,"(火)",IF(WEEKDAY(B178)=4,"(水)",IF(WEEKDAY(B178)=5,"(木)",IF(WEEKDAY(B178)=6,"(金)","(土)")))))))</f>
        <v>(日)</v>
      </c>
      <c r="D178" s="1359" t="s">
        <v>606</v>
      </c>
      <c r="E178" s="61">
        <v>4</v>
      </c>
      <c r="F178" s="61">
        <v>22.6</v>
      </c>
      <c r="G178" s="23">
        <v>27.1</v>
      </c>
      <c r="H178" s="66">
        <v>27.9</v>
      </c>
      <c r="I178" s="65">
        <v>10.199999999999999</v>
      </c>
      <c r="J178" s="64">
        <v>2.8</v>
      </c>
      <c r="K178" s="24">
        <v>7.2</v>
      </c>
      <c r="L178" s="1360">
        <v>7.28</v>
      </c>
      <c r="M178" s="65">
        <v>21.6</v>
      </c>
      <c r="N178" s="64">
        <v>22.5</v>
      </c>
      <c r="O178" s="23"/>
      <c r="P178" s="64"/>
      <c r="Q178" s="23"/>
      <c r="R178" s="64"/>
      <c r="S178" s="23"/>
      <c r="T178" s="64"/>
      <c r="U178" s="23"/>
      <c r="V178" s="64"/>
      <c r="W178" s="65"/>
      <c r="X178" s="66"/>
      <c r="Y178" s="70"/>
      <c r="Z178" s="71"/>
      <c r="AA178" s="24"/>
      <c r="AB178" s="69"/>
      <c r="AC178" s="1260">
        <v>717</v>
      </c>
      <c r="AD178" s="1334">
        <v>105</v>
      </c>
      <c r="AE178" s="388"/>
      <c r="AF178" s="401"/>
      <c r="AG178" s="12" t="s">
        <v>94</v>
      </c>
      <c r="AH178" s="13" t="s">
        <v>399</v>
      </c>
      <c r="AI178" s="14" t="s">
        <v>5</v>
      </c>
      <c r="AJ178" s="15" t="s">
        <v>6</v>
      </c>
      <c r="AK178" s="16" t="s">
        <v>36</v>
      </c>
      <c r="AL178" s="97"/>
    </row>
    <row r="179" spans="1:38" x14ac:dyDescent="0.15">
      <c r="A179" s="1913"/>
      <c r="B179" s="452">
        <v>43346</v>
      </c>
      <c r="C179" s="754" t="str">
        <f t="shared" ref="C179:C206" si="19">IF(B179="","",IF(WEEKDAY(B179)=1,"(日)",IF(WEEKDAY(B179)=2,"(月)",IF(WEEKDAY(B179)=3,"(火)",IF(WEEKDAY(B179)=4,"(水)",IF(WEEKDAY(B179)=5,"(木)",IF(WEEKDAY(B179)=6,"(金)","(土)")))))))</f>
        <v>(月)</v>
      </c>
      <c r="D179" s="1359" t="s">
        <v>606</v>
      </c>
      <c r="E179" s="61">
        <v>1</v>
      </c>
      <c r="F179" s="61">
        <v>23.3</v>
      </c>
      <c r="G179" s="23">
        <v>25.1</v>
      </c>
      <c r="H179" s="66">
        <v>26.5</v>
      </c>
      <c r="I179" s="65">
        <v>13.1</v>
      </c>
      <c r="J179" s="64">
        <v>2.2999999999999998</v>
      </c>
      <c r="K179" s="24">
        <v>7.23</v>
      </c>
      <c r="L179" s="1360">
        <v>7.19</v>
      </c>
      <c r="M179" s="65">
        <v>22.8</v>
      </c>
      <c r="N179" s="64">
        <v>22.3</v>
      </c>
      <c r="O179" s="23"/>
      <c r="P179" s="64">
        <v>42.5</v>
      </c>
      <c r="Q179" s="23"/>
      <c r="R179" s="64">
        <v>70.3</v>
      </c>
      <c r="S179" s="23"/>
      <c r="T179" s="64"/>
      <c r="U179" s="23"/>
      <c r="V179" s="64"/>
      <c r="W179" s="65"/>
      <c r="X179" s="66">
        <v>17.8</v>
      </c>
      <c r="Y179" s="70"/>
      <c r="Z179" s="71">
        <v>150</v>
      </c>
      <c r="AA179" s="24"/>
      <c r="AB179" s="69">
        <v>0.06</v>
      </c>
      <c r="AC179" s="1260">
        <v>540</v>
      </c>
      <c r="AD179" s="1334">
        <v>159</v>
      </c>
      <c r="AE179" s="388"/>
      <c r="AF179" s="401"/>
      <c r="AG179" s="5" t="s">
        <v>95</v>
      </c>
      <c r="AH179" s="17" t="s">
        <v>20</v>
      </c>
      <c r="AI179" s="31">
        <v>23.7</v>
      </c>
      <c r="AJ179" s="32">
        <v>23.8</v>
      </c>
      <c r="AK179" s="33" t="s">
        <v>36</v>
      </c>
      <c r="AL179" s="98"/>
    </row>
    <row r="180" spans="1:38" x14ac:dyDescent="0.15">
      <c r="A180" s="1913"/>
      <c r="B180" s="452">
        <v>43347</v>
      </c>
      <c r="C180" s="754" t="str">
        <f t="shared" si="19"/>
        <v>(火)</v>
      </c>
      <c r="D180" s="1359" t="s">
        <v>606</v>
      </c>
      <c r="E180" s="61">
        <v>5.5</v>
      </c>
      <c r="F180" s="61">
        <v>25.9</v>
      </c>
      <c r="G180" s="23">
        <v>24.7</v>
      </c>
      <c r="H180" s="66">
        <v>25.2</v>
      </c>
      <c r="I180" s="65">
        <v>12</v>
      </c>
      <c r="J180" s="64">
        <v>2</v>
      </c>
      <c r="K180" s="24">
        <v>7.19</v>
      </c>
      <c r="L180" s="1360">
        <v>7.26</v>
      </c>
      <c r="M180" s="65">
        <v>20.2</v>
      </c>
      <c r="N180" s="64">
        <v>21.7</v>
      </c>
      <c r="O180" s="23"/>
      <c r="P180" s="64">
        <v>38.5</v>
      </c>
      <c r="Q180" s="23"/>
      <c r="R180" s="64">
        <v>70.099999999999994</v>
      </c>
      <c r="S180" s="23"/>
      <c r="T180" s="64"/>
      <c r="U180" s="23"/>
      <c r="V180" s="64"/>
      <c r="W180" s="65"/>
      <c r="X180" s="66">
        <v>17.3</v>
      </c>
      <c r="Y180" s="70"/>
      <c r="Z180" s="71">
        <v>156</v>
      </c>
      <c r="AA180" s="24"/>
      <c r="AB180" s="69">
        <v>7.0000000000000007E-2</v>
      </c>
      <c r="AC180" s="1260">
        <v>513</v>
      </c>
      <c r="AD180" s="1334">
        <v>104</v>
      </c>
      <c r="AE180" s="388"/>
      <c r="AF180" s="401"/>
      <c r="AG180" s="6" t="s">
        <v>400</v>
      </c>
      <c r="AH180" s="18" t="s">
        <v>401</v>
      </c>
      <c r="AI180" s="34">
        <v>8.5</v>
      </c>
      <c r="AJ180" s="35">
        <v>1.8</v>
      </c>
      <c r="AK180" s="39" t="s">
        <v>36</v>
      </c>
      <c r="AL180" s="99"/>
    </row>
    <row r="181" spans="1:38" x14ac:dyDescent="0.15">
      <c r="A181" s="1913"/>
      <c r="B181" s="452">
        <v>43348</v>
      </c>
      <c r="C181" s="754" t="str">
        <f t="shared" si="19"/>
        <v>(水)</v>
      </c>
      <c r="D181" s="1359" t="s">
        <v>583</v>
      </c>
      <c r="E181" s="61">
        <v>6.5</v>
      </c>
      <c r="F181" s="61">
        <v>26.8</v>
      </c>
      <c r="G181" s="23">
        <v>25.7</v>
      </c>
      <c r="H181" s="66">
        <v>25.5</v>
      </c>
      <c r="I181" s="65">
        <v>8.1999999999999993</v>
      </c>
      <c r="J181" s="64">
        <v>2</v>
      </c>
      <c r="K181" s="24">
        <v>7.29</v>
      </c>
      <c r="L181" s="1360">
        <v>7.4</v>
      </c>
      <c r="M181" s="65">
        <v>23.5</v>
      </c>
      <c r="N181" s="64">
        <v>21.5</v>
      </c>
      <c r="O181" s="23"/>
      <c r="P181" s="64">
        <v>39.700000000000003</v>
      </c>
      <c r="Q181" s="23"/>
      <c r="R181" s="64">
        <v>70.3</v>
      </c>
      <c r="S181" s="23"/>
      <c r="T181" s="64"/>
      <c r="U181" s="23"/>
      <c r="V181" s="64"/>
      <c r="W181" s="65"/>
      <c r="X181" s="66">
        <v>17.5</v>
      </c>
      <c r="Y181" s="70"/>
      <c r="Z181" s="71">
        <v>150</v>
      </c>
      <c r="AA181" s="24"/>
      <c r="AB181" s="69">
        <v>0.06</v>
      </c>
      <c r="AC181" s="1260">
        <v>566</v>
      </c>
      <c r="AD181" s="1334">
        <v>134</v>
      </c>
      <c r="AE181" s="388"/>
      <c r="AF181" s="401"/>
      <c r="AG181" s="6" t="s">
        <v>21</v>
      </c>
      <c r="AH181" s="18"/>
      <c r="AI181" s="40">
        <v>7.27</v>
      </c>
      <c r="AJ181" s="41">
        <v>7.32</v>
      </c>
      <c r="AK181" s="42" t="s">
        <v>36</v>
      </c>
      <c r="AL181" s="100"/>
    </row>
    <row r="182" spans="1:38" x14ac:dyDescent="0.15">
      <c r="A182" s="1913"/>
      <c r="B182" s="452">
        <v>43349</v>
      </c>
      <c r="C182" s="754" t="str">
        <f t="shared" si="19"/>
        <v>(木)</v>
      </c>
      <c r="D182" s="1359" t="s">
        <v>583</v>
      </c>
      <c r="E182" s="61" t="s">
        <v>36</v>
      </c>
      <c r="F182" s="61">
        <v>30.2</v>
      </c>
      <c r="G182" s="23">
        <v>26</v>
      </c>
      <c r="H182" s="66">
        <v>26.3</v>
      </c>
      <c r="I182" s="65">
        <v>10.1</v>
      </c>
      <c r="J182" s="64">
        <v>2.2000000000000002</v>
      </c>
      <c r="K182" s="24">
        <v>7.3</v>
      </c>
      <c r="L182" s="1360">
        <v>7.44</v>
      </c>
      <c r="M182" s="65">
        <v>25.2</v>
      </c>
      <c r="N182" s="64">
        <v>23.8</v>
      </c>
      <c r="O182" s="23"/>
      <c r="P182" s="64">
        <v>43.9</v>
      </c>
      <c r="Q182" s="23"/>
      <c r="R182" s="64">
        <v>74.3</v>
      </c>
      <c r="S182" s="23"/>
      <c r="T182" s="64"/>
      <c r="U182" s="23"/>
      <c r="V182" s="64"/>
      <c r="W182" s="65"/>
      <c r="X182" s="66">
        <v>18.2</v>
      </c>
      <c r="Y182" s="70"/>
      <c r="Z182" s="71">
        <v>166</v>
      </c>
      <c r="AA182" s="24"/>
      <c r="AB182" s="69">
        <v>0.06</v>
      </c>
      <c r="AC182" s="1260">
        <v>540</v>
      </c>
      <c r="AD182" s="1334">
        <v>245</v>
      </c>
      <c r="AE182" s="388"/>
      <c r="AF182" s="401"/>
      <c r="AG182" s="6" t="s">
        <v>372</v>
      </c>
      <c r="AH182" s="18" t="s">
        <v>22</v>
      </c>
      <c r="AI182" s="34">
        <v>22.2</v>
      </c>
      <c r="AJ182" s="35">
        <v>22.5</v>
      </c>
      <c r="AK182" s="36" t="s">
        <v>36</v>
      </c>
      <c r="AL182" s="101"/>
    </row>
    <row r="183" spans="1:38" x14ac:dyDescent="0.15">
      <c r="A183" s="1913"/>
      <c r="B183" s="452">
        <v>43350</v>
      </c>
      <c r="C183" s="754" t="str">
        <f t="shared" si="19"/>
        <v>(金)</v>
      </c>
      <c r="D183" s="1359" t="s">
        <v>599</v>
      </c>
      <c r="E183" s="61">
        <v>0</v>
      </c>
      <c r="F183" s="61">
        <v>27.9</v>
      </c>
      <c r="G183" s="23">
        <v>26.4</v>
      </c>
      <c r="H183" s="66">
        <v>26.1</v>
      </c>
      <c r="I183" s="65">
        <v>16.2</v>
      </c>
      <c r="J183" s="64">
        <v>1.8</v>
      </c>
      <c r="K183" s="24">
        <v>7.16</v>
      </c>
      <c r="L183" s="1360">
        <v>7.28</v>
      </c>
      <c r="M183" s="65">
        <v>18.399999999999999</v>
      </c>
      <c r="N183" s="64">
        <v>20.8</v>
      </c>
      <c r="O183" s="23"/>
      <c r="P183" s="64">
        <v>33.5</v>
      </c>
      <c r="Q183" s="23"/>
      <c r="R183" s="64">
        <v>67.099999999999994</v>
      </c>
      <c r="S183" s="23"/>
      <c r="T183" s="64"/>
      <c r="U183" s="23"/>
      <c r="V183" s="64"/>
      <c r="W183" s="65"/>
      <c r="X183" s="66">
        <v>15.5</v>
      </c>
      <c r="Y183" s="70"/>
      <c r="Z183" s="71">
        <v>152</v>
      </c>
      <c r="AA183" s="24"/>
      <c r="AB183" s="69">
        <v>7.0000000000000007E-2</v>
      </c>
      <c r="AC183" s="1260">
        <v>717</v>
      </c>
      <c r="AD183" s="1334">
        <v>155</v>
      </c>
      <c r="AE183" s="388"/>
      <c r="AF183" s="401"/>
      <c r="AG183" s="6" t="s">
        <v>402</v>
      </c>
      <c r="AH183" s="18" t="s">
        <v>23</v>
      </c>
      <c r="AI183" s="34">
        <v>38.799999999999997</v>
      </c>
      <c r="AJ183" s="35">
        <v>39.1</v>
      </c>
      <c r="AK183" s="36" t="s">
        <v>36</v>
      </c>
      <c r="AL183" s="101"/>
    </row>
    <row r="184" spans="1:38" x14ac:dyDescent="0.15">
      <c r="A184" s="1913"/>
      <c r="B184" s="452">
        <v>43351</v>
      </c>
      <c r="C184" s="754" t="str">
        <f t="shared" si="19"/>
        <v>(土)</v>
      </c>
      <c r="D184" s="1359" t="s">
        <v>583</v>
      </c>
      <c r="E184" s="61" t="s">
        <v>36</v>
      </c>
      <c r="F184" s="61">
        <v>29.1</v>
      </c>
      <c r="G184" s="23">
        <v>26.2</v>
      </c>
      <c r="H184" s="66">
        <v>26.3</v>
      </c>
      <c r="I184" s="65">
        <v>11.4</v>
      </c>
      <c r="J184" s="64">
        <v>2</v>
      </c>
      <c r="K184" s="24">
        <v>7.25</v>
      </c>
      <c r="L184" s="1360">
        <v>7.28</v>
      </c>
      <c r="M184" s="65">
        <v>18.8</v>
      </c>
      <c r="N184" s="64">
        <v>19</v>
      </c>
      <c r="O184" s="23"/>
      <c r="P184" s="64"/>
      <c r="Q184" s="23"/>
      <c r="R184" s="64"/>
      <c r="S184" s="23"/>
      <c r="T184" s="64"/>
      <c r="U184" s="23"/>
      <c r="V184" s="64"/>
      <c r="W184" s="65"/>
      <c r="X184" s="66"/>
      <c r="Y184" s="70"/>
      <c r="Z184" s="71"/>
      <c r="AA184" s="24"/>
      <c r="AB184" s="69"/>
      <c r="AC184" s="1260">
        <v>726</v>
      </c>
      <c r="AD184" s="1334">
        <v>119</v>
      </c>
      <c r="AE184" s="388"/>
      <c r="AF184" s="401"/>
      <c r="AG184" s="6" t="s">
        <v>376</v>
      </c>
      <c r="AH184" s="18" t="s">
        <v>23</v>
      </c>
      <c r="AI184" s="34">
        <v>71.7</v>
      </c>
      <c r="AJ184" s="35">
        <v>72.099999999999994</v>
      </c>
      <c r="AK184" s="36" t="s">
        <v>36</v>
      </c>
      <c r="AL184" s="101"/>
    </row>
    <row r="185" spans="1:38" x14ac:dyDescent="0.15">
      <c r="A185" s="1913"/>
      <c r="B185" s="452">
        <v>43352</v>
      </c>
      <c r="C185" s="754" t="str">
        <f t="shared" si="19"/>
        <v>(日)</v>
      </c>
      <c r="D185" s="1359" t="s">
        <v>583</v>
      </c>
      <c r="E185" s="61" t="s">
        <v>36</v>
      </c>
      <c r="F185" s="61">
        <v>29.9</v>
      </c>
      <c r="G185" s="23">
        <v>27.3</v>
      </c>
      <c r="H185" s="66">
        <v>27</v>
      </c>
      <c r="I185" s="65">
        <v>5.2</v>
      </c>
      <c r="J185" s="64">
        <v>1.9</v>
      </c>
      <c r="K185" s="24">
        <v>7.22</v>
      </c>
      <c r="L185" s="1360">
        <v>7.33</v>
      </c>
      <c r="M185" s="65">
        <v>21.7</v>
      </c>
      <c r="N185" s="64">
        <v>20.7</v>
      </c>
      <c r="O185" s="23"/>
      <c r="P185" s="64"/>
      <c r="Q185" s="23"/>
      <c r="R185" s="64"/>
      <c r="S185" s="23"/>
      <c r="T185" s="64"/>
      <c r="U185" s="23"/>
      <c r="V185" s="64"/>
      <c r="W185" s="65"/>
      <c r="X185" s="66"/>
      <c r="Y185" s="70"/>
      <c r="Z185" s="71"/>
      <c r="AA185" s="24"/>
      <c r="AB185" s="69"/>
      <c r="AC185" s="1260">
        <v>557</v>
      </c>
      <c r="AD185" s="1334">
        <v>91</v>
      </c>
      <c r="AE185" s="388"/>
      <c r="AF185" s="401"/>
      <c r="AG185" s="6" t="s">
        <v>377</v>
      </c>
      <c r="AH185" s="18" t="s">
        <v>23</v>
      </c>
      <c r="AI185" s="34">
        <v>52.3</v>
      </c>
      <c r="AJ185" s="35">
        <v>52.7</v>
      </c>
      <c r="AK185" s="36" t="s">
        <v>36</v>
      </c>
      <c r="AL185" s="101"/>
    </row>
    <row r="186" spans="1:38" x14ac:dyDescent="0.15">
      <c r="A186" s="1913"/>
      <c r="B186" s="452">
        <v>43353</v>
      </c>
      <c r="C186" s="754" t="str">
        <f t="shared" si="19"/>
        <v>(月)</v>
      </c>
      <c r="D186" s="1359" t="s">
        <v>599</v>
      </c>
      <c r="E186" s="61">
        <v>32.5</v>
      </c>
      <c r="F186" s="61">
        <v>27.8</v>
      </c>
      <c r="G186" s="23">
        <v>27</v>
      </c>
      <c r="H186" s="66">
        <v>27.2</v>
      </c>
      <c r="I186" s="65">
        <v>6.2</v>
      </c>
      <c r="J186" s="64">
        <v>2.2999999999999998</v>
      </c>
      <c r="K186" s="24">
        <v>7.24</v>
      </c>
      <c r="L186" s="1360">
        <v>7.37</v>
      </c>
      <c r="M186" s="65">
        <v>23.2</v>
      </c>
      <c r="N186" s="64">
        <v>21.5</v>
      </c>
      <c r="O186" s="23"/>
      <c r="P186" s="64">
        <v>36.5</v>
      </c>
      <c r="Q186" s="23"/>
      <c r="R186" s="64">
        <v>66.099999999999994</v>
      </c>
      <c r="S186" s="23"/>
      <c r="T186" s="64"/>
      <c r="U186" s="23"/>
      <c r="V186" s="64"/>
      <c r="W186" s="65"/>
      <c r="X186" s="66">
        <v>17.100000000000001</v>
      </c>
      <c r="Y186" s="70"/>
      <c r="Z186" s="71">
        <v>147</v>
      </c>
      <c r="AA186" s="24"/>
      <c r="AB186" s="69">
        <v>7.0000000000000007E-2</v>
      </c>
      <c r="AC186" s="1260">
        <v>363</v>
      </c>
      <c r="AD186" s="1334">
        <v>98</v>
      </c>
      <c r="AE186" s="388"/>
      <c r="AF186" s="401"/>
      <c r="AG186" s="6" t="s">
        <v>378</v>
      </c>
      <c r="AH186" s="18" t="s">
        <v>23</v>
      </c>
      <c r="AI186" s="34">
        <v>19.399999999999999</v>
      </c>
      <c r="AJ186" s="35">
        <v>19.399999999999999</v>
      </c>
      <c r="AK186" s="36" t="s">
        <v>36</v>
      </c>
      <c r="AL186" s="101"/>
    </row>
    <row r="187" spans="1:38" x14ac:dyDescent="0.15">
      <c r="A187" s="1913"/>
      <c r="B187" s="452">
        <v>43354</v>
      </c>
      <c r="C187" s="754" t="str">
        <f t="shared" si="19"/>
        <v>(火)</v>
      </c>
      <c r="D187" s="1359" t="s">
        <v>599</v>
      </c>
      <c r="E187" s="61">
        <v>3</v>
      </c>
      <c r="F187" s="61">
        <v>21.7</v>
      </c>
      <c r="G187" s="23">
        <v>26.1</v>
      </c>
      <c r="H187" s="66">
        <v>26.4</v>
      </c>
      <c r="I187" s="65">
        <v>5.5</v>
      </c>
      <c r="J187" s="64">
        <v>2.2000000000000002</v>
      </c>
      <c r="K187" s="24">
        <v>7.26</v>
      </c>
      <c r="L187" s="1360">
        <v>7.44</v>
      </c>
      <c r="M187" s="65">
        <v>23.6</v>
      </c>
      <c r="N187" s="64">
        <v>21.8</v>
      </c>
      <c r="O187" s="23"/>
      <c r="P187" s="64">
        <v>39</v>
      </c>
      <c r="Q187" s="23"/>
      <c r="R187" s="64">
        <v>69.3</v>
      </c>
      <c r="S187" s="23"/>
      <c r="T187" s="64"/>
      <c r="U187" s="23"/>
      <c r="V187" s="64"/>
      <c r="W187" s="65"/>
      <c r="X187" s="66">
        <v>16.8</v>
      </c>
      <c r="Y187" s="70"/>
      <c r="Z187" s="71">
        <v>153</v>
      </c>
      <c r="AA187" s="24"/>
      <c r="AB187" s="69">
        <v>7.0000000000000007E-2</v>
      </c>
      <c r="AC187" s="1260">
        <v>539</v>
      </c>
      <c r="AD187" s="1334">
        <v>119</v>
      </c>
      <c r="AE187" s="388"/>
      <c r="AF187" s="401"/>
      <c r="AG187" s="6" t="s">
        <v>403</v>
      </c>
      <c r="AH187" s="18" t="s">
        <v>23</v>
      </c>
      <c r="AI187" s="37">
        <v>17.7</v>
      </c>
      <c r="AJ187" s="38">
        <v>18</v>
      </c>
      <c r="AK187" s="39" t="s">
        <v>36</v>
      </c>
      <c r="AL187" s="99"/>
    </row>
    <row r="188" spans="1:38" x14ac:dyDescent="0.15">
      <c r="A188" s="1913"/>
      <c r="B188" s="452">
        <v>43355</v>
      </c>
      <c r="C188" s="754" t="str">
        <f t="shared" si="19"/>
        <v>(水)</v>
      </c>
      <c r="D188" s="1359" t="s">
        <v>583</v>
      </c>
      <c r="E188" s="61" t="s">
        <v>36</v>
      </c>
      <c r="F188" s="61">
        <v>22.6</v>
      </c>
      <c r="G188" s="23">
        <v>24.3</v>
      </c>
      <c r="H188" s="66">
        <v>24.6</v>
      </c>
      <c r="I188" s="65">
        <v>13.3</v>
      </c>
      <c r="J188" s="64">
        <v>1.5</v>
      </c>
      <c r="K188" s="24">
        <v>7.29</v>
      </c>
      <c r="L188" s="1360">
        <v>7.35</v>
      </c>
      <c r="M188" s="65">
        <v>22.2</v>
      </c>
      <c r="N188" s="64">
        <v>22.3</v>
      </c>
      <c r="O188" s="23"/>
      <c r="P188" s="64">
        <v>39.299999999999997</v>
      </c>
      <c r="Q188" s="23"/>
      <c r="R188" s="64">
        <v>70.7</v>
      </c>
      <c r="S188" s="23"/>
      <c r="T188" s="64"/>
      <c r="U188" s="23"/>
      <c r="V188" s="64"/>
      <c r="W188" s="65"/>
      <c r="X188" s="66">
        <v>19.100000000000001</v>
      </c>
      <c r="Y188" s="70"/>
      <c r="Z188" s="71">
        <v>154</v>
      </c>
      <c r="AA188" s="24"/>
      <c r="AB188" s="69">
        <v>0.05</v>
      </c>
      <c r="AC188" s="1260">
        <v>903</v>
      </c>
      <c r="AD188" s="1334">
        <v>124</v>
      </c>
      <c r="AE188" s="388"/>
      <c r="AF188" s="401"/>
      <c r="AG188" s="6" t="s">
        <v>404</v>
      </c>
      <c r="AH188" s="18" t="s">
        <v>23</v>
      </c>
      <c r="AI188" s="49">
        <v>168</v>
      </c>
      <c r="AJ188" s="50">
        <v>155</v>
      </c>
      <c r="AK188" s="25" t="s">
        <v>36</v>
      </c>
      <c r="AL188" s="26"/>
    </row>
    <row r="189" spans="1:38" x14ac:dyDescent="0.15">
      <c r="A189" s="1913"/>
      <c r="B189" s="452">
        <v>43356</v>
      </c>
      <c r="C189" s="754" t="str">
        <f t="shared" si="19"/>
        <v>(木)</v>
      </c>
      <c r="D189" s="1359" t="s">
        <v>583</v>
      </c>
      <c r="E189" s="61">
        <v>0</v>
      </c>
      <c r="F189" s="61">
        <v>23.9</v>
      </c>
      <c r="G189" s="23">
        <v>23.7</v>
      </c>
      <c r="H189" s="66">
        <v>23.8</v>
      </c>
      <c r="I189" s="65">
        <v>8.5</v>
      </c>
      <c r="J189" s="64">
        <v>1.8</v>
      </c>
      <c r="K189" s="24">
        <v>7.27</v>
      </c>
      <c r="L189" s="1360">
        <v>7.32</v>
      </c>
      <c r="M189" s="65">
        <v>22.2</v>
      </c>
      <c r="N189" s="64">
        <v>22.5</v>
      </c>
      <c r="O189" s="23">
        <v>38.799999999999997</v>
      </c>
      <c r="P189" s="64">
        <v>39.1</v>
      </c>
      <c r="Q189" s="23">
        <v>71.7</v>
      </c>
      <c r="R189" s="64">
        <v>72.099999999999994</v>
      </c>
      <c r="S189" s="23">
        <v>52.3</v>
      </c>
      <c r="T189" s="64">
        <v>52.7</v>
      </c>
      <c r="U189" s="23">
        <v>19.399999999999999</v>
      </c>
      <c r="V189" s="64">
        <v>19.399999999999999</v>
      </c>
      <c r="W189" s="65">
        <v>17.7</v>
      </c>
      <c r="X189" s="66">
        <v>18</v>
      </c>
      <c r="Y189" s="70">
        <v>168</v>
      </c>
      <c r="Z189" s="71">
        <v>155</v>
      </c>
      <c r="AA189" s="24">
        <v>0.28000000000000003</v>
      </c>
      <c r="AB189" s="69">
        <v>0.05</v>
      </c>
      <c r="AC189" s="1260">
        <v>783</v>
      </c>
      <c r="AD189" s="1334">
        <v>88</v>
      </c>
      <c r="AE189" s="388"/>
      <c r="AF189" s="401"/>
      <c r="AG189" s="6" t="s">
        <v>405</v>
      </c>
      <c r="AH189" s="18" t="s">
        <v>23</v>
      </c>
      <c r="AI189" s="40">
        <v>0.28000000000000003</v>
      </c>
      <c r="AJ189" s="41">
        <v>0.05</v>
      </c>
      <c r="AK189" s="42" t="s">
        <v>36</v>
      </c>
      <c r="AL189" s="100"/>
    </row>
    <row r="190" spans="1:38" x14ac:dyDescent="0.15">
      <c r="A190" s="1913"/>
      <c r="B190" s="452">
        <v>43357</v>
      </c>
      <c r="C190" s="754" t="str">
        <f t="shared" si="19"/>
        <v>(金)</v>
      </c>
      <c r="D190" s="1359" t="s">
        <v>606</v>
      </c>
      <c r="E190" s="61">
        <v>6</v>
      </c>
      <c r="F190" s="61">
        <v>22.1</v>
      </c>
      <c r="G190" s="23">
        <v>23.3</v>
      </c>
      <c r="H190" s="66">
        <v>23.6</v>
      </c>
      <c r="I190" s="65">
        <v>5.2</v>
      </c>
      <c r="J190" s="64">
        <v>2</v>
      </c>
      <c r="K190" s="24">
        <v>7.28</v>
      </c>
      <c r="L190" s="1360">
        <v>7.34</v>
      </c>
      <c r="M190" s="65">
        <v>21.1</v>
      </c>
      <c r="N190" s="64">
        <v>22</v>
      </c>
      <c r="O190" s="23"/>
      <c r="P190" s="64">
        <v>37.299999999999997</v>
      </c>
      <c r="Q190" s="23"/>
      <c r="R190" s="64">
        <v>70.5</v>
      </c>
      <c r="S190" s="23"/>
      <c r="T190" s="64"/>
      <c r="U190" s="23"/>
      <c r="V190" s="64"/>
      <c r="W190" s="65"/>
      <c r="X190" s="66">
        <v>17.7</v>
      </c>
      <c r="Y190" s="70"/>
      <c r="Z190" s="71">
        <v>156</v>
      </c>
      <c r="AA190" s="24"/>
      <c r="AB190" s="69">
        <v>0.09</v>
      </c>
      <c r="AC190" s="1260">
        <v>351</v>
      </c>
      <c r="AD190" s="1334">
        <v>74</v>
      </c>
      <c r="AE190" s="388"/>
      <c r="AF190" s="401"/>
      <c r="AG190" s="6" t="s">
        <v>24</v>
      </c>
      <c r="AH190" s="18" t="s">
        <v>23</v>
      </c>
      <c r="AI190" s="23">
        <v>2.8</v>
      </c>
      <c r="AJ190" s="48">
        <v>2.2000000000000002</v>
      </c>
      <c r="AK190" s="36" t="s">
        <v>36</v>
      </c>
      <c r="AL190" s="100"/>
    </row>
    <row r="191" spans="1:38" x14ac:dyDescent="0.15">
      <c r="A191" s="1913"/>
      <c r="B191" s="452">
        <v>43358</v>
      </c>
      <c r="C191" s="754" t="str">
        <f t="shared" si="19"/>
        <v>(土)</v>
      </c>
      <c r="D191" s="1359" t="s">
        <v>606</v>
      </c>
      <c r="E191" s="61">
        <v>8</v>
      </c>
      <c r="F191" s="61">
        <v>21.5</v>
      </c>
      <c r="G191" s="23">
        <v>23.5</v>
      </c>
      <c r="H191" s="66">
        <v>23.7</v>
      </c>
      <c r="I191" s="65">
        <v>6.3</v>
      </c>
      <c r="J191" s="64">
        <v>2.1</v>
      </c>
      <c r="K191" s="24">
        <v>7.33</v>
      </c>
      <c r="L191" s="1360">
        <v>7.4</v>
      </c>
      <c r="M191" s="65">
        <v>21.7</v>
      </c>
      <c r="N191" s="64">
        <v>21.6</v>
      </c>
      <c r="O191" s="23"/>
      <c r="P191" s="64"/>
      <c r="Q191" s="23"/>
      <c r="R191" s="64"/>
      <c r="S191" s="23"/>
      <c r="T191" s="64"/>
      <c r="U191" s="23"/>
      <c r="V191" s="64"/>
      <c r="W191" s="65"/>
      <c r="X191" s="66"/>
      <c r="Y191" s="70"/>
      <c r="Z191" s="71"/>
      <c r="AA191" s="24"/>
      <c r="AB191" s="69"/>
      <c r="AC191" s="1260">
        <v>351</v>
      </c>
      <c r="AD191" s="1334">
        <v>100</v>
      </c>
      <c r="AE191" s="388"/>
      <c r="AF191" s="401"/>
      <c r="AG191" s="6" t="s">
        <v>25</v>
      </c>
      <c r="AH191" s="18" t="s">
        <v>23</v>
      </c>
      <c r="AI191" s="23">
        <v>0.5</v>
      </c>
      <c r="AJ191" s="48">
        <v>0.4</v>
      </c>
      <c r="AK191" s="36" t="s">
        <v>36</v>
      </c>
      <c r="AL191" s="100"/>
    </row>
    <row r="192" spans="1:38" x14ac:dyDescent="0.15">
      <c r="A192" s="1913"/>
      <c r="B192" s="452">
        <v>43359</v>
      </c>
      <c r="C192" s="754" t="str">
        <f t="shared" si="19"/>
        <v>(日)</v>
      </c>
      <c r="D192" s="1359" t="s">
        <v>599</v>
      </c>
      <c r="E192" s="61" t="s">
        <v>36</v>
      </c>
      <c r="F192" s="61">
        <v>22.9</v>
      </c>
      <c r="G192" s="23">
        <v>23.8</v>
      </c>
      <c r="H192" s="66">
        <v>23.8</v>
      </c>
      <c r="I192" s="65">
        <v>10.1</v>
      </c>
      <c r="J192" s="64">
        <v>1.8</v>
      </c>
      <c r="K192" s="24">
        <v>7.27</v>
      </c>
      <c r="L192" s="1360">
        <v>7.38</v>
      </c>
      <c r="M192" s="65">
        <v>24.5</v>
      </c>
      <c r="N192" s="64">
        <v>23.1</v>
      </c>
      <c r="O192" s="23"/>
      <c r="P192" s="64"/>
      <c r="Q192" s="23"/>
      <c r="R192" s="64"/>
      <c r="S192" s="23"/>
      <c r="T192" s="64"/>
      <c r="U192" s="23"/>
      <c r="V192" s="64"/>
      <c r="W192" s="65"/>
      <c r="X192" s="66"/>
      <c r="Y192" s="70"/>
      <c r="Z192" s="71"/>
      <c r="AA192" s="24"/>
      <c r="AB192" s="69"/>
      <c r="AC192" s="1260">
        <v>205</v>
      </c>
      <c r="AD192" s="1334">
        <v>111</v>
      </c>
      <c r="AE192" s="388"/>
      <c r="AF192" s="401"/>
      <c r="AG192" s="6" t="s">
        <v>406</v>
      </c>
      <c r="AH192" s="18" t="s">
        <v>23</v>
      </c>
      <c r="AI192" s="23">
        <v>6.5</v>
      </c>
      <c r="AJ192" s="48">
        <v>7.4</v>
      </c>
      <c r="AK192" s="36" t="s">
        <v>36</v>
      </c>
      <c r="AL192" s="100"/>
    </row>
    <row r="193" spans="1:38" x14ac:dyDescent="0.15">
      <c r="A193" s="1913"/>
      <c r="B193" s="452">
        <v>43360</v>
      </c>
      <c r="C193" s="754" t="str">
        <f t="shared" si="19"/>
        <v>(月)</v>
      </c>
      <c r="D193" s="1359" t="s">
        <v>583</v>
      </c>
      <c r="E193" s="61">
        <v>29.5</v>
      </c>
      <c r="F193" s="61">
        <v>27.4</v>
      </c>
      <c r="G193" s="23">
        <v>24.2</v>
      </c>
      <c r="H193" s="66">
        <v>24.3</v>
      </c>
      <c r="I193" s="65">
        <v>7.7</v>
      </c>
      <c r="J193" s="64">
        <v>1.1000000000000001</v>
      </c>
      <c r="K193" s="24">
        <v>7.28</v>
      </c>
      <c r="L193" s="1360">
        <v>7.37</v>
      </c>
      <c r="M193" s="65">
        <v>22.2</v>
      </c>
      <c r="N193" s="64">
        <v>23.7</v>
      </c>
      <c r="O193" s="23"/>
      <c r="P193" s="64"/>
      <c r="Q193" s="23"/>
      <c r="R193" s="64"/>
      <c r="S193" s="23"/>
      <c r="T193" s="64"/>
      <c r="U193" s="23"/>
      <c r="V193" s="64"/>
      <c r="W193" s="65"/>
      <c r="X193" s="66"/>
      <c r="Y193" s="70"/>
      <c r="Z193" s="71"/>
      <c r="AA193" s="24"/>
      <c r="AB193" s="69"/>
      <c r="AC193" s="1260">
        <v>308</v>
      </c>
      <c r="AD193" s="1334">
        <v>112</v>
      </c>
      <c r="AE193" s="388"/>
      <c r="AF193" s="401"/>
      <c r="AG193" s="6" t="s">
        <v>407</v>
      </c>
      <c r="AH193" s="18" t="s">
        <v>23</v>
      </c>
      <c r="AI193" s="45">
        <v>0.02</v>
      </c>
      <c r="AJ193" s="46">
        <v>1.7999999999999999E-2</v>
      </c>
      <c r="AK193" s="47" t="s">
        <v>36</v>
      </c>
      <c r="AL193" s="102"/>
    </row>
    <row r="194" spans="1:38" x14ac:dyDescent="0.15">
      <c r="A194" s="1913"/>
      <c r="B194" s="452">
        <v>43361</v>
      </c>
      <c r="C194" s="754" t="str">
        <f t="shared" si="19"/>
        <v>(火)</v>
      </c>
      <c r="D194" s="1359" t="s">
        <v>583</v>
      </c>
      <c r="E194" s="61">
        <v>22</v>
      </c>
      <c r="F194" s="61">
        <v>24.3</v>
      </c>
      <c r="G194" s="23">
        <v>25</v>
      </c>
      <c r="H194" s="66">
        <v>24.6</v>
      </c>
      <c r="I194" s="65">
        <v>9.4</v>
      </c>
      <c r="J194" s="64">
        <v>2.2999999999999998</v>
      </c>
      <c r="K194" s="24">
        <v>7.31</v>
      </c>
      <c r="L194" s="1360">
        <v>7.39</v>
      </c>
      <c r="M194" s="65">
        <v>22.3</v>
      </c>
      <c r="N194" s="64">
        <v>23.1</v>
      </c>
      <c r="O194" s="23"/>
      <c r="P194" s="64">
        <v>41.1</v>
      </c>
      <c r="Q194" s="23"/>
      <c r="R194" s="64">
        <v>73.7</v>
      </c>
      <c r="S194" s="23"/>
      <c r="T194" s="64"/>
      <c r="U194" s="23"/>
      <c r="V194" s="64"/>
      <c r="W194" s="65"/>
      <c r="X194" s="66">
        <v>16.899999999999999</v>
      </c>
      <c r="Y194" s="70"/>
      <c r="Z194" s="71">
        <v>170</v>
      </c>
      <c r="AA194" s="24"/>
      <c r="AB194" s="69">
        <v>0.09</v>
      </c>
      <c r="AC194" s="1260">
        <v>608</v>
      </c>
      <c r="AD194" s="1334">
        <v>93</v>
      </c>
      <c r="AE194" s="388"/>
      <c r="AF194" s="401"/>
      <c r="AG194" s="6" t="s">
        <v>26</v>
      </c>
      <c r="AH194" s="18" t="s">
        <v>23</v>
      </c>
      <c r="AI194" s="24">
        <v>0.04</v>
      </c>
      <c r="AJ194" s="44">
        <v>0.04</v>
      </c>
      <c r="AK194" s="42" t="s">
        <v>36</v>
      </c>
      <c r="AL194" s="100"/>
    </row>
    <row r="195" spans="1:38" x14ac:dyDescent="0.15">
      <c r="A195" s="1913"/>
      <c r="B195" s="452">
        <v>43362</v>
      </c>
      <c r="C195" s="754" t="str">
        <f t="shared" si="19"/>
        <v>(水)</v>
      </c>
      <c r="D195" s="1359" t="s">
        <v>583</v>
      </c>
      <c r="E195" s="61">
        <v>2.5</v>
      </c>
      <c r="F195" s="61">
        <v>22.5</v>
      </c>
      <c r="G195" s="23">
        <v>25.1</v>
      </c>
      <c r="H195" s="66">
        <v>25.2</v>
      </c>
      <c r="I195" s="130">
        <v>6.3</v>
      </c>
      <c r="J195" s="129">
        <v>2.1</v>
      </c>
      <c r="K195" s="24">
        <v>7.26</v>
      </c>
      <c r="L195" s="1360">
        <v>7.42</v>
      </c>
      <c r="M195" s="65">
        <v>21.2</v>
      </c>
      <c r="N195" s="64">
        <v>22.1</v>
      </c>
      <c r="O195" s="23"/>
      <c r="P195" s="64">
        <v>42.1</v>
      </c>
      <c r="Q195" s="23"/>
      <c r="R195" s="64">
        <v>72.3</v>
      </c>
      <c r="S195" s="23"/>
      <c r="T195" s="64"/>
      <c r="U195" s="23"/>
      <c r="V195" s="64"/>
      <c r="W195" s="65"/>
      <c r="X195" s="66">
        <v>15.2</v>
      </c>
      <c r="Y195" s="70"/>
      <c r="Z195" s="71">
        <v>162</v>
      </c>
      <c r="AA195" s="24"/>
      <c r="AB195" s="69">
        <v>0.1</v>
      </c>
      <c r="AC195" s="1260">
        <v>351</v>
      </c>
      <c r="AD195" s="1334">
        <v>109</v>
      </c>
      <c r="AE195" s="388"/>
      <c r="AF195" s="401"/>
      <c r="AG195" s="6" t="s">
        <v>98</v>
      </c>
      <c r="AH195" s="18" t="s">
        <v>23</v>
      </c>
      <c r="AI195" s="24">
        <v>1.87</v>
      </c>
      <c r="AJ195" s="44">
        <v>1.73</v>
      </c>
      <c r="AK195" s="42" t="s">
        <v>36</v>
      </c>
      <c r="AL195" s="100"/>
    </row>
    <row r="196" spans="1:38" x14ac:dyDescent="0.15">
      <c r="A196" s="1913"/>
      <c r="B196" s="452">
        <v>43363</v>
      </c>
      <c r="C196" s="754" t="str">
        <f t="shared" si="19"/>
        <v>(木)</v>
      </c>
      <c r="D196" s="1359" t="s">
        <v>599</v>
      </c>
      <c r="E196" s="61">
        <v>17</v>
      </c>
      <c r="F196" s="61">
        <v>21.7</v>
      </c>
      <c r="G196" s="23">
        <v>24.6</v>
      </c>
      <c r="H196" s="66">
        <v>25.2</v>
      </c>
      <c r="I196" s="130">
        <v>7.9</v>
      </c>
      <c r="J196" s="129">
        <v>2.1</v>
      </c>
      <c r="K196" s="24">
        <v>7.29</v>
      </c>
      <c r="L196" s="1360">
        <v>7.42</v>
      </c>
      <c r="M196" s="65">
        <v>21</v>
      </c>
      <c r="N196" s="64">
        <v>22.1</v>
      </c>
      <c r="O196" s="23"/>
      <c r="P196" s="64">
        <v>41</v>
      </c>
      <c r="Q196" s="23"/>
      <c r="R196" s="64">
        <v>70.900000000000006</v>
      </c>
      <c r="S196" s="23"/>
      <c r="T196" s="64"/>
      <c r="U196" s="23"/>
      <c r="V196" s="64"/>
      <c r="W196" s="65"/>
      <c r="X196" s="66">
        <v>15.2</v>
      </c>
      <c r="Y196" s="70"/>
      <c r="Z196" s="71">
        <v>156</v>
      </c>
      <c r="AA196" s="24"/>
      <c r="AB196" s="69">
        <v>0.09</v>
      </c>
      <c r="AC196" s="1260">
        <v>531</v>
      </c>
      <c r="AD196" s="1334">
        <v>89</v>
      </c>
      <c r="AE196" s="388"/>
      <c r="AF196" s="401"/>
      <c r="AG196" s="6" t="s">
        <v>387</v>
      </c>
      <c r="AH196" s="18" t="s">
        <v>23</v>
      </c>
      <c r="AI196" s="45">
        <v>0.13</v>
      </c>
      <c r="AJ196" s="46">
        <v>5.7000000000000002E-2</v>
      </c>
      <c r="AK196" s="47" t="s">
        <v>36</v>
      </c>
      <c r="AL196" s="102"/>
    </row>
    <row r="197" spans="1:38" x14ac:dyDescent="0.15">
      <c r="A197" s="1913"/>
      <c r="B197" s="452">
        <v>43364</v>
      </c>
      <c r="C197" s="754" t="str">
        <f t="shared" si="19"/>
        <v>(金)</v>
      </c>
      <c r="D197" s="1359" t="s">
        <v>606</v>
      </c>
      <c r="E197" s="61">
        <v>25.5</v>
      </c>
      <c r="F197" s="61">
        <v>17.5</v>
      </c>
      <c r="G197" s="23">
        <v>22.6</v>
      </c>
      <c r="H197" s="66">
        <v>23.4</v>
      </c>
      <c r="I197" s="130">
        <v>3.8</v>
      </c>
      <c r="J197" s="129">
        <v>3.7</v>
      </c>
      <c r="K197" s="24">
        <v>7.33</v>
      </c>
      <c r="L197" s="1360">
        <v>7.4</v>
      </c>
      <c r="M197" s="65">
        <v>21.9</v>
      </c>
      <c r="N197" s="64">
        <v>21.5</v>
      </c>
      <c r="O197" s="23"/>
      <c r="P197" s="64">
        <v>41.1</v>
      </c>
      <c r="Q197" s="23"/>
      <c r="R197" s="64">
        <v>69.7</v>
      </c>
      <c r="S197" s="23"/>
      <c r="T197" s="64"/>
      <c r="U197" s="23"/>
      <c r="V197" s="64"/>
      <c r="W197" s="65"/>
      <c r="X197" s="66">
        <v>15.6</v>
      </c>
      <c r="Y197" s="70"/>
      <c r="Z197" s="71">
        <v>152</v>
      </c>
      <c r="AA197" s="24"/>
      <c r="AB197" s="69">
        <v>0.1</v>
      </c>
      <c r="AC197" s="1260">
        <v>180</v>
      </c>
      <c r="AD197" s="1334">
        <v>77</v>
      </c>
      <c r="AE197" s="388"/>
      <c r="AF197" s="401"/>
      <c r="AG197" s="6" t="s">
        <v>408</v>
      </c>
      <c r="AH197" s="18" t="s">
        <v>23</v>
      </c>
      <c r="AI197" s="1263" t="s">
        <v>607</v>
      </c>
      <c r="AJ197" s="1264" t="s">
        <v>607</v>
      </c>
      <c r="AK197" s="42" t="s">
        <v>36</v>
      </c>
      <c r="AL197" s="100"/>
    </row>
    <row r="198" spans="1:38" x14ac:dyDescent="0.15">
      <c r="A198" s="1913"/>
      <c r="B198" s="452">
        <v>43365</v>
      </c>
      <c r="C198" s="754" t="str">
        <f t="shared" si="19"/>
        <v>(土)</v>
      </c>
      <c r="D198" s="1359" t="s">
        <v>599</v>
      </c>
      <c r="E198" s="61">
        <v>0.5</v>
      </c>
      <c r="F198" s="61">
        <v>20.6</v>
      </c>
      <c r="G198" s="23">
        <v>21.5</v>
      </c>
      <c r="H198" s="66">
        <v>22.3</v>
      </c>
      <c r="I198" s="130">
        <v>8.4</v>
      </c>
      <c r="J198" s="129">
        <v>2.2000000000000002</v>
      </c>
      <c r="K198" s="24">
        <v>7.31</v>
      </c>
      <c r="L198" s="1360">
        <v>7.39</v>
      </c>
      <c r="M198" s="65">
        <v>22.8</v>
      </c>
      <c r="N198" s="64">
        <v>22.4</v>
      </c>
      <c r="O198" s="23"/>
      <c r="P198" s="64"/>
      <c r="Q198" s="23"/>
      <c r="R198" s="64"/>
      <c r="S198" s="23"/>
      <c r="T198" s="64"/>
      <c r="U198" s="23"/>
      <c r="V198" s="64"/>
      <c r="W198" s="65"/>
      <c r="X198" s="66"/>
      <c r="Y198" s="70"/>
      <c r="Z198" s="71"/>
      <c r="AA198" s="24"/>
      <c r="AB198" s="69"/>
      <c r="AC198" s="1260">
        <v>342</v>
      </c>
      <c r="AD198" s="1334">
        <v>139</v>
      </c>
      <c r="AE198" s="388"/>
      <c r="AF198" s="401"/>
      <c r="AG198" s="6" t="s">
        <v>99</v>
      </c>
      <c r="AH198" s="18" t="s">
        <v>23</v>
      </c>
      <c r="AI198" s="23">
        <v>29.9</v>
      </c>
      <c r="AJ198" s="48">
        <v>30.7</v>
      </c>
      <c r="AK198" s="36" t="s">
        <v>36</v>
      </c>
      <c r="AL198" s="101"/>
    </row>
    <row r="199" spans="1:38" x14ac:dyDescent="0.15">
      <c r="A199" s="1913"/>
      <c r="B199" s="452">
        <v>43366</v>
      </c>
      <c r="C199" s="754" t="str">
        <f t="shared" si="19"/>
        <v>(日)</v>
      </c>
      <c r="D199" s="1359" t="s">
        <v>599</v>
      </c>
      <c r="E199" s="61" t="s">
        <v>36</v>
      </c>
      <c r="F199" s="61">
        <v>24.4</v>
      </c>
      <c r="G199" s="23">
        <v>22.1</v>
      </c>
      <c r="H199" s="66">
        <v>22</v>
      </c>
      <c r="I199" s="130">
        <v>8.3000000000000007</v>
      </c>
      <c r="J199" s="129">
        <v>1.9</v>
      </c>
      <c r="K199" s="24">
        <v>7.32</v>
      </c>
      <c r="L199" s="1360">
        <v>7.35</v>
      </c>
      <c r="M199" s="65">
        <v>23.8</v>
      </c>
      <c r="N199" s="64">
        <v>23.7</v>
      </c>
      <c r="O199" s="23"/>
      <c r="P199" s="64"/>
      <c r="Q199" s="23"/>
      <c r="R199" s="64"/>
      <c r="S199" s="23"/>
      <c r="T199" s="64"/>
      <c r="U199" s="23"/>
      <c r="V199" s="64"/>
      <c r="W199" s="65"/>
      <c r="X199" s="66"/>
      <c r="Y199" s="70"/>
      <c r="Z199" s="71"/>
      <c r="AA199" s="24"/>
      <c r="AB199" s="69"/>
      <c r="AC199" s="1260">
        <v>197</v>
      </c>
      <c r="AD199" s="1334">
        <v>139</v>
      </c>
      <c r="AE199" s="388"/>
      <c r="AF199" s="401"/>
      <c r="AG199" s="6" t="s">
        <v>27</v>
      </c>
      <c r="AH199" s="18" t="s">
        <v>23</v>
      </c>
      <c r="AI199" s="23">
        <v>24.1</v>
      </c>
      <c r="AJ199" s="48">
        <v>22.7</v>
      </c>
      <c r="AK199" s="36" t="s">
        <v>36</v>
      </c>
      <c r="AL199" s="101"/>
    </row>
    <row r="200" spans="1:38" x14ac:dyDescent="0.15">
      <c r="A200" s="1913"/>
      <c r="B200" s="452">
        <v>43367</v>
      </c>
      <c r="C200" s="754" t="str">
        <f t="shared" si="19"/>
        <v>(月)</v>
      </c>
      <c r="D200" s="1359" t="s">
        <v>599</v>
      </c>
      <c r="E200" s="61">
        <v>0</v>
      </c>
      <c r="F200" s="61">
        <v>24.3</v>
      </c>
      <c r="G200" s="23">
        <v>23.2</v>
      </c>
      <c r="H200" s="66">
        <v>23</v>
      </c>
      <c r="I200" s="130">
        <v>8.5</v>
      </c>
      <c r="J200" s="129">
        <v>1.3</v>
      </c>
      <c r="K200" s="24">
        <v>7.25</v>
      </c>
      <c r="L200" s="1360">
        <v>7.34</v>
      </c>
      <c r="M200" s="65">
        <v>22.6</v>
      </c>
      <c r="N200" s="64">
        <v>23.3</v>
      </c>
      <c r="O200" s="23"/>
      <c r="P200" s="64"/>
      <c r="Q200" s="23"/>
      <c r="R200" s="64"/>
      <c r="S200" s="23"/>
      <c r="T200" s="64"/>
      <c r="U200" s="23"/>
      <c r="V200" s="64"/>
      <c r="W200" s="65"/>
      <c r="X200" s="66"/>
      <c r="Y200" s="70"/>
      <c r="Z200" s="71"/>
      <c r="AA200" s="24"/>
      <c r="AB200" s="69"/>
      <c r="AC200" s="1260">
        <v>351</v>
      </c>
      <c r="AD200" s="1334">
        <v>112</v>
      </c>
      <c r="AE200" s="388"/>
      <c r="AF200" s="401"/>
      <c r="AG200" s="6" t="s">
        <v>390</v>
      </c>
      <c r="AH200" s="18" t="s">
        <v>401</v>
      </c>
      <c r="AI200" s="23">
        <v>4</v>
      </c>
      <c r="AJ200" s="48">
        <v>2.8</v>
      </c>
      <c r="AK200" s="43" t="s">
        <v>36</v>
      </c>
      <c r="AL200" s="103"/>
    </row>
    <row r="201" spans="1:38" x14ac:dyDescent="0.15">
      <c r="A201" s="1913"/>
      <c r="B201" s="452">
        <v>43368</v>
      </c>
      <c r="C201" s="754" t="str">
        <f t="shared" si="19"/>
        <v>(火)</v>
      </c>
      <c r="D201" s="1359" t="s">
        <v>599</v>
      </c>
      <c r="E201" s="61">
        <v>15.5</v>
      </c>
      <c r="F201" s="61">
        <v>24.2</v>
      </c>
      <c r="G201" s="23">
        <v>24.1</v>
      </c>
      <c r="H201" s="66">
        <v>23.6</v>
      </c>
      <c r="I201" s="130">
        <v>8.9</v>
      </c>
      <c r="J201" s="129">
        <v>1.8</v>
      </c>
      <c r="K201" s="24">
        <v>7.3</v>
      </c>
      <c r="L201" s="1360">
        <v>7.36</v>
      </c>
      <c r="M201" s="65">
        <v>24.4</v>
      </c>
      <c r="N201" s="64">
        <v>23.3</v>
      </c>
      <c r="O201" s="23"/>
      <c r="P201" s="64">
        <v>42.8</v>
      </c>
      <c r="Q201" s="23"/>
      <c r="R201" s="64">
        <v>76.099999999999994</v>
      </c>
      <c r="S201" s="23"/>
      <c r="T201" s="64"/>
      <c r="U201" s="23"/>
      <c r="V201" s="64"/>
      <c r="W201" s="65"/>
      <c r="X201" s="66">
        <v>16.5</v>
      </c>
      <c r="Y201" s="70"/>
      <c r="Z201" s="71">
        <v>165</v>
      </c>
      <c r="AA201" s="24"/>
      <c r="AB201" s="69">
        <v>0.1</v>
      </c>
      <c r="AC201" s="1260">
        <v>325</v>
      </c>
      <c r="AD201" s="1334">
        <v>100</v>
      </c>
      <c r="AE201" s="388"/>
      <c r="AF201" s="401"/>
      <c r="AG201" s="6" t="s">
        <v>409</v>
      </c>
      <c r="AH201" s="18" t="s">
        <v>23</v>
      </c>
      <c r="AI201" s="23">
        <v>11.8</v>
      </c>
      <c r="AJ201" s="48">
        <v>2.9</v>
      </c>
      <c r="AK201" s="43" t="s">
        <v>36</v>
      </c>
      <c r="AL201" s="103"/>
    </row>
    <row r="202" spans="1:38" x14ac:dyDescent="0.15">
      <c r="A202" s="1913"/>
      <c r="B202" s="452">
        <v>43369</v>
      </c>
      <c r="C202" s="754" t="str">
        <f t="shared" si="19"/>
        <v>(水)</v>
      </c>
      <c r="D202" s="1359" t="s">
        <v>599</v>
      </c>
      <c r="E202" s="61">
        <v>14.5</v>
      </c>
      <c r="F202" s="61">
        <v>17.600000000000001</v>
      </c>
      <c r="G202" s="23">
        <v>22.5</v>
      </c>
      <c r="H202" s="66">
        <v>22.9</v>
      </c>
      <c r="I202" s="130">
        <v>10</v>
      </c>
      <c r="J202" s="129">
        <v>1.9</v>
      </c>
      <c r="K202" s="24">
        <v>7.31</v>
      </c>
      <c r="L202" s="1360">
        <v>7.41</v>
      </c>
      <c r="M202" s="65">
        <v>24.6</v>
      </c>
      <c r="N202" s="64">
        <v>24</v>
      </c>
      <c r="O202" s="23"/>
      <c r="P202" s="64">
        <v>43.2</v>
      </c>
      <c r="Q202" s="23"/>
      <c r="R202" s="64">
        <v>78.5</v>
      </c>
      <c r="S202" s="23"/>
      <c r="T202" s="64"/>
      <c r="U202" s="23"/>
      <c r="V202" s="64"/>
      <c r="W202" s="65"/>
      <c r="X202" s="66">
        <v>17.2</v>
      </c>
      <c r="Y202" s="70"/>
      <c r="Z202" s="71">
        <v>169</v>
      </c>
      <c r="AA202" s="24"/>
      <c r="AB202" s="69">
        <v>0.11</v>
      </c>
      <c r="AC202" s="1260">
        <v>539</v>
      </c>
      <c r="AD202" s="1334">
        <v>162</v>
      </c>
      <c r="AE202" s="388"/>
      <c r="AF202" s="401"/>
      <c r="AG202" s="19"/>
      <c r="AH202" s="9"/>
      <c r="AI202" s="20"/>
      <c r="AJ202" s="8"/>
      <c r="AK202" s="8"/>
      <c r="AL202" s="9"/>
    </row>
    <row r="203" spans="1:38" x14ac:dyDescent="0.15">
      <c r="A203" s="1913"/>
      <c r="B203" s="452">
        <v>43370</v>
      </c>
      <c r="C203" s="754" t="str">
        <f t="shared" si="19"/>
        <v>(木)</v>
      </c>
      <c r="D203" s="1359" t="s">
        <v>606</v>
      </c>
      <c r="E203" s="61">
        <v>14.5</v>
      </c>
      <c r="F203" s="61">
        <v>16.100000000000001</v>
      </c>
      <c r="G203" s="23">
        <v>20.5</v>
      </c>
      <c r="H203" s="66">
        <v>21.3</v>
      </c>
      <c r="I203" s="130">
        <v>6.6</v>
      </c>
      <c r="J203" s="129">
        <v>2.2000000000000002</v>
      </c>
      <c r="K203" s="24">
        <v>7.31</v>
      </c>
      <c r="L203" s="1360">
        <v>7.39</v>
      </c>
      <c r="M203" s="65">
        <v>22.1</v>
      </c>
      <c r="N203" s="64">
        <v>23.6</v>
      </c>
      <c r="O203" s="23"/>
      <c r="P203" s="64">
        <v>42.8</v>
      </c>
      <c r="Q203" s="23"/>
      <c r="R203" s="64">
        <v>76.5</v>
      </c>
      <c r="S203" s="23"/>
      <c r="T203" s="64"/>
      <c r="U203" s="23"/>
      <c r="V203" s="64"/>
      <c r="W203" s="65"/>
      <c r="X203" s="66">
        <v>16.8</v>
      </c>
      <c r="Y203" s="70"/>
      <c r="Z203" s="71">
        <v>164</v>
      </c>
      <c r="AA203" s="24"/>
      <c r="AB203" s="69">
        <v>0.09</v>
      </c>
      <c r="AC203" s="1260">
        <v>522</v>
      </c>
      <c r="AD203" s="1334">
        <v>177</v>
      </c>
      <c r="AE203" s="388"/>
      <c r="AF203" s="401"/>
      <c r="AG203" s="19"/>
      <c r="AH203" s="9"/>
      <c r="AI203" s="20"/>
      <c r="AJ203" s="8"/>
      <c r="AK203" s="8"/>
      <c r="AL203" s="9"/>
    </row>
    <row r="204" spans="1:38" x14ac:dyDescent="0.15">
      <c r="A204" s="1913"/>
      <c r="B204" s="452">
        <v>43371</v>
      </c>
      <c r="C204" s="754" t="str">
        <f t="shared" si="19"/>
        <v>(金)</v>
      </c>
      <c r="D204" s="1359" t="s">
        <v>583</v>
      </c>
      <c r="E204" s="61" t="s">
        <v>36</v>
      </c>
      <c r="F204" s="61">
        <v>19.2</v>
      </c>
      <c r="G204" s="23">
        <v>19.399999999999999</v>
      </c>
      <c r="H204" s="66">
        <v>20.3</v>
      </c>
      <c r="I204" s="130">
        <v>5.3</v>
      </c>
      <c r="J204" s="129">
        <v>2</v>
      </c>
      <c r="K204" s="24">
        <v>7.27</v>
      </c>
      <c r="L204" s="1360">
        <v>7.28</v>
      </c>
      <c r="M204" s="65">
        <v>21.9</v>
      </c>
      <c r="N204" s="64">
        <v>21.9</v>
      </c>
      <c r="O204" s="23"/>
      <c r="P204" s="64">
        <v>42.2</v>
      </c>
      <c r="Q204" s="23"/>
      <c r="R204" s="64">
        <v>73.900000000000006</v>
      </c>
      <c r="S204" s="23"/>
      <c r="T204" s="64"/>
      <c r="U204" s="23"/>
      <c r="V204" s="64"/>
      <c r="W204" s="65"/>
      <c r="X204" s="66">
        <v>15.5</v>
      </c>
      <c r="Y204" s="70"/>
      <c r="Z204" s="71">
        <v>156</v>
      </c>
      <c r="AA204" s="24"/>
      <c r="AB204" s="69">
        <v>0.12</v>
      </c>
      <c r="AC204" s="1260">
        <v>522</v>
      </c>
      <c r="AD204" s="1334">
        <v>261</v>
      </c>
      <c r="AE204" s="388"/>
      <c r="AF204" s="401"/>
      <c r="AG204" s="21"/>
      <c r="AH204" s="3"/>
      <c r="AI204" s="22"/>
      <c r="AJ204" s="10"/>
      <c r="AK204" s="10"/>
      <c r="AL204" s="3"/>
    </row>
    <row r="205" spans="1:38" x14ac:dyDescent="0.15">
      <c r="A205" s="1913"/>
      <c r="B205" s="452">
        <v>43372</v>
      </c>
      <c r="C205" s="812" t="str">
        <f t="shared" si="19"/>
        <v>(土)</v>
      </c>
      <c r="D205" s="1359" t="s">
        <v>606</v>
      </c>
      <c r="E205" s="61">
        <v>5.5</v>
      </c>
      <c r="F205" s="61">
        <v>20.399999999999999</v>
      </c>
      <c r="G205" s="23">
        <v>20.2</v>
      </c>
      <c r="H205" s="66">
        <v>20.5</v>
      </c>
      <c r="I205" s="130">
        <v>4.7</v>
      </c>
      <c r="J205" s="129">
        <v>1.9</v>
      </c>
      <c r="K205" s="24">
        <v>7.28</v>
      </c>
      <c r="L205" s="1360">
        <v>7.26</v>
      </c>
      <c r="M205" s="65">
        <v>19.8</v>
      </c>
      <c r="N205" s="64">
        <v>21.1</v>
      </c>
      <c r="O205" s="23"/>
      <c r="P205" s="64"/>
      <c r="Q205" s="23"/>
      <c r="R205" s="64"/>
      <c r="S205" s="23"/>
      <c r="T205" s="64"/>
      <c r="U205" s="23"/>
      <c r="V205" s="64"/>
      <c r="W205" s="65"/>
      <c r="X205" s="66"/>
      <c r="Y205" s="70"/>
      <c r="Z205" s="71"/>
      <c r="AA205" s="24"/>
      <c r="AB205" s="69"/>
      <c r="AC205" s="1260">
        <v>530</v>
      </c>
      <c r="AD205" s="1334">
        <v>215</v>
      </c>
      <c r="AE205" s="388"/>
      <c r="AF205" s="401"/>
      <c r="AG205" s="29" t="s">
        <v>392</v>
      </c>
      <c r="AH205" s="2" t="s">
        <v>36</v>
      </c>
      <c r="AI205" s="2" t="s">
        <v>36</v>
      </c>
      <c r="AJ205" s="2" t="s">
        <v>36</v>
      </c>
      <c r="AK205" s="2" t="s">
        <v>36</v>
      </c>
      <c r="AL205" s="104" t="s">
        <v>36</v>
      </c>
    </row>
    <row r="206" spans="1:38" x14ac:dyDescent="0.15">
      <c r="A206" s="1913"/>
      <c r="B206" s="455">
        <v>43373</v>
      </c>
      <c r="C206" s="813" t="str">
        <f t="shared" si="19"/>
        <v>(日)</v>
      </c>
      <c r="D206" s="1361" t="s">
        <v>606</v>
      </c>
      <c r="E206" s="61">
        <v>43</v>
      </c>
      <c r="F206" s="61">
        <v>18.600000000000001</v>
      </c>
      <c r="G206" s="142">
        <v>20.2</v>
      </c>
      <c r="H206" s="145">
        <v>20.2</v>
      </c>
      <c r="I206" s="144">
        <v>5.4</v>
      </c>
      <c r="J206" s="143">
        <v>1.6</v>
      </c>
      <c r="K206" s="146">
        <v>7.35</v>
      </c>
      <c r="L206" s="1362">
        <v>7.26</v>
      </c>
      <c r="M206" s="144">
        <v>20.399999999999999</v>
      </c>
      <c r="N206" s="143">
        <v>19.600000000000001</v>
      </c>
      <c r="O206" s="23"/>
      <c r="P206" s="64"/>
      <c r="Q206" s="23"/>
      <c r="R206" s="64"/>
      <c r="S206" s="23"/>
      <c r="T206" s="64"/>
      <c r="U206" s="23"/>
      <c r="V206" s="64"/>
      <c r="W206" s="65"/>
      <c r="X206" s="66"/>
      <c r="Y206" s="70"/>
      <c r="Z206" s="71"/>
      <c r="AA206" s="24"/>
      <c r="AB206" s="69"/>
      <c r="AC206" s="1260">
        <v>522</v>
      </c>
      <c r="AD206" s="1334">
        <v>183</v>
      </c>
      <c r="AE206" s="388"/>
      <c r="AF206" s="401"/>
      <c r="AG206" s="11" t="s">
        <v>36</v>
      </c>
      <c r="AH206" s="2" t="s">
        <v>36</v>
      </c>
      <c r="AI206" s="2" t="s">
        <v>36</v>
      </c>
      <c r="AJ206" s="2" t="s">
        <v>36</v>
      </c>
      <c r="AK206" s="2" t="s">
        <v>36</v>
      </c>
      <c r="AL206" s="104" t="s">
        <v>36</v>
      </c>
    </row>
    <row r="207" spans="1:38" s="1" customFormat="1" ht="13.5" customHeight="1" x14ac:dyDescent="0.15">
      <c r="A207" s="1913"/>
      <c r="B207" s="1891" t="s">
        <v>410</v>
      </c>
      <c r="C207" s="1892"/>
      <c r="D207" s="631"/>
      <c r="E207" s="555">
        <f>MAX(E177:E206)</f>
        <v>43</v>
      </c>
      <c r="F207" s="556">
        <f t="shared" ref="F207:AD207" si="20">IF(COUNT(F177:F206)=0,"",MAX(F177:F206))</f>
        <v>30.2</v>
      </c>
      <c r="G207" s="557">
        <f t="shared" si="20"/>
        <v>28.2</v>
      </c>
      <c r="H207" s="558">
        <f t="shared" si="20"/>
        <v>28.4</v>
      </c>
      <c r="I207" s="559">
        <f t="shared" si="20"/>
        <v>16.2</v>
      </c>
      <c r="J207" s="560">
        <f t="shared" si="20"/>
        <v>3.7</v>
      </c>
      <c r="K207" s="561">
        <f t="shared" si="20"/>
        <v>7.5</v>
      </c>
      <c r="L207" s="562">
        <f t="shared" si="20"/>
        <v>7.44</v>
      </c>
      <c r="M207" s="559">
        <f t="shared" si="20"/>
        <v>25.2</v>
      </c>
      <c r="N207" s="560">
        <f t="shared" si="20"/>
        <v>24</v>
      </c>
      <c r="O207" s="557">
        <f t="shared" si="20"/>
        <v>38.799999999999997</v>
      </c>
      <c r="P207" s="556">
        <f t="shared" si="20"/>
        <v>43.9</v>
      </c>
      <c r="Q207" s="557">
        <f t="shared" si="20"/>
        <v>71.7</v>
      </c>
      <c r="R207" s="556">
        <f t="shared" si="20"/>
        <v>78.5</v>
      </c>
      <c r="S207" s="557">
        <f t="shared" si="20"/>
        <v>52.3</v>
      </c>
      <c r="T207" s="558">
        <f t="shared" si="20"/>
        <v>52.7</v>
      </c>
      <c r="U207" s="557">
        <f t="shared" si="20"/>
        <v>19.399999999999999</v>
      </c>
      <c r="V207" s="558">
        <f t="shared" si="20"/>
        <v>19.399999999999999</v>
      </c>
      <c r="W207" s="559">
        <f t="shared" si="20"/>
        <v>17.7</v>
      </c>
      <c r="X207" s="1087">
        <f t="shared" si="20"/>
        <v>19.100000000000001</v>
      </c>
      <c r="Y207" s="1173">
        <f t="shared" si="20"/>
        <v>168</v>
      </c>
      <c r="Z207" s="1174">
        <f t="shared" si="20"/>
        <v>170</v>
      </c>
      <c r="AA207" s="1175">
        <f t="shared" si="20"/>
        <v>0.28000000000000003</v>
      </c>
      <c r="AB207" s="1176">
        <f t="shared" si="20"/>
        <v>0.12</v>
      </c>
      <c r="AC207" s="1423">
        <f t="shared" si="20"/>
        <v>903</v>
      </c>
      <c r="AD207" s="1084">
        <f t="shared" si="20"/>
        <v>261</v>
      </c>
      <c r="AE207" s="714"/>
      <c r="AF207" s="641"/>
      <c r="AG207" s="11" t="s">
        <v>36</v>
      </c>
      <c r="AH207" s="2" t="s">
        <v>36</v>
      </c>
      <c r="AI207" s="2" t="s">
        <v>36</v>
      </c>
      <c r="AJ207" s="2" t="s">
        <v>36</v>
      </c>
      <c r="AK207" s="2" t="s">
        <v>36</v>
      </c>
      <c r="AL207" s="104" t="s">
        <v>36</v>
      </c>
    </row>
    <row r="208" spans="1:38" s="1" customFormat="1" ht="13.5" customHeight="1" x14ac:dyDescent="0.15">
      <c r="A208" s="1913"/>
      <c r="B208" s="1893" t="s">
        <v>411</v>
      </c>
      <c r="C208" s="1894"/>
      <c r="D208" s="633"/>
      <c r="E208" s="566">
        <f>MIN(E177:E206)</f>
        <v>0</v>
      </c>
      <c r="F208" s="567">
        <f t="shared" ref="F208:AD208" si="21">IF(COUNT(F177:F206)=0,"",MIN(F177:F206))</f>
        <v>16.100000000000001</v>
      </c>
      <c r="G208" s="568">
        <f t="shared" si="21"/>
        <v>19.399999999999999</v>
      </c>
      <c r="H208" s="569">
        <f t="shared" si="21"/>
        <v>20.2</v>
      </c>
      <c r="I208" s="570">
        <f t="shared" si="21"/>
        <v>3.8</v>
      </c>
      <c r="J208" s="662">
        <f t="shared" si="21"/>
        <v>1.1000000000000001</v>
      </c>
      <c r="K208" s="572">
        <f t="shared" si="21"/>
        <v>7.16</v>
      </c>
      <c r="L208" s="1417">
        <f t="shared" si="21"/>
        <v>7.19</v>
      </c>
      <c r="M208" s="570">
        <f t="shared" si="21"/>
        <v>18.399999999999999</v>
      </c>
      <c r="N208" s="662">
        <f t="shared" si="21"/>
        <v>19</v>
      </c>
      <c r="O208" s="568">
        <f t="shared" si="21"/>
        <v>38.799999999999997</v>
      </c>
      <c r="P208" s="567">
        <f t="shared" si="21"/>
        <v>33.5</v>
      </c>
      <c r="Q208" s="568">
        <f t="shared" si="21"/>
        <v>71.7</v>
      </c>
      <c r="R208" s="567">
        <f t="shared" si="21"/>
        <v>66.099999999999994</v>
      </c>
      <c r="S208" s="568">
        <f t="shared" si="21"/>
        <v>52.3</v>
      </c>
      <c r="T208" s="567">
        <f t="shared" si="21"/>
        <v>52.7</v>
      </c>
      <c r="U208" s="568">
        <f t="shared" si="21"/>
        <v>19.399999999999999</v>
      </c>
      <c r="V208" s="569">
        <f t="shared" si="21"/>
        <v>19.399999999999999</v>
      </c>
      <c r="W208" s="570">
        <f t="shared" si="21"/>
        <v>17.7</v>
      </c>
      <c r="X208" s="1177">
        <f t="shared" si="21"/>
        <v>15.2</v>
      </c>
      <c r="Y208" s="1180">
        <f t="shared" si="21"/>
        <v>168</v>
      </c>
      <c r="Z208" s="1177">
        <f t="shared" si="21"/>
        <v>147</v>
      </c>
      <c r="AA208" s="1180">
        <f t="shared" si="21"/>
        <v>0.28000000000000003</v>
      </c>
      <c r="AB208" s="1181">
        <f t="shared" si="21"/>
        <v>0.05</v>
      </c>
      <c r="AC208" s="1424">
        <f t="shared" si="21"/>
        <v>180</v>
      </c>
      <c r="AD208" s="1085">
        <f t="shared" si="21"/>
        <v>62</v>
      </c>
      <c r="AE208" s="714"/>
      <c r="AF208" s="641"/>
      <c r="AG208" s="11" t="s">
        <v>36</v>
      </c>
      <c r="AH208" s="2" t="s">
        <v>36</v>
      </c>
      <c r="AI208" s="2" t="s">
        <v>36</v>
      </c>
      <c r="AJ208" s="2" t="s">
        <v>36</v>
      </c>
      <c r="AK208" s="2" t="s">
        <v>36</v>
      </c>
      <c r="AL208" s="104" t="s">
        <v>36</v>
      </c>
    </row>
    <row r="209" spans="1:38" s="1" customFormat="1" ht="13.5" customHeight="1" x14ac:dyDescent="0.15">
      <c r="A209" s="1913"/>
      <c r="B209" s="1893" t="s">
        <v>412</v>
      </c>
      <c r="C209" s="1894"/>
      <c r="D209" s="633"/>
      <c r="E209" s="633"/>
      <c r="F209" s="1088">
        <f t="shared" ref="F209:AD209" si="22">IF(COUNT(F177:F206)=0,"",AVERAGE(F177:F206))</f>
        <v>23.490000000000002</v>
      </c>
      <c r="G209" s="568">
        <f t="shared" si="22"/>
        <v>24.120000000000008</v>
      </c>
      <c r="H209" s="567">
        <f t="shared" si="22"/>
        <v>24.37</v>
      </c>
      <c r="I209" s="570">
        <f t="shared" si="22"/>
        <v>8.3233333333333341</v>
      </c>
      <c r="J209" s="662">
        <f t="shared" si="22"/>
        <v>2.0433333333333334</v>
      </c>
      <c r="K209" s="572">
        <f t="shared" si="22"/>
        <v>7.2816666666666672</v>
      </c>
      <c r="L209" s="1417">
        <f t="shared" si="22"/>
        <v>7.3469999999999978</v>
      </c>
      <c r="M209" s="570">
        <f t="shared" si="22"/>
        <v>22.103333333333332</v>
      </c>
      <c r="N209" s="662">
        <f t="shared" si="22"/>
        <v>22.123333333333335</v>
      </c>
      <c r="O209" s="568">
        <f t="shared" si="22"/>
        <v>38.799999999999997</v>
      </c>
      <c r="P209" s="567">
        <f t="shared" si="22"/>
        <v>40.311111111111117</v>
      </c>
      <c r="Q209" s="568">
        <f t="shared" si="22"/>
        <v>71.7</v>
      </c>
      <c r="R209" s="567">
        <f t="shared" si="22"/>
        <v>71.800000000000011</v>
      </c>
      <c r="S209" s="568">
        <f t="shared" si="22"/>
        <v>52.3</v>
      </c>
      <c r="T209" s="567">
        <f t="shared" si="22"/>
        <v>52.7</v>
      </c>
      <c r="U209" s="568">
        <f t="shared" si="22"/>
        <v>19.399999999999999</v>
      </c>
      <c r="V209" s="567">
        <f t="shared" si="22"/>
        <v>19.399999999999999</v>
      </c>
      <c r="W209" s="1180">
        <f t="shared" si="22"/>
        <v>17.7</v>
      </c>
      <c r="X209" s="1420">
        <f t="shared" si="22"/>
        <v>16.883333333333333</v>
      </c>
      <c r="Y209" s="1180">
        <f t="shared" si="22"/>
        <v>168</v>
      </c>
      <c r="Z209" s="1421">
        <f t="shared" si="22"/>
        <v>157.38888888888889</v>
      </c>
      <c r="AA209" s="1180">
        <f t="shared" si="22"/>
        <v>0.28000000000000003</v>
      </c>
      <c r="AB209" s="1422">
        <f t="shared" si="22"/>
        <v>8.0555555555555561E-2</v>
      </c>
      <c r="AC209" s="1424">
        <f t="shared" si="22"/>
        <v>491.3</v>
      </c>
      <c r="AD209" s="1085">
        <f t="shared" si="22"/>
        <v>128.53333333333333</v>
      </c>
      <c r="AE209" s="714"/>
      <c r="AF209" s="641"/>
      <c r="AG209" s="11" t="s">
        <v>36</v>
      </c>
      <c r="AH209" s="2" t="s">
        <v>36</v>
      </c>
      <c r="AI209" s="2" t="s">
        <v>36</v>
      </c>
      <c r="AJ209" s="2" t="s">
        <v>36</v>
      </c>
      <c r="AK209" s="2" t="s">
        <v>36</v>
      </c>
      <c r="AL209" s="104" t="s">
        <v>36</v>
      </c>
    </row>
    <row r="210" spans="1:38" s="1" customFormat="1" ht="13.5" customHeight="1" x14ac:dyDescent="0.15">
      <c r="A210" s="1914"/>
      <c r="B210" s="1917" t="s">
        <v>413</v>
      </c>
      <c r="C210" s="1916"/>
      <c r="D210" s="633"/>
      <c r="E210" s="1072">
        <f>SUM(E177:E206)</f>
        <v>256.5</v>
      </c>
      <c r="F210" s="1137"/>
      <c r="G210" s="1134"/>
      <c r="H210" s="1136"/>
      <c r="I210" s="1134"/>
      <c r="J210" s="1136"/>
      <c r="K210" s="1134"/>
      <c r="L210" s="1133"/>
      <c r="M210" s="1134"/>
      <c r="N210" s="1136"/>
      <c r="O210" s="1134"/>
      <c r="P210" s="1133"/>
      <c r="Q210" s="1134"/>
      <c r="R210" s="1136"/>
      <c r="S210" s="1134"/>
      <c r="T210" s="1133"/>
      <c r="U210" s="1134"/>
      <c r="V210" s="1136"/>
      <c r="W210" s="1418"/>
      <c r="X210" s="1171"/>
      <c r="Y210" s="1418"/>
      <c r="Z210" s="1169"/>
      <c r="AA210" s="1418"/>
      <c r="AB210" s="1171"/>
      <c r="AC210" s="1172">
        <f>SUM(AC177:AC206)</f>
        <v>14739</v>
      </c>
      <c r="AD210" s="1419"/>
      <c r="AE210" s="714"/>
      <c r="AF210" s="641"/>
      <c r="AG210" s="266"/>
      <c r="AH210" s="268"/>
      <c r="AI210" s="268"/>
      <c r="AJ210" s="268"/>
      <c r="AK210" s="268"/>
      <c r="AL210" s="267"/>
    </row>
    <row r="211" spans="1:38" ht="13.5" customHeight="1" x14ac:dyDescent="0.15">
      <c r="A211" s="1909" t="s">
        <v>355</v>
      </c>
      <c r="B211" s="765">
        <v>43374</v>
      </c>
      <c r="C211" s="811" t="str">
        <f>IF(B211="","",IF(WEEKDAY(B211)=1,"(日)",IF(WEEKDAY(B211)=2,"(月)",IF(WEEKDAY(B211)=3,"(火)",IF(WEEKDAY(B211)=4,"(水)",IF(WEEKDAY(B211)=5,"(木)",IF(WEEKDAY(B211)=6,"(金)","(土)")))))))</f>
        <v>(月)</v>
      </c>
      <c r="D211" s="1357" t="s">
        <v>583</v>
      </c>
      <c r="E211" s="492">
        <v>10</v>
      </c>
      <c r="F211" s="492">
        <v>28.1</v>
      </c>
      <c r="G211" s="353">
        <v>21.7</v>
      </c>
      <c r="H211" s="356">
        <v>21.1</v>
      </c>
      <c r="I211" s="355">
        <v>8.8000000000000007</v>
      </c>
      <c r="J211" s="354">
        <v>2.2999999999999998</v>
      </c>
      <c r="K211" s="357">
        <v>7.37</v>
      </c>
      <c r="L211" s="1661">
        <v>7.34</v>
      </c>
      <c r="M211" s="355">
        <v>21.3</v>
      </c>
      <c r="N211" s="354">
        <v>20.5</v>
      </c>
      <c r="O211" s="353"/>
      <c r="P211" s="354">
        <v>40.4</v>
      </c>
      <c r="Q211" s="353"/>
      <c r="R211" s="63">
        <v>70.099999999999994</v>
      </c>
      <c r="S211" s="62"/>
      <c r="T211" s="63"/>
      <c r="U211" s="62"/>
      <c r="V211" s="63"/>
      <c r="W211" s="56"/>
      <c r="X211" s="57">
        <v>15.9</v>
      </c>
      <c r="Y211" s="58"/>
      <c r="Z211" s="59">
        <v>144</v>
      </c>
      <c r="AA211" s="67"/>
      <c r="AB211" s="68">
        <v>0.13</v>
      </c>
      <c r="AC211" s="1258">
        <v>522</v>
      </c>
      <c r="AD211" s="1333">
        <v>248</v>
      </c>
      <c r="AE211" s="388"/>
      <c r="AF211" s="401"/>
      <c r="AG211" s="191">
        <v>43384</v>
      </c>
      <c r="AH211" s="152" t="s">
        <v>3</v>
      </c>
      <c r="AI211" s="153">
        <v>20.9</v>
      </c>
      <c r="AJ211" s="154" t="s">
        <v>20</v>
      </c>
      <c r="AK211" s="155"/>
      <c r="AL211" s="156"/>
    </row>
    <row r="212" spans="1:38" x14ac:dyDescent="0.15">
      <c r="A212" s="1910"/>
      <c r="B212" s="452">
        <v>43375</v>
      </c>
      <c r="C212" s="754" t="str">
        <f t="shared" ref="C212:C217" si="23">IF(B212="","",IF(WEEKDAY(B212)=1,"(日)",IF(WEEKDAY(B212)=2,"(月)",IF(WEEKDAY(B212)=3,"(火)",IF(WEEKDAY(B212)=4,"(水)",IF(WEEKDAY(B212)=5,"(木)",IF(WEEKDAY(B212)=6,"(金)","(土)")))))))</f>
        <v>(火)</v>
      </c>
      <c r="D212" s="1359" t="s">
        <v>583</v>
      </c>
      <c r="E212" s="61" t="s">
        <v>36</v>
      </c>
      <c r="F212" s="61">
        <v>24.4</v>
      </c>
      <c r="G212" s="23">
        <v>21.2</v>
      </c>
      <c r="H212" s="66">
        <v>21.5</v>
      </c>
      <c r="I212" s="65">
        <v>110</v>
      </c>
      <c r="J212" s="64">
        <v>2.2999999999999998</v>
      </c>
      <c r="K212" s="24">
        <v>6.96</v>
      </c>
      <c r="L212" s="1360">
        <v>7.14</v>
      </c>
      <c r="M212" s="65">
        <v>12.6</v>
      </c>
      <c r="N212" s="64">
        <v>18</v>
      </c>
      <c r="O212" s="23"/>
      <c r="P212" s="64">
        <v>33.799999999999997</v>
      </c>
      <c r="Q212" s="23"/>
      <c r="R212" s="64">
        <v>62.5</v>
      </c>
      <c r="S212" s="23"/>
      <c r="T212" s="64"/>
      <c r="U212" s="23"/>
      <c r="V212" s="64"/>
      <c r="W212" s="65"/>
      <c r="X212" s="66">
        <v>11.5</v>
      </c>
      <c r="Y212" s="70"/>
      <c r="Z212" s="71">
        <v>128</v>
      </c>
      <c r="AA212" s="24"/>
      <c r="AB212" s="69">
        <v>0.09</v>
      </c>
      <c r="AC212" s="1260">
        <v>1737</v>
      </c>
      <c r="AD212" s="1334">
        <v>849</v>
      </c>
      <c r="AE212" s="388"/>
      <c r="AF212" s="401"/>
      <c r="AG212" s="12" t="s">
        <v>94</v>
      </c>
      <c r="AH212" s="13" t="s">
        <v>399</v>
      </c>
      <c r="AI212" s="14" t="s">
        <v>5</v>
      </c>
      <c r="AJ212" s="15" t="s">
        <v>6</v>
      </c>
      <c r="AK212" s="16" t="s">
        <v>36</v>
      </c>
      <c r="AL212" s="97"/>
    </row>
    <row r="213" spans="1:38" x14ac:dyDescent="0.15">
      <c r="A213" s="1910"/>
      <c r="B213" s="452">
        <v>43376</v>
      </c>
      <c r="C213" s="754" t="str">
        <f t="shared" si="23"/>
        <v>(水)</v>
      </c>
      <c r="D213" s="1359" t="s">
        <v>599</v>
      </c>
      <c r="E213" s="61" t="s">
        <v>36</v>
      </c>
      <c r="F213" s="61">
        <v>20.7</v>
      </c>
      <c r="G213" s="23">
        <v>20.5</v>
      </c>
      <c r="H213" s="66">
        <v>20.9</v>
      </c>
      <c r="I213" s="65">
        <v>75.400000000000006</v>
      </c>
      <c r="J213" s="64">
        <v>2.1</v>
      </c>
      <c r="K213" s="24">
        <v>7.08</v>
      </c>
      <c r="L213" s="1360">
        <v>6.86</v>
      </c>
      <c r="M213" s="65">
        <v>15.6</v>
      </c>
      <c r="N213" s="64">
        <v>14.5</v>
      </c>
      <c r="O213" s="23"/>
      <c r="P213" s="64">
        <v>23.1</v>
      </c>
      <c r="Q213" s="23"/>
      <c r="R213" s="64">
        <v>48.4</v>
      </c>
      <c r="S213" s="23"/>
      <c r="T213" s="64"/>
      <c r="U213" s="23"/>
      <c r="V213" s="64"/>
      <c r="W213" s="65"/>
      <c r="X213" s="66">
        <v>8.9</v>
      </c>
      <c r="Y213" s="70"/>
      <c r="Z213" s="71">
        <v>106</v>
      </c>
      <c r="AA213" s="24"/>
      <c r="AB213" s="69">
        <v>0.06</v>
      </c>
      <c r="AC213" s="1260">
        <v>1737</v>
      </c>
      <c r="AD213" s="1334">
        <v>352</v>
      </c>
      <c r="AE213" s="388"/>
      <c r="AF213" s="401"/>
      <c r="AG213" s="5" t="s">
        <v>95</v>
      </c>
      <c r="AH213" s="17" t="s">
        <v>20</v>
      </c>
      <c r="AI213" s="31">
        <v>22.1</v>
      </c>
      <c r="AJ213" s="32">
        <v>22</v>
      </c>
      <c r="AK213" s="33" t="s">
        <v>36</v>
      </c>
      <c r="AL213" s="98"/>
    </row>
    <row r="214" spans="1:38" x14ac:dyDescent="0.15">
      <c r="A214" s="1910"/>
      <c r="B214" s="452">
        <v>43377</v>
      </c>
      <c r="C214" s="754" t="str">
        <f t="shared" si="23"/>
        <v>(木)</v>
      </c>
      <c r="D214" s="1359" t="s">
        <v>599</v>
      </c>
      <c r="E214" s="61">
        <v>0</v>
      </c>
      <c r="F214" s="61">
        <v>20.399999999999999</v>
      </c>
      <c r="G214" s="23">
        <v>20.399999999999999</v>
      </c>
      <c r="H214" s="66">
        <v>20.3</v>
      </c>
      <c r="I214" s="65">
        <v>52.4</v>
      </c>
      <c r="J214" s="64">
        <v>2.4</v>
      </c>
      <c r="K214" s="24">
        <v>7.15</v>
      </c>
      <c r="L214" s="1360">
        <v>7</v>
      </c>
      <c r="M214" s="65">
        <v>18.399999999999999</v>
      </c>
      <c r="N214" s="64">
        <v>17.2</v>
      </c>
      <c r="O214" s="23"/>
      <c r="P214" s="64">
        <v>30.3</v>
      </c>
      <c r="Q214" s="23"/>
      <c r="R214" s="64">
        <v>59.1</v>
      </c>
      <c r="S214" s="23"/>
      <c r="T214" s="64"/>
      <c r="U214" s="23"/>
      <c r="V214" s="64"/>
      <c r="W214" s="65"/>
      <c r="X214" s="66">
        <v>9.8000000000000007</v>
      </c>
      <c r="Y214" s="70"/>
      <c r="Z214" s="71">
        <v>124</v>
      </c>
      <c r="AA214" s="24"/>
      <c r="AB214" s="69">
        <v>0.06</v>
      </c>
      <c r="AC214" s="1260">
        <v>1052</v>
      </c>
      <c r="AD214" s="1334">
        <v>243</v>
      </c>
      <c r="AE214" s="388"/>
      <c r="AF214" s="401"/>
      <c r="AG214" s="6" t="s">
        <v>400</v>
      </c>
      <c r="AH214" s="18" t="s">
        <v>401</v>
      </c>
      <c r="AI214" s="34">
        <v>8.5</v>
      </c>
      <c r="AJ214" s="35">
        <v>2.4</v>
      </c>
      <c r="AK214" s="39" t="s">
        <v>36</v>
      </c>
      <c r="AL214" s="99"/>
    </row>
    <row r="215" spans="1:38" x14ac:dyDescent="0.15">
      <c r="A215" s="1910"/>
      <c r="B215" s="452">
        <v>43378</v>
      </c>
      <c r="C215" s="754" t="str">
        <f t="shared" si="23"/>
        <v>(金)</v>
      </c>
      <c r="D215" s="1359" t="s">
        <v>606</v>
      </c>
      <c r="E215" s="61">
        <v>3</v>
      </c>
      <c r="F215" s="61">
        <v>18.8</v>
      </c>
      <c r="G215" s="23">
        <v>20.2</v>
      </c>
      <c r="H215" s="66">
        <v>20</v>
      </c>
      <c r="I215" s="65">
        <v>27.5</v>
      </c>
      <c r="J215" s="64">
        <v>2.9</v>
      </c>
      <c r="K215" s="24">
        <v>7.21</v>
      </c>
      <c r="L215" s="1360">
        <v>7.12</v>
      </c>
      <c r="M215" s="65">
        <v>19.8</v>
      </c>
      <c r="N215" s="64">
        <v>18.899999999999999</v>
      </c>
      <c r="O215" s="23"/>
      <c r="P215" s="64">
        <v>33.799999999999997</v>
      </c>
      <c r="Q215" s="23"/>
      <c r="R215" s="64">
        <v>65.7</v>
      </c>
      <c r="S215" s="23"/>
      <c r="T215" s="64"/>
      <c r="U215" s="23"/>
      <c r="V215" s="64"/>
      <c r="W215" s="65"/>
      <c r="X215" s="66">
        <v>11.3</v>
      </c>
      <c r="Y215" s="70"/>
      <c r="Z215" s="71">
        <v>142</v>
      </c>
      <c r="AA215" s="24"/>
      <c r="AB215" s="69">
        <v>0.1</v>
      </c>
      <c r="AC215" s="1260">
        <v>873</v>
      </c>
      <c r="AD215" s="1334">
        <v>193</v>
      </c>
      <c r="AE215" s="388"/>
      <c r="AF215" s="401"/>
      <c r="AG215" s="6" t="s">
        <v>21</v>
      </c>
      <c r="AH215" s="18"/>
      <c r="AI215" s="34">
        <v>7.34</v>
      </c>
      <c r="AJ215" s="35">
        <v>7.3</v>
      </c>
      <c r="AK215" s="42" t="s">
        <v>36</v>
      </c>
      <c r="AL215" s="100"/>
    </row>
    <row r="216" spans="1:38" x14ac:dyDescent="0.15">
      <c r="A216" s="1910"/>
      <c r="B216" s="452">
        <v>43379</v>
      </c>
      <c r="C216" s="754" t="str">
        <f t="shared" si="23"/>
        <v>(土)</v>
      </c>
      <c r="D216" s="1359" t="s">
        <v>599</v>
      </c>
      <c r="E216" s="61" t="s">
        <v>36</v>
      </c>
      <c r="F216" s="61">
        <v>21.9</v>
      </c>
      <c r="G216" s="23">
        <v>20.399999999999999</v>
      </c>
      <c r="H216" s="66">
        <v>20.2</v>
      </c>
      <c r="I216" s="65">
        <v>13.1</v>
      </c>
      <c r="J216" s="64">
        <v>2.6</v>
      </c>
      <c r="K216" s="24">
        <v>7.21</v>
      </c>
      <c r="L216" s="1360">
        <v>7.18</v>
      </c>
      <c r="M216" s="65">
        <v>20.6</v>
      </c>
      <c r="N216" s="64">
        <v>19.399999999999999</v>
      </c>
      <c r="O216" s="23"/>
      <c r="P216" s="64"/>
      <c r="Q216" s="23"/>
      <c r="R216" s="64"/>
      <c r="S216" s="23"/>
      <c r="T216" s="64"/>
      <c r="U216" s="23"/>
      <c r="V216" s="64"/>
      <c r="W216" s="65"/>
      <c r="X216" s="66"/>
      <c r="Y216" s="70"/>
      <c r="Z216" s="71"/>
      <c r="AA216" s="24"/>
      <c r="AB216" s="69"/>
      <c r="AC216" s="1260">
        <v>521</v>
      </c>
      <c r="AD216" s="1334">
        <v>164</v>
      </c>
      <c r="AE216" s="388"/>
      <c r="AF216" s="401"/>
      <c r="AG216" s="6" t="s">
        <v>372</v>
      </c>
      <c r="AH216" s="18" t="s">
        <v>22</v>
      </c>
      <c r="AI216" s="34">
        <v>22.3</v>
      </c>
      <c r="AJ216" s="35">
        <v>22.6</v>
      </c>
      <c r="AK216" s="36" t="s">
        <v>36</v>
      </c>
      <c r="AL216" s="101"/>
    </row>
    <row r="217" spans="1:38" x14ac:dyDescent="0.15">
      <c r="A217" s="1910"/>
      <c r="B217" s="452">
        <v>43380</v>
      </c>
      <c r="C217" s="754" t="str">
        <f t="shared" si="23"/>
        <v>(日)</v>
      </c>
      <c r="D217" s="1359" t="s">
        <v>583</v>
      </c>
      <c r="E217" s="61" t="s">
        <v>36</v>
      </c>
      <c r="F217" s="61">
        <v>28.4</v>
      </c>
      <c r="G217" s="23">
        <v>22.4</v>
      </c>
      <c r="H217" s="66">
        <v>21.9</v>
      </c>
      <c r="I217" s="65">
        <v>8.6</v>
      </c>
      <c r="J217" s="64">
        <v>1.5</v>
      </c>
      <c r="K217" s="24">
        <v>7.26</v>
      </c>
      <c r="L217" s="1360">
        <v>7.23</v>
      </c>
      <c r="M217" s="65">
        <v>21.7</v>
      </c>
      <c r="N217" s="64">
        <v>20.9</v>
      </c>
      <c r="O217" s="23"/>
      <c r="P217" s="64"/>
      <c r="Q217" s="23"/>
      <c r="R217" s="64"/>
      <c r="S217" s="23"/>
      <c r="T217" s="64"/>
      <c r="U217" s="23"/>
      <c r="V217" s="64"/>
      <c r="W217" s="65"/>
      <c r="X217" s="66"/>
      <c r="Y217" s="70"/>
      <c r="Z217" s="71"/>
      <c r="AA217" s="24"/>
      <c r="AB217" s="69"/>
      <c r="AC217" s="1260">
        <v>522</v>
      </c>
      <c r="AD217" s="1334">
        <v>155</v>
      </c>
      <c r="AE217" s="388"/>
      <c r="AF217" s="401"/>
      <c r="AG217" s="6" t="s">
        <v>402</v>
      </c>
      <c r="AH217" s="18" t="s">
        <v>23</v>
      </c>
      <c r="AI217" s="34">
        <v>37.5</v>
      </c>
      <c r="AJ217" s="35">
        <v>40.700000000000003</v>
      </c>
      <c r="AK217" s="36" t="s">
        <v>36</v>
      </c>
      <c r="AL217" s="101"/>
    </row>
    <row r="218" spans="1:38" x14ac:dyDescent="0.15">
      <c r="A218" s="1910"/>
      <c r="B218" s="452">
        <v>43381</v>
      </c>
      <c r="C218" s="754" t="str">
        <f>IF(B218="","",IF(WEEKDAY(B218)=1,"(日)",IF(WEEKDAY(B218)=2,"(月)",IF(WEEKDAY(B218)=3,"(火)",IF(WEEKDAY(B218)=4,"(水)",IF(WEEKDAY(B218)=5,"(木)",IF(WEEKDAY(B218)=6,"(金)","(土)")))))))</f>
        <v>(月)</v>
      </c>
      <c r="D218" s="1359" t="s">
        <v>599</v>
      </c>
      <c r="E218" s="61">
        <v>0</v>
      </c>
      <c r="F218" s="61">
        <v>21.9</v>
      </c>
      <c r="G218" s="23">
        <v>22.9</v>
      </c>
      <c r="H218" s="66">
        <v>22.8</v>
      </c>
      <c r="I218" s="65">
        <v>11.3</v>
      </c>
      <c r="J218" s="64">
        <v>1.7</v>
      </c>
      <c r="K218" s="24">
        <v>7.22</v>
      </c>
      <c r="L218" s="1360">
        <v>7.23</v>
      </c>
      <c r="M218" s="65">
        <v>21.6</v>
      </c>
      <c r="N218" s="64">
        <v>22.1</v>
      </c>
      <c r="O218" s="23"/>
      <c r="P218" s="64"/>
      <c r="Q218" s="23"/>
      <c r="R218" s="64"/>
      <c r="S218" s="23"/>
      <c r="T218" s="64"/>
      <c r="U218" s="23"/>
      <c r="V218" s="64"/>
      <c r="W218" s="65"/>
      <c r="X218" s="66"/>
      <c r="Y218" s="70"/>
      <c r="Z218" s="71"/>
      <c r="AA218" s="24"/>
      <c r="AB218" s="69"/>
      <c r="AC218" s="1260">
        <v>342</v>
      </c>
      <c r="AD218" s="1334">
        <v>140</v>
      </c>
      <c r="AE218" s="388"/>
      <c r="AF218" s="401"/>
      <c r="AG218" s="6" t="s">
        <v>376</v>
      </c>
      <c r="AH218" s="18" t="s">
        <v>23</v>
      </c>
      <c r="AI218" s="34">
        <v>74.3</v>
      </c>
      <c r="AJ218" s="35">
        <v>75.900000000000006</v>
      </c>
      <c r="AK218" s="36" t="s">
        <v>36</v>
      </c>
      <c r="AL218" s="101"/>
    </row>
    <row r="219" spans="1:38" x14ac:dyDescent="0.15">
      <c r="A219" s="1910"/>
      <c r="B219" s="452">
        <v>43382</v>
      </c>
      <c r="C219" s="754" t="str">
        <f t="shared" ref="C219:C241" si="24">IF(B219="","",IF(WEEKDAY(B219)=1,"(日)",IF(WEEKDAY(B219)=2,"(月)",IF(WEEKDAY(B219)=3,"(火)",IF(WEEKDAY(B219)=4,"(水)",IF(WEEKDAY(B219)=5,"(木)",IF(WEEKDAY(B219)=6,"(金)","(土)")))))))</f>
        <v>(火)</v>
      </c>
      <c r="D219" s="1359" t="s">
        <v>583</v>
      </c>
      <c r="E219" s="61" t="s">
        <v>36</v>
      </c>
      <c r="F219" s="61">
        <v>23.1</v>
      </c>
      <c r="G219" s="23">
        <v>22.6</v>
      </c>
      <c r="H219" s="66">
        <v>22.6</v>
      </c>
      <c r="I219" s="65">
        <v>14.2</v>
      </c>
      <c r="J219" s="64">
        <v>1.9</v>
      </c>
      <c r="K219" s="24">
        <v>7.3</v>
      </c>
      <c r="L219" s="1360">
        <v>7.28</v>
      </c>
      <c r="M219" s="65">
        <v>21.3</v>
      </c>
      <c r="N219" s="64">
        <v>22.2</v>
      </c>
      <c r="O219" s="23"/>
      <c r="P219" s="64">
        <v>38</v>
      </c>
      <c r="Q219" s="23"/>
      <c r="R219" s="64">
        <v>73.900000000000006</v>
      </c>
      <c r="S219" s="23"/>
      <c r="T219" s="64"/>
      <c r="U219" s="23"/>
      <c r="V219" s="64"/>
      <c r="W219" s="65"/>
      <c r="X219" s="66">
        <v>15.5</v>
      </c>
      <c r="Y219" s="70"/>
      <c r="Z219" s="71">
        <v>161</v>
      </c>
      <c r="AA219" s="24"/>
      <c r="AB219" s="69">
        <v>7.0000000000000007E-2</v>
      </c>
      <c r="AC219" s="1260">
        <v>522</v>
      </c>
      <c r="AD219" s="1334">
        <v>128</v>
      </c>
      <c r="AE219" s="388"/>
      <c r="AF219" s="401"/>
      <c r="AG219" s="6" t="s">
        <v>377</v>
      </c>
      <c r="AH219" s="18" t="s">
        <v>23</v>
      </c>
      <c r="AI219" s="34">
        <v>52.3</v>
      </c>
      <c r="AJ219" s="35">
        <v>51.7</v>
      </c>
      <c r="AK219" s="36" t="s">
        <v>36</v>
      </c>
      <c r="AL219" s="101"/>
    </row>
    <row r="220" spans="1:38" x14ac:dyDescent="0.15">
      <c r="A220" s="1910"/>
      <c r="B220" s="452">
        <v>43383</v>
      </c>
      <c r="C220" s="754" t="str">
        <f t="shared" si="24"/>
        <v>(水)</v>
      </c>
      <c r="D220" s="1359" t="s">
        <v>583</v>
      </c>
      <c r="E220" s="61">
        <v>0</v>
      </c>
      <c r="F220" s="61">
        <v>22.3</v>
      </c>
      <c r="G220" s="23">
        <v>22.3</v>
      </c>
      <c r="H220" s="66">
        <v>22.3</v>
      </c>
      <c r="I220" s="65">
        <v>18.3</v>
      </c>
      <c r="J220" s="64">
        <v>2.4</v>
      </c>
      <c r="K220" s="24">
        <v>7.34</v>
      </c>
      <c r="L220" s="1360">
        <v>7.29</v>
      </c>
      <c r="M220" s="65">
        <v>21.3</v>
      </c>
      <c r="N220" s="64">
        <v>22.4</v>
      </c>
      <c r="O220" s="23"/>
      <c r="P220" s="64">
        <v>38.4</v>
      </c>
      <c r="Q220" s="23"/>
      <c r="R220" s="64">
        <v>75.900000000000006</v>
      </c>
      <c r="S220" s="23"/>
      <c r="T220" s="64"/>
      <c r="U220" s="23"/>
      <c r="V220" s="64"/>
      <c r="W220" s="65"/>
      <c r="X220" s="66">
        <v>15.9</v>
      </c>
      <c r="Y220" s="70"/>
      <c r="Z220" s="71">
        <v>167</v>
      </c>
      <c r="AA220" s="24"/>
      <c r="AB220" s="69">
        <v>0.08</v>
      </c>
      <c r="AC220" s="1260">
        <v>873</v>
      </c>
      <c r="AD220" s="1334">
        <v>119</v>
      </c>
      <c r="AE220" s="388"/>
      <c r="AF220" s="401"/>
      <c r="AG220" s="6" t="s">
        <v>378</v>
      </c>
      <c r="AH220" s="18" t="s">
        <v>23</v>
      </c>
      <c r="AI220" s="34">
        <v>22</v>
      </c>
      <c r="AJ220" s="35">
        <v>24.2</v>
      </c>
      <c r="AK220" s="36" t="s">
        <v>36</v>
      </c>
      <c r="AL220" s="101"/>
    </row>
    <row r="221" spans="1:38" x14ac:dyDescent="0.15">
      <c r="A221" s="1910"/>
      <c r="B221" s="452">
        <v>43384</v>
      </c>
      <c r="C221" s="754" t="str">
        <f t="shared" si="24"/>
        <v>(木)</v>
      </c>
      <c r="D221" s="1359" t="s">
        <v>606</v>
      </c>
      <c r="E221" s="61">
        <v>1</v>
      </c>
      <c r="F221" s="61">
        <v>20.9</v>
      </c>
      <c r="G221" s="23">
        <v>22.1</v>
      </c>
      <c r="H221" s="66">
        <v>22</v>
      </c>
      <c r="I221" s="65">
        <v>8.5</v>
      </c>
      <c r="J221" s="64">
        <v>2.4</v>
      </c>
      <c r="K221" s="24">
        <v>7.34</v>
      </c>
      <c r="L221" s="1360">
        <v>7.3</v>
      </c>
      <c r="M221" s="65">
        <v>22.3</v>
      </c>
      <c r="N221" s="64">
        <v>22.6</v>
      </c>
      <c r="O221" s="23">
        <v>37.5</v>
      </c>
      <c r="P221" s="64">
        <v>40.700000000000003</v>
      </c>
      <c r="Q221" s="23">
        <v>74.3</v>
      </c>
      <c r="R221" s="64">
        <v>75.900000000000006</v>
      </c>
      <c r="S221" s="23">
        <v>52.3</v>
      </c>
      <c r="T221" s="64">
        <v>51.7</v>
      </c>
      <c r="U221" s="23">
        <v>22</v>
      </c>
      <c r="V221" s="64">
        <v>24.2</v>
      </c>
      <c r="W221" s="65">
        <v>15.8</v>
      </c>
      <c r="X221" s="66">
        <v>14.9</v>
      </c>
      <c r="Y221" s="70">
        <v>174</v>
      </c>
      <c r="Z221" s="71">
        <v>166</v>
      </c>
      <c r="AA221" s="24">
        <v>0.38</v>
      </c>
      <c r="AB221" s="69">
        <v>0.1</v>
      </c>
      <c r="AC221" s="1260">
        <v>351</v>
      </c>
      <c r="AD221" s="1334">
        <v>102</v>
      </c>
      <c r="AE221" s="388"/>
      <c r="AF221" s="401"/>
      <c r="AG221" s="6" t="s">
        <v>403</v>
      </c>
      <c r="AH221" s="18" t="s">
        <v>23</v>
      </c>
      <c r="AI221" s="37">
        <v>15.8</v>
      </c>
      <c r="AJ221" s="38">
        <v>14.9</v>
      </c>
      <c r="AK221" s="39" t="s">
        <v>36</v>
      </c>
      <c r="AL221" s="99"/>
    </row>
    <row r="222" spans="1:38" x14ac:dyDescent="0.15">
      <c r="A222" s="1910"/>
      <c r="B222" s="452">
        <v>43385</v>
      </c>
      <c r="C222" s="754" t="str">
        <f t="shared" si="24"/>
        <v>(金)</v>
      </c>
      <c r="D222" s="1359" t="s">
        <v>606</v>
      </c>
      <c r="E222" s="61">
        <v>0</v>
      </c>
      <c r="F222" s="61">
        <v>20.100000000000001</v>
      </c>
      <c r="G222" s="23">
        <v>21.5</v>
      </c>
      <c r="H222" s="66">
        <v>21.6</v>
      </c>
      <c r="I222" s="65">
        <v>5</v>
      </c>
      <c r="J222" s="64">
        <v>2.6</v>
      </c>
      <c r="K222" s="24">
        <v>7.37</v>
      </c>
      <c r="L222" s="1360">
        <v>7.31</v>
      </c>
      <c r="M222" s="65">
        <v>21.9</v>
      </c>
      <c r="N222" s="64">
        <v>22.5</v>
      </c>
      <c r="O222" s="23"/>
      <c r="P222" s="64">
        <v>38.299999999999997</v>
      </c>
      <c r="Q222" s="23"/>
      <c r="R222" s="64">
        <v>73.7</v>
      </c>
      <c r="S222" s="23"/>
      <c r="T222" s="64"/>
      <c r="U222" s="23"/>
      <c r="V222" s="64"/>
      <c r="W222" s="65"/>
      <c r="X222" s="66">
        <v>15.8</v>
      </c>
      <c r="Y222" s="70"/>
      <c r="Z222" s="71">
        <v>168</v>
      </c>
      <c r="AA222" s="24"/>
      <c r="AB222" s="69">
        <v>0.1</v>
      </c>
      <c r="AC222" s="1260">
        <v>513</v>
      </c>
      <c r="AD222" s="1334">
        <v>94</v>
      </c>
      <c r="AE222" s="388"/>
      <c r="AF222" s="401"/>
      <c r="AG222" s="6" t="s">
        <v>404</v>
      </c>
      <c r="AH222" s="18" t="s">
        <v>23</v>
      </c>
      <c r="AI222" s="49">
        <v>174</v>
      </c>
      <c r="AJ222" s="50">
        <v>166</v>
      </c>
      <c r="AK222" s="25" t="s">
        <v>36</v>
      </c>
      <c r="AL222" s="26"/>
    </row>
    <row r="223" spans="1:38" x14ac:dyDescent="0.15">
      <c r="A223" s="1910"/>
      <c r="B223" s="452">
        <v>43386</v>
      </c>
      <c r="C223" s="754" t="str">
        <f t="shared" si="24"/>
        <v>(土)</v>
      </c>
      <c r="D223" s="1359" t="s">
        <v>599</v>
      </c>
      <c r="E223" s="61">
        <v>0</v>
      </c>
      <c r="F223" s="61">
        <v>17.7</v>
      </c>
      <c r="G223" s="23">
        <v>20.7</v>
      </c>
      <c r="H223" s="66">
        <v>21</v>
      </c>
      <c r="I223" s="65">
        <v>4.7</v>
      </c>
      <c r="J223" s="64">
        <v>1.6</v>
      </c>
      <c r="K223" s="24">
        <v>7.37</v>
      </c>
      <c r="L223" s="1360">
        <v>7.33</v>
      </c>
      <c r="M223" s="65">
        <v>23.3</v>
      </c>
      <c r="N223" s="64">
        <v>23</v>
      </c>
      <c r="O223" s="23"/>
      <c r="P223" s="64"/>
      <c r="Q223" s="23"/>
      <c r="R223" s="64"/>
      <c r="S223" s="23"/>
      <c r="T223" s="64"/>
      <c r="U223" s="23"/>
      <c r="V223" s="64"/>
      <c r="W223" s="65"/>
      <c r="X223" s="66"/>
      <c r="Y223" s="70"/>
      <c r="Z223" s="71"/>
      <c r="AA223" s="24"/>
      <c r="AB223" s="69"/>
      <c r="AC223" s="1260">
        <v>359</v>
      </c>
      <c r="AD223" s="1334">
        <v>110</v>
      </c>
      <c r="AE223" s="388"/>
      <c r="AF223" s="401"/>
      <c r="AG223" s="6" t="s">
        <v>405</v>
      </c>
      <c r="AH223" s="18" t="s">
        <v>23</v>
      </c>
      <c r="AI223" s="40">
        <v>0.38</v>
      </c>
      <c r="AJ223" s="41">
        <v>0.1</v>
      </c>
      <c r="AK223" s="42" t="s">
        <v>36</v>
      </c>
      <c r="AL223" s="100"/>
    </row>
    <row r="224" spans="1:38" x14ac:dyDescent="0.15">
      <c r="A224" s="1910"/>
      <c r="B224" s="452">
        <v>43387</v>
      </c>
      <c r="C224" s="754" t="str">
        <f t="shared" si="24"/>
        <v>(日)</v>
      </c>
      <c r="D224" s="1359" t="s">
        <v>599</v>
      </c>
      <c r="E224" s="61">
        <v>7.5</v>
      </c>
      <c r="F224" s="61">
        <v>15.4</v>
      </c>
      <c r="G224" s="23">
        <v>19.2</v>
      </c>
      <c r="H224" s="66">
        <v>19.7</v>
      </c>
      <c r="I224" s="65">
        <v>5.0999999999999996</v>
      </c>
      <c r="J224" s="64">
        <v>1.7</v>
      </c>
      <c r="K224" s="24">
        <v>7.4</v>
      </c>
      <c r="L224" s="1360">
        <v>7.42</v>
      </c>
      <c r="M224" s="65">
        <v>24.8</v>
      </c>
      <c r="N224" s="64">
        <v>23.7</v>
      </c>
      <c r="O224" s="23"/>
      <c r="P224" s="64"/>
      <c r="Q224" s="23"/>
      <c r="R224" s="64"/>
      <c r="S224" s="23"/>
      <c r="T224" s="64"/>
      <c r="U224" s="23"/>
      <c r="V224" s="64"/>
      <c r="W224" s="65"/>
      <c r="X224" s="66"/>
      <c r="Y224" s="70"/>
      <c r="Z224" s="71"/>
      <c r="AA224" s="24"/>
      <c r="AB224" s="69"/>
      <c r="AC224" s="1260">
        <v>265</v>
      </c>
      <c r="AD224" s="1334">
        <v>93</v>
      </c>
      <c r="AE224" s="388"/>
      <c r="AF224" s="401"/>
      <c r="AG224" s="6" t="s">
        <v>24</v>
      </c>
      <c r="AH224" s="18" t="s">
        <v>23</v>
      </c>
      <c r="AI224" s="23">
        <v>2.6</v>
      </c>
      <c r="AJ224" s="48">
        <v>2.2000000000000002</v>
      </c>
      <c r="AK224" s="36" t="s">
        <v>36</v>
      </c>
      <c r="AL224" s="100"/>
    </row>
    <row r="225" spans="1:38" x14ac:dyDescent="0.15">
      <c r="A225" s="1910"/>
      <c r="B225" s="452">
        <v>43388</v>
      </c>
      <c r="C225" s="754" t="str">
        <f t="shared" si="24"/>
        <v>(月)</v>
      </c>
      <c r="D225" s="1359" t="s">
        <v>599</v>
      </c>
      <c r="E225" s="61">
        <v>0</v>
      </c>
      <c r="F225" s="61">
        <v>17.600000000000001</v>
      </c>
      <c r="G225" s="23">
        <v>19</v>
      </c>
      <c r="H225" s="66">
        <v>19.2</v>
      </c>
      <c r="I225" s="65">
        <v>5.8</v>
      </c>
      <c r="J225" s="64">
        <v>1.8</v>
      </c>
      <c r="K225" s="24">
        <v>7.43</v>
      </c>
      <c r="L225" s="1360">
        <v>7.4</v>
      </c>
      <c r="M225" s="65">
        <v>24.1</v>
      </c>
      <c r="N225" s="64">
        <v>24.6</v>
      </c>
      <c r="O225" s="23"/>
      <c r="P225" s="64">
        <v>38.200000000000003</v>
      </c>
      <c r="Q225" s="23"/>
      <c r="R225" s="64">
        <v>79.900000000000006</v>
      </c>
      <c r="S225" s="23"/>
      <c r="T225" s="64"/>
      <c r="U225" s="23"/>
      <c r="V225" s="64"/>
      <c r="W225" s="65"/>
      <c r="X225" s="66">
        <v>18.899999999999999</v>
      </c>
      <c r="Y225" s="70"/>
      <c r="Z225" s="71">
        <v>174</v>
      </c>
      <c r="AA225" s="24"/>
      <c r="AB225" s="69">
        <v>0.08</v>
      </c>
      <c r="AC225" s="1260">
        <v>351</v>
      </c>
      <c r="AD225" s="1334">
        <v>82</v>
      </c>
      <c r="AE225" s="388"/>
      <c r="AF225" s="401"/>
      <c r="AG225" s="6" t="s">
        <v>25</v>
      </c>
      <c r="AH225" s="18" t="s">
        <v>23</v>
      </c>
      <c r="AI225" s="23">
        <v>0.5</v>
      </c>
      <c r="AJ225" s="48">
        <v>0.4</v>
      </c>
      <c r="AK225" s="36" t="s">
        <v>36</v>
      </c>
      <c r="AL225" s="100"/>
    </row>
    <row r="226" spans="1:38" x14ac:dyDescent="0.15">
      <c r="A226" s="1910"/>
      <c r="B226" s="452">
        <v>43389</v>
      </c>
      <c r="C226" s="754" t="str">
        <f t="shared" si="24"/>
        <v>(火)</v>
      </c>
      <c r="D226" s="1359" t="s">
        <v>599</v>
      </c>
      <c r="E226" s="61">
        <v>0</v>
      </c>
      <c r="F226" s="61">
        <v>17.8</v>
      </c>
      <c r="G226" s="23">
        <v>19.100000000000001</v>
      </c>
      <c r="H226" s="66">
        <v>19.100000000000001</v>
      </c>
      <c r="I226" s="65">
        <v>4.8</v>
      </c>
      <c r="J226" s="64">
        <v>1.6</v>
      </c>
      <c r="K226" s="24">
        <v>7.41</v>
      </c>
      <c r="L226" s="1360">
        <v>7.37</v>
      </c>
      <c r="M226" s="65">
        <v>22.8</v>
      </c>
      <c r="N226" s="64">
        <v>23.8</v>
      </c>
      <c r="O226" s="23"/>
      <c r="P226" s="64">
        <v>38.1</v>
      </c>
      <c r="Q226" s="23"/>
      <c r="R226" s="64">
        <v>75.900000000000006</v>
      </c>
      <c r="S226" s="23"/>
      <c r="T226" s="64"/>
      <c r="U226" s="23"/>
      <c r="V226" s="64"/>
      <c r="W226" s="65"/>
      <c r="X226" s="66">
        <v>18.3</v>
      </c>
      <c r="Y226" s="70"/>
      <c r="Z226" s="71">
        <v>168</v>
      </c>
      <c r="AA226" s="24"/>
      <c r="AB226" s="69">
        <v>7.0000000000000007E-2</v>
      </c>
      <c r="AC226" s="1260">
        <v>521</v>
      </c>
      <c r="AD226" s="1334">
        <v>82</v>
      </c>
      <c r="AE226" s="388"/>
      <c r="AF226" s="401"/>
      <c r="AG226" s="6" t="s">
        <v>406</v>
      </c>
      <c r="AH226" s="18" t="s">
        <v>23</v>
      </c>
      <c r="AI226" s="23">
        <v>7.8</v>
      </c>
      <c r="AJ226" s="48">
        <v>8.1999999999999993</v>
      </c>
      <c r="AK226" s="36" t="s">
        <v>36</v>
      </c>
      <c r="AL226" s="100"/>
    </row>
    <row r="227" spans="1:38" x14ac:dyDescent="0.15">
      <c r="A227" s="1910"/>
      <c r="B227" s="452">
        <v>43390</v>
      </c>
      <c r="C227" s="754" t="str">
        <f t="shared" si="24"/>
        <v>(水)</v>
      </c>
      <c r="D227" s="1359" t="s">
        <v>583</v>
      </c>
      <c r="E227" s="61">
        <v>1</v>
      </c>
      <c r="F227" s="61">
        <v>17.600000000000001</v>
      </c>
      <c r="G227" s="23">
        <v>19.5</v>
      </c>
      <c r="H227" s="66">
        <v>19.3</v>
      </c>
      <c r="I227" s="65">
        <v>5.2</v>
      </c>
      <c r="J227" s="64">
        <v>1.1000000000000001</v>
      </c>
      <c r="K227" s="24">
        <v>7.43</v>
      </c>
      <c r="L227" s="1360">
        <v>7.39</v>
      </c>
      <c r="M227" s="65">
        <v>24.8</v>
      </c>
      <c r="N227" s="64">
        <v>23.7</v>
      </c>
      <c r="O227" s="23"/>
      <c r="P227" s="64">
        <v>38.1</v>
      </c>
      <c r="Q227" s="23"/>
      <c r="R227" s="64">
        <v>77.900000000000006</v>
      </c>
      <c r="S227" s="23"/>
      <c r="T227" s="64"/>
      <c r="U227" s="23"/>
      <c r="V227" s="64"/>
      <c r="W227" s="65"/>
      <c r="X227" s="66">
        <v>19</v>
      </c>
      <c r="Y227" s="70"/>
      <c r="Z227" s="71">
        <v>166</v>
      </c>
      <c r="AA227" s="24"/>
      <c r="AB227" s="69">
        <v>0.05</v>
      </c>
      <c r="AC227" s="1260">
        <v>702</v>
      </c>
      <c r="AD227" s="1334">
        <v>72</v>
      </c>
      <c r="AE227" s="388"/>
      <c r="AF227" s="401"/>
      <c r="AG227" s="6" t="s">
        <v>407</v>
      </c>
      <c r="AH227" s="18" t="s">
        <v>23</v>
      </c>
      <c r="AI227" s="45">
        <v>3.5999999999999997E-2</v>
      </c>
      <c r="AJ227" s="46">
        <v>3.3000000000000002E-2</v>
      </c>
      <c r="AK227" s="47" t="s">
        <v>36</v>
      </c>
      <c r="AL227" s="102"/>
    </row>
    <row r="228" spans="1:38" x14ac:dyDescent="0.15">
      <c r="A228" s="1910"/>
      <c r="B228" s="452">
        <v>43391</v>
      </c>
      <c r="C228" s="754" t="str">
        <f t="shared" si="24"/>
        <v>(木)</v>
      </c>
      <c r="D228" s="1359" t="s">
        <v>583</v>
      </c>
      <c r="E228" s="61" t="s">
        <v>36</v>
      </c>
      <c r="F228" s="61">
        <v>18.2</v>
      </c>
      <c r="G228" s="23">
        <v>19.399999999999999</v>
      </c>
      <c r="H228" s="66">
        <v>19.3</v>
      </c>
      <c r="I228" s="65">
        <v>6.2</v>
      </c>
      <c r="J228" s="64">
        <v>0.9</v>
      </c>
      <c r="K228" s="24">
        <v>7.45</v>
      </c>
      <c r="L228" s="1360">
        <v>7.4</v>
      </c>
      <c r="M228" s="65">
        <v>24.4</v>
      </c>
      <c r="N228" s="64">
        <v>24.6</v>
      </c>
      <c r="O228" s="23"/>
      <c r="P228" s="64">
        <v>38.6</v>
      </c>
      <c r="Q228" s="23"/>
      <c r="R228" s="64">
        <v>80.5</v>
      </c>
      <c r="S228" s="23"/>
      <c r="T228" s="64"/>
      <c r="U228" s="23"/>
      <c r="V228" s="64"/>
      <c r="W228" s="65"/>
      <c r="X228" s="66">
        <v>19.399999999999999</v>
      </c>
      <c r="Y228" s="70"/>
      <c r="Z228" s="71">
        <v>179</v>
      </c>
      <c r="AA228" s="24"/>
      <c r="AB228" s="69">
        <v>0.04</v>
      </c>
      <c r="AC228" s="1260">
        <v>685</v>
      </c>
      <c r="AD228" s="1334">
        <v>67</v>
      </c>
      <c r="AE228" s="388"/>
      <c r="AF228" s="401"/>
      <c r="AG228" s="6" t="s">
        <v>26</v>
      </c>
      <c r="AH228" s="18" t="s">
        <v>23</v>
      </c>
      <c r="AI228" s="24">
        <v>0.06</v>
      </c>
      <c r="AJ228" s="44">
        <v>0.03</v>
      </c>
      <c r="AK228" s="42" t="s">
        <v>36</v>
      </c>
      <c r="AL228" s="100"/>
    </row>
    <row r="229" spans="1:38" x14ac:dyDescent="0.15">
      <c r="A229" s="1910"/>
      <c r="B229" s="452">
        <v>43392</v>
      </c>
      <c r="C229" s="754" t="str">
        <f t="shared" si="24"/>
        <v>(金)</v>
      </c>
      <c r="D229" s="1359" t="s">
        <v>583</v>
      </c>
      <c r="E229" s="61">
        <v>0</v>
      </c>
      <c r="F229" s="61">
        <v>16.899999999999999</v>
      </c>
      <c r="G229" s="23">
        <v>19.100000000000001</v>
      </c>
      <c r="H229" s="66">
        <v>19.100000000000001</v>
      </c>
      <c r="I229" s="65">
        <v>3.8</v>
      </c>
      <c r="J229" s="64">
        <v>0.8</v>
      </c>
      <c r="K229" s="24">
        <v>7.55</v>
      </c>
      <c r="L229" s="1360">
        <v>7.4</v>
      </c>
      <c r="M229" s="65">
        <v>24.1</v>
      </c>
      <c r="N229" s="64">
        <v>24.5</v>
      </c>
      <c r="O229" s="23"/>
      <c r="P229" s="64">
        <v>38.9</v>
      </c>
      <c r="Q229" s="23"/>
      <c r="R229" s="64">
        <v>79.7</v>
      </c>
      <c r="S229" s="23"/>
      <c r="T229" s="64"/>
      <c r="U229" s="23"/>
      <c r="V229" s="64"/>
      <c r="W229" s="65"/>
      <c r="X229" s="66">
        <v>19.8</v>
      </c>
      <c r="Y229" s="70"/>
      <c r="Z229" s="71">
        <v>172</v>
      </c>
      <c r="AA229" s="24"/>
      <c r="AB229" s="69">
        <v>0.04</v>
      </c>
      <c r="AC229" s="1260">
        <v>693</v>
      </c>
      <c r="AD229" s="1334">
        <v>63</v>
      </c>
      <c r="AE229" s="388"/>
      <c r="AF229" s="401"/>
      <c r="AG229" s="6" t="s">
        <v>98</v>
      </c>
      <c r="AH229" s="18" t="s">
        <v>23</v>
      </c>
      <c r="AI229" s="24">
        <v>2.52</v>
      </c>
      <c r="AJ229" s="44">
        <v>2.2400000000000002</v>
      </c>
      <c r="AK229" s="42" t="s">
        <v>36</v>
      </c>
      <c r="AL229" s="100"/>
    </row>
    <row r="230" spans="1:38" x14ac:dyDescent="0.15">
      <c r="A230" s="1910"/>
      <c r="B230" s="452">
        <v>43393</v>
      </c>
      <c r="C230" s="754" t="str">
        <f t="shared" si="24"/>
        <v>(土)</v>
      </c>
      <c r="D230" s="1359" t="s">
        <v>583</v>
      </c>
      <c r="E230" s="61">
        <v>3</v>
      </c>
      <c r="F230" s="61">
        <v>16.899999999999999</v>
      </c>
      <c r="G230" s="23">
        <v>18.399999999999999</v>
      </c>
      <c r="H230" s="66">
        <v>18.7</v>
      </c>
      <c r="I230" s="65">
        <v>5.3</v>
      </c>
      <c r="J230" s="64">
        <v>0.9</v>
      </c>
      <c r="K230" s="24">
        <v>7.62</v>
      </c>
      <c r="L230" s="1360">
        <v>7.44</v>
      </c>
      <c r="M230" s="65">
        <v>24.4</v>
      </c>
      <c r="N230" s="64">
        <v>24.6</v>
      </c>
      <c r="O230" s="23"/>
      <c r="P230" s="64"/>
      <c r="Q230" s="23"/>
      <c r="R230" s="64"/>
      <c r="S230" s="23"/>
      <c r="T230" s="64"/>
      <c r="U230" s="23"/>
      <c r="V230" s="64"/>
      <c r="W230" s="65"/>
      <c r="X230" s="66"/>
      <c r="Y230" s="70"/>
      <c r="Z230" s="71"/>
      <c r="AA230" s="24"/>
      <c r="AB230" s="69"/>
      <c r="AC230" s="1260">
        <v>522</v>
      </c>
      <c r="AD230" s="1334">
        <v>64</v>
      </c>
      <c r="AE230" s="388"/>
      <c r="AF230" s="401"/>
      <c r="AG230" s="6" t="s">
        <v>387</v>
      </c>
      <c r="AH230" s="18" t="s">
        <v>23</v>
      </c>
      <c r="AI230" s="352">
        <v>0.10299999999999999</v>
      </c>
      <c r="AJ230" s="260">
        <v>4.9000000000000002E-2</v>
      </c>
      <c r="AK230" s="47" t="s">
        <v>36</v>
      </c>
      <c r="AL230" s="102"/>
    </row>
    <row r="231" spans="1:38" x14ac:dyDescent="0.15">
      <c r="A231" s="1910"/>
      <c r="B231" s="452">
        <v>43394</v>
      </c>
      <c r="C231" s="754" t="str">
        <f t="shared" si="24"/>
        <v>(日)</v>
      </c>
      <c r="D231" s="1359" t="s">
        <v>583</v>
      </c>
      <c r="E231" s="61" t="s">
        <v>36</v>
      </c>
      <c r="F231" s="61">
        <v>17.100000000000001</v>
      </c>
      <c r="G231" s="23">
        <v>18.100000000000001</v>
      </c>
      <c r="H231" s="66">
        <v>18.399999999999999</v>
      </c>
      <c r="I231" s="65">
        <v>3.8</v>
      </c>
      <c r="J231" s="64">
        <v>0.8</v>
      </c>
      <c r="K231" s="24">
        <v>7.63</v>
      </c>
      <c r="L231" s="1360">
        <v>7.47</v>
      </c>
      <c r="M231" s="65">
        <v>26.3</v>
      </c>
      <c r="N231" s="64">
        <v>26.1</v>
      </c>
      <c r="O231" s="23"/>
      <c r="P231" s="64"/>
      <c r="Q231" s="23"/>
      <c r="R231" s="64"/>
      <c r="S231" s="23"/>
      <c r="T231" s="64"/>
      <c r="U231" s="23"/>
      <c r="V231" s="64"/>
      <c r="W231" s="65"/>
      <c r="X231" s="66"/>
      <c r="Y231" s="70"/>
      <c r="Z231" s="71"/>
      <c r="AA231" s="24"/>
      <c r="AB231" s="69"/>
      <c r="AC231" s="1260">
        <v>522</v>
      </c>
      <c r="AD231" s="1334">
        <v>65</v>
      </c>
      <c r="AE231" s="388"/>
      <c r="AF231" s="401"/>
      <c r="AG231" s="6" t="s">
        <v>408</v>
      </c>
      <c r="AH231" s="18" t="s">
        <v>23</v>
      </c>
      <c r="AI231" s="1263" t="s">
        <v>607</v>
      </c>
      <c r="AJ231" s="1264" t="s">
        <v>607</v>
      </c>
      <c r="AK231" s="42" t="s">
        <v>36</v>
      </c>
      <c r="AL231" s="100"/>
    </row>
    <row r="232" spans="1:38" x14ac:dyDescent="0.15">
      <c r="A232" s="1910"/>
      <c r="B232" s="452">
        <v>43395</v>
      </c>
      <c r="C232" s="754" t="str">
        <f t="shared" si="24"/>
        <v>(月)</v>
      </c>
      <c r="D232" s="1359" t="s">
        <v>583</v>
      </c>
      <c r="E232" s="61" t="s">
        <v>36</v>
      </c>
      <c r="F232" s="61">
        <v>16.5</v>
      </c>
      <c r="G232" s="23">
        <v>18</v>
      </c>
      <c r="H232" s="66">
        <v>18.100000000000001</v>
      </c>
      <c r="I232" s="65">
        <v>3.8</v>
      </c>
      <c r="J232" s="64">
        <v>1.1000000000000001</v>
      </c>
      <c r="K232" s="24">
        <v>7.63</v>
      </c>
      <c r="L232" s="1360">
        <v>7.51</v>
      </c>
      <c r="M232" s="65">
        <v>26.3</v>
      </c>
      <c r="N232" s="64">
        <v>26.6</v>
      </c>
      <c r="O232" s="23"/>
      <c r="P232" s="64">
        <v>40.799999999999997</v>
      </c>
      <c r="Q232" s="23"/>
      <c r="R232" s="64">
        <v>83.1</v>
      </c>
      <c r="S232" s="23"/>
      <c r="T232" s="64"/>
      <c r="U232" s="23"/>
      <c r="V232" s="64"/>
      <c r="W232" s="65"/>
      <c r="X232" s="66">
        <v>23.4</v>
      </c>
      <c r="Y232" s="70"/>
      <c r="Z232" s="71">
        <v>192</v>
      </c>
      <c r="AA232" s="24"/>
      <c r="AB232" s="69">
        <v>0.05</v>
      </c>
      <c r="AC232" s="1260">
        <v>693</v>
      </c>
      <c r="AD232" s="1334">
        <v>58</v>
      </c>
      <c r="AE232" s="388"/>
      <c r="AF232" s="401"/>
      <c r="AG232" s="6" t="s">
        <v>99</v>
      </c>
      <c r="AH232" s="18" t="s">
        <v>23</v>
      </c>
      <c r="AI232" s="23">
        <v>30.8</v>
      </c>
      <c r="AJ232" s="48">
        <v>32.1</v>
      </c>
      <c r="AK232" s="36" t="s">
        <v>36</v>
      </c>
      <c r="AL232" s="101"/>
    </row>
    <row r="233" spans="1:38" x14ac:dyDescent="0.15">
      <c r="A233" s="1910"/>
      <c r="B233" s="452">
        <v>43396</v>
      </c>
      <c r="C233" s="754" t="str">
        <f t="shared" si="24"/>
        <v>(火)</v>
      </c>
      <c r="D233" s="1359" t="s">
        <v>606</v>
      </c>
      <c r="E233" s="61">
        <v>3.5</v>
      </c>
      <c r="F233" s="61">
        <v>13.5</v>
      </c>
      <c r="G233" s="23">
        <v>17.7</v>
      </c>
      <c r="H233" s="66">
        <v>18</v>
      </c>
      <c r="I233" s="65">
        <v>4.0999999999999996</v>
      </c>
      <c r="J233" s="64">
        <v>1.3</v>
      </c>
      <c r="K233" s="24">
        <v>7.61</v>
      </c>
      <c r="L233" s="1360">
        <v>7.52</v>
      </c>
      <c r="M233" s="65">
        <v>27</v>
      </c>
      <c r="N233" s="64">
        <v>27</v>
      </c>
      <c r="O233" s="23"/>
      <c r="P233" s="64">
        <v>41.8</v>
      </c>
      <c r="Q233" s="23"/>
      <c r="R233" s="64">
        <v>87.1</v>
      </c>
      <c r="S233" s="23"/>
      <c r="T233" s="64"/>
      <c r="U233" s="23"/>
      <c r="V233" s="64"/>
      <c r="W233" s="65"/>
      <c r="X233" s="66">
        <v>23.7</v>
      </c>
      <c r="Y233" s="70"/>
      <c r="Z233" s="71">
        <v>193</v>
      </c>
      <c r="AA233" s="24"/>
      <c r="AB233" s="69">
        <v>0.06</v>
      </c>
      <c r="AC233" s="1260">
        <v>522</v>
      </c>
      <c r="AD233" s="1334">
        <v>55</v>
      </c>
      <c r="AE233" s="388"/>
      <c r="AF233" s="401"/>
      <c r="AG233" s="6" t="s">
        <v>27</v>
      </c>
      <c r="AH233" s="18" t="s">
        <v>23</v>
      </c>
      <c r="AI233" s="23">
        <v>25.9</v>
      </c>
      <c r="AJ233" s="48">
        <v>25.2</v>
      </c>
      <c r="AK233" s="36" t="s">
        <v>36</v>
      </c>
      <c r="AL233" s="101"/>
    </row>
    <row r="234" spans="1:38" x14ac:dyDescent="0.15">
      <c r="A234" s="1910"/>
      <c r="B234" s="452">
        <v>43397</v>
      </c>
      <c r="C234" s="754" t="str">
        <f t="shared" si="24"/>
        <v>(水)</v>
      </c>
      <c r="D234" s="1359" t="s">
        <v>599</v>
      </c>
      <c r="E234" s="61">
        <v>0.5</v>
      </c>
      <c r="F234" s="61">
        <v>16</v>
      </c>
      <c r="G234" s="23">
        <v>17.8</v>
      </c>
      <c r="H234" s="66">
        <v>17.8</v>
      </c>
      <c r="I234" s="65">
        <v>3.3</v>
      </c>
      <c r="J234" s="64">
        <v>1.5</v>
      </c>
      <c r="K234" s="24">
        <v>7.56</v>
      </c>
      <c r="L234" s="1360">
        <v>7.44</v>
      </c>
      <c r="M234" s="65">
        <v>27.2</v>
      </c>
      <c r="N234" s="64">
        <v>28.3</v>
      </c>
      <c r="O234" s="23"/>
      <c r="P234" s="64">
        <v>42.4</v>
      </c>
      <c r="Q234" s="23"/>
      <c r="R234" s="64">
        <v>88.3</v>
      </c>
      <c r="S234" s="23"/>
      <c r="T234" s="64"/>
      <c r="U234" s="23"/>
      <c r="V234" s="64"/>
      <c r="W234" s="65"/>
      <c r="X234" s="66">
        <v>24.4</v>
      </c>
      <c r="Y234" s="70"/>
      <c r="Z234" s="71">
        <v>200</v>
      </c>
      <c r="AA234" s="24"/>
      <c r="AB234" s="69">
        <v>0.06</v>
      </c>
      <c r="AC234" s="1260">
        <v>702</v>
      </c>
      <c r="AD234" s="1334">
        <v>53</v>
      </c>
      <c r="AE234" s="388"/>
      <c r="AF234" s="401"/>
      <c r="AG234" s="6" t="s">
        <v>390</v>
      </c>
      <c r="AH234" s="18" t="s">
        <v>401</v>
      </c>
      <c r="AI234" s="23">
        <v>4.0999999999999996</v>
      </c>
      <c r="AJ234" s="48">
        <v>3.2</v>
      </c>
      <c r="AK234" s="43" t="s">
        <v>36</v>
      </c>
      <c r="AL234" s="103"/>
    </row>
    <row r="235" spans="1:38" x14ac:dyDescent="0.15">
      <c r="A235" s="1910"/>
      <c r="B235" s="452">
        <v>43398</v>
      </c>
      <c r="C235" s="754" t="str">
        <f t="shared" si="24"/>
        <v>(木)</v>
      </c>
      <c r="D235" s="1359" t="s">
        <v>583</v>
      </c>
      <c r="E235" s="61" t="s">
        <v>36</v>
      </c>
      <c r="F235" s="61">
        <v>18.899999999999999</v>
      </c>
      <c r="G235" s="23">
        <v>18</v>
      </c>
      <c r="H235" s="66">
        <v>18</v>
      </c>
      <c r="I235" s="65">
        <v>2.7</v>
      </c>
      <c r="J235" s="64">
        <v>1.1000000000000001</v>
      </c>
      <c r="K235" s="24">
        <v>7.61</v>
      </c>
      <c r="L235" s="1360">
        <v>7.47</v>
      </c>
      <c r="M235" s="65">
        <v>26</v>
      </c>
      <c r="N235" s="64">
        <v>26.8</v>
      </c>
      <c r="O235" s="23"/>
      <c r="P235" s="64">
        <v>41.5</v>
      </c>
      <c r="Q235" s="23"/>
      <c r="R235" s="64">
        <v>86.3</v>
      </c>
      <c r="S235" s="23"/>
      <c r="T235" s="64"/>
      <c r="U235" s="23"/>
      <c r="V235" s="64"/>
      <c r="W235" s="65"/>
      <c r="X235" s="66">
        <v>23.4</v>
      </c>
      <c r="Y235" s="70"/>
      <c r="Z235" s="71">
        <v>192</v>
      </c>
      <c r="AA235" s="24"/>
      <c r="AB235" s="69">
        <v>0.05</v>
      </c>
      <c r="AC235" s="1260">
        <v>530</v>
      </c>
      <c r="AD235" s="1334">
        <v>54</v>
      </c>
      <c r="AE235" s="388"/>
      <c r="AF235" s="401"/>
      <c r="AG235" s="6" t="s">
        <v>409</v>
      </c>
      <c r="AH235" s="18" t="s">
        <v>23</v>
      </c>
      <c r="AI235" s="23">
        <v>14.6</v>
      </c>
      <c r="AJ235" s="48">
        <v>3.3</v>
      </c>
      <c r="AK235" s="43" t="s">
        <v>36</v>
      </c>
      <c r="AL235" s="103"/>
    </row>
    <row r="236" spans="1:38" x14ac:dyDescent="0.15">
      <c r="A236" s="1910"/>
      <c r="B236" s="452">
        <v>43399</v>
      </c>
      <c r="C236" s="754" t="str">
        <f t="shared" si="24"/>
        <v>(金)</v>
      </c>
      <c r="D236" s="1359" t="s">
        <v>599</v>
      </c>
      <c r="E236" s="61">
        <v>0</v>
      </c>
      <c r="F236" s="61">
        <v>16.3</v>
      </c>
      <c r="G236" s="23">
        <v>18</v>
      </c>
      <c r="H236" s="66">
        <v>18.100000000000001</v>
      </c>
      <c r="I236" s="65">
        <v>2.8</v>
      </c>
      <c r="J236" s="64">
        <v>1.6</v>
      </c>
      <c r="K236" s="24">
        <v>7.61</v>
      </c>
      <c r="L236" s="1360">
        <v>7.54</v>
      </c>
      <c r="M236" s="65">
        <v>26.5</v>
      </c>
      <c r="N236" s="64">
        <v>26.7</v>
      </c>
      <c r="O236" s="23"/>
      <c r="P236" s="64">
        <v>40</v>
      </c>
      <c r="Q236" s="23"/>
      <c r="R236" s="64">
        <v>85.7</v>
      </c>
      <c r="S236" s="23"/>
      <c r="T236" s="64"/>
      <c r="U236" s="23"/>
      <c r="V236" s="64"/>
      <c r="W236" s="65"/>
      <c r="X236" s="66">
        <v>22.9</v>
      </c>
      <c r="Y236" s="70"/>
      <c r="Z236" s="71">
        <v>181</v>
      </c>
      <c r="AA236" s="24"/>
      <c r="AB236" s="69">
        <v>0.06</v>
      </c>
      <c r="AC236" s="1260">
        <v>318</v>
      </c>
      <c r="AD236" s="1334">
        <v>53</v>
      </c>
      <c r="AE236" s="388"/>
      <c r="AF236" s="401"/>
      <c r="AG236" s="19"/>
      <c r="AH236" s="9"/>
      <c r="AI236" s="20"/>
      <c r="AJ236" s="8"/>
      <c r="AK236" s="8"/>
      <c r="AL236" s="9"/>
    </row>
    <row r="237" spans="1:38" x14ac:dyDescent="0.15">
      <c r="A237" s="1910"/>
      <c r="B237" s="452">
        <v>43400</v>
      </c>
      <c r="C237" s="812" t="str">
        <f t="shared" si="24"/>
        <v>(土)</v>
      </c>
      <c r="D237" s="1359" t="s">
        <v>599</v>
      </c>
      <c r="E237" s="61">
        <v>12</v>
      </c>
      <c r="F237" s="61">
        <v>19.5</v>
      </c>
      <c r="G237" s="23">
        <v>18.399999999999999</v>
      </c>
      <c r="H237" s="66">
        <v>18.2</v>
      </c>
      <c r="I237" s="65">
        <v>2.6</v>
      </c>
      <c r="J237" s="64">
        <v>1.4</v>
      </c>
      <c r="K237" s="24">
        <v>7.57</v>
      </c>
      <c r="L237" s="1360">
        <v>7.5</v>
      </c>
      <c r="M237" s="65">
        <v>26.7</v>
      </c>
      <c r="N237" s="64">
        <v>27.1</v>
      </c>
      <c r="O237" s="23"/>
      <c r="P237" s="64"/>
      <c r="Q237" s="23"/>
      <c r="R237" s="64"/>
      <c r="S237" s="23"/>
      <c r="T237" s="64"/>
      <c r="U237" s="23"/>
      <c r="V237" s="64"/>
      <c r="W237" s="65"/>
      <c r="X237" s="66"/>
      <c r="Y237" s="70"/>
      <c r="Z237" s="71"/>
      <c r="AA237" s="24"/>
      <c r="AB237" s="69"/>
      <c r="AC237" s="1260">
        <v>539</v>
      </c>
      <c r="AD237" s="1334">
        <v>53</v>
      </c>
      <c r="AE237" s="388"/>
      <c r="AF237" s="401"/>
      <c r="AG237" s="19"/>
      <c r="AH237" s="9"/>
      <c r="AI237" s="20"/>
      <c r="AJ237" s="8"/>
      <c r="AK237" s="8"/>
      <c r="AL237" s="9"/>
    </row>
    <row r="238" spans="1:38" x14ac:dyDescent="0.15">
      <c r="A238" s="1910"/>
      <c r="B238" s="452">
        <v>43401</v>
      </c>
      <c r="C238" s="754" t="str">
        <f t="shared" si="24"/>
        <v>(日)</v>
      </c>
      <c r="D238" s="1359" t="s">
        <v>599</v>
      </c>
      <c r="E238" s="61" t="s">
        <v>36</v>
      </c>
      <c r="F238" s="61">
        <v>15.9</v>
      </c>
      <c r="G238" s="23">
        <v>19</v>
      </c>
      <c r="H238" s="66">
        <v>18.8</v>
      </c>
      <c r="I238" s="65">
        <v>0.7</v>
      </c>
      <c r="J238" s="64">
        <v>1</v>
      </c>
      <c r="K238" s="24">
        <v>7.45</v>
      </c>
      <c r="L238" s="1360">
        <v>7.45</v>
      </c>
      <c r="M238" s="65">
        <v>27.6</v>
      </c>
      <c r="N238" s="64">
        <v>27.9</v>
      </c>
      <c r="O238" s="23"/>
      <c r="P238" s="64"/>
      <c r="Q238" s="23"/>
      <c r="R238" s="64"/>
      <c r="S238" s="23"/>
      <c r="T238" s="64"/>
      <c r="U238" s="23"/>
      <c r="V238" s="64"/>
      <c r="W238" s="65"/>
      <c r="X238" s="66"/>
      <c r="Y238" s="70"/>
      <c r="Z238" s="71"/>
      <c r="AA238" s="24"/>
      <c r="AB238" s="69"/>
      <c r="AC238" s="1260">
        <v>363</v>
      </c>
      <c r="AD238" s="1334">
        <v>63</v>
      </c>
      <c r="AE238" s="388"/>
      <c r="AF238" s="401"/>
      <c r="AG238" s="21"/>
      <c r="AH238" s="3"/>
      <c r="AI238" s="22"/>
      <c r="AJ238" s="10"/>
      <c r="AK238" s="10"/>
      <c r="AL238" s="3"/>
    </row>
    <row r="239" spans="1:38" x14ac:dyDescent="0.15">
      <c r="A239" s="1910"/>
      <c r="B239" s="452">
        <v>43402</v>
      </c>
      <c r="C239" s="754" t="str">
        <f t="shared" si="24"/>
        <v>(月)</v>
      </c>
      <c r="D239" s="1359" t="s">
        <v>583</v>
      </c>
      <c r="E239" s="61" t="s">
        <v>36</v>
      </c>
      <c r="F239" s="61">
        <v>18.2</v>
      </c>
      <c r="G239" s="23">
        <v>18.600000000000001</v>
      </c>
      <c r="H239" s="66">
        <v>18.600000000000001</v>
      </c>
      <c r="I239" s="65">
        <v>2.6</v>
      </c>
      <c r="J239" s="64">
        <v>1.2</v>
      </c>
      <c r="K239" s="24">
        <v>7.54</v>
      </c>
      <c r="L239" s="1360">
        <v>7.47</v>
      </c>
      <c r="M239" s="65">
        <v>27.9</v>
      </c>
      <c r="N239" s="64">
        <v>28.4</v>
      </c>
      <c r="O239" s="23"/>
      <c r="P239" s="64">
        <v>43.9</v>
      </c>
      <c r="Q239" s="23"/>
      <c r="R239" s="64">
        <v>87.7</v>
      </c>
      <c r="S239" s="23"/>
      <c r="T239" s="64"/>
      <c r="U239" s="23"/>
      <c r="V239" s="64"/>
      <c r="W239" s="65"/>
      <c r="X239" s="66">
        <v>24.1</v>
      </c>
      <c r="Y239" s="70"/>
      <c r="Z239" s="71">
        <v>186</v>
      </c>
      <c r="AA239" s="24"/>
      <c r="AB239" s="69">
        <v>0.05</v>
      </c>
      <c r="AC239" s="1260">
        <v>487</v>
      </c>
      <c r="AD239" s="1334">
        <v>58</v>
      </c>
      <c r="AE239" s="388"/>
      <c r="AF239" s="401"/>
      <c r="AG239" s="29" t="s">
        <v>392</v>
      </c>
      <c r="AH239" s="2" t="s">
        <v>36</v>
      </c>
      <c r="AI239" s="2" t="s">
        <v>36</v>
      </c>
      <c r="AJ239" s="2" t="s">
        <v>36</v>
      </c>
      <c r="AK239" s="2" t="s">
        <v>36</v>
      </c>
      <c r="AL239" s="104" t="s">
        <v>36</v>
      </c>
    </row>
    <row r="240" spans="1:38" x14ac:dyDescent="0.15">
      <c r="A240" s="1910"/>
      <c r="B240" s="452">
        <v>43403</v>
      </c>
      <c r="C240" s="754" t="str">
        <f t="shared" si="24"/>
        <v>(火)</v>
      </c>
      <c r="D240" s="1359" t="s">
        <v>583</v>
      </c>
      <c r="E240" s="61" t="s">
        <v>36</v>
      </c>
      <c r="F240" s="61">
        <v>17.899999999999999</v>
      </c>
      <c r="G240" s="23">
        <v>18.5</v>
      </c>
      <c r="H240" s="66">
        <v>18.7</v>
      </c>
      <c r="I240" s="65">
        <v>3.4</v>
      </c>
      <c r="J240" s="64">
        <v>1.8</v>
      </c>
      <c r="K240" s="24">
        <v>7.64</v>
      </c>
      <c r="L240" s="1360">
        <v>7.54</v>
      </c>
      <c r="M240" s="65">
        <v>26.8</v>
      </c>
      <c r="N240" s="64">
        <v>27.8</v>
      </c>
      <c r="O240" s="23"/>
      <c r="P240" s="64">
        <v>42.8</v>
      </c>
      <c r="Q240" s="23"/>
      <c r="R240" s="64">
        <v>86.3</v>
      </c>
      <c r="S240" s="23"/>
      <c r="T240" s="64"/>
      <c r="U240" s="23"/>
      <c r="V240" s="64"/>
      <c r="W240" s="65"/>
      <c r="X240" s="66">
        <v>24</v>
      </c>
      <c r="Y240" s="70"/>
      <c r="Z240" s="71">
        <v>191</v>
      </c>
      <c r="AA240" s="24"/>
      <c r="AB240" s="69">
        <v>0.09</v>
      </c>
      <c r="AC240" s="1260">
        <v>327</v>
      </c>
      <c r="AD240" s="1334">
        <v>55</v>
      </c>
      <c r="AE240" s="388"/>
      <c r="AF240" s="401"/>
      <c r="AG240" s="11" t="s">
        <v>36</v>
      </c>
      <c r="AH240" s="2" t="s">
        <v>36</v>
      </c>
      <c r="AI240" s="2" t="s">
        <v>36</v>
      </c>
      <c r="AJ240" s="2" t="s">
        <v>36</v>
      </c>
      <c r="AK240" s="2" t="s">
        <v>36</v>
      </c>
      <c r="AL240" s="104" t="s">
        <v>36</v>
      </c>
    </row>
    <row r="241" spans="1:38" x14ac:dyDescent="0.15">
      <c r="A241" s="1910"/>
      <c r="B241" s="455">
        <v>43404</v>
      </c>
      <c r="C241" s="813" t="str">
        <f t="shared" si="24"/>
        <v>(水)</v>
      </c>
      <c r="D241" s="259" t="s">
        <v>599</v>
      </c>
      <c r="E241" s="151" t="s">
        <v>36</v>
      </c>
      <c r="F241" s="141">
        <v>14.4</v>
      </c>
      <c r="G241" s="142">
        <v>18.2</v>
      </c>
      <c r="H241" s="143">
        <v>18.399999999999999</v>
      </c>
      <c r="I241" s="144">
        <v>4.4000000000000004</v>
      </c>
      <c r="J241" s="145">
        <v>2</v>
      </c>
      <c r="K241" s="146">
        <v>7.59</v>
      </c>
      <c r="L241" s="147">
        <v>7.55</v>
      </c>
      <c r="M241" s="144">
        <v>26.7</v>
      </c>
      <c r="N241" s="145">
        <v>27.7</v>
      </c>
      <c r="O241" s="142"/>
      <c r="P241" s="143">
        <v>43.1</v>
      </c>
      <c r="Q241" s="142"/>
      <c r="R241" s="143">
        <v>86.1</v>
      </c>
      <c r="S241" s="142"/>
      <c r="T241" s="143"/>
      <c r="U241" s="142"/>
      <c r="V241" s="143"/>
      <c r="W241" s="144"/>
      <c r="X241" s="145">
        <v>23.6</v>
      </c>
      <c r="Y241" s="148"/>
      <c r="Z241" s="149">
        <v>190</v>
      </c>
      <c r="AA241" s="146"/>
      <c r="AB241" s="147">
        <v>0.09</v>
      </c>
      <c r="AC241" s="1533">
        <v>389</v>
      </c>
      <c r="AD241" s="1534">
        <v>46</v>
      </c>
      <c r="AE241" s="388"/>
      <c r="AF241" s="401"/>
      <c r="AG241" s="11" t="s">
        <v>36</v>
      </c>
      <c r="AH241" s="2" t="s">
        <v>36</v>
      </c>
      <c r="AI241" s="2" t="s">
        <v>36</v>
      </c>
      <c r="AJ241" s="2" t="s">
        <v>36</v>
      </c>
      <c r="AK241" s="2" t="s">
        <v>36</v>
      </c>
      <c r="AL241" s="104" t="s">
        <v>36</v>
      </c>
    </row>
    <row r="242" spans="1:38" s="1" customFormat="1" ht="13.5" customHeight="1" x14ac:dyDescent="0.15">
      <c r="A242" s="1910"/>
      <c r="B242" s="1891" t="s">
        <v>410</v>
      </c>
      <c r="C242" s="1892"/>
      <c r="D242" s="631"/>
      <c r="E242" s="555">
        <f>MAX(E211:E241)</f>
        <v>12</v>
      </c>
      <c r="F242" s="556">
        <f t="shared" ref="F242:AD242" si="25">IF(COUNT(F211:F241)=0,"",MAX(F211:F241))</f>
        <v>28.4</v>
      </c>
      <c r="G242" s="557">
        <f t="shared" si="25"/>
        <v>22.9</v>
      </c>
      <c r="H242" s="558">
        <f t="shared" si="25"/>
        <v>22.8</v>
      </c>
      <c r="I242" s="559">
        <f t="shared" si="25"/>
        <v>110</v>
      </c>
      <c r="J242" s="560">
        <f t="shared" si="25"/>
        <v>2.9</v>
      </c>
      <c r="K242" s="561">
        <f t="shared" si="25"/>
        <v>7.64</v>
      </c>
      <c r="L242" s="562">
        <f t="shared" si="25"/>
        <v>7.55</v>
      </c>
      <c r="M242" s="559">
        <f t="shared" si="25"/>
        <v>27.9</v>
      </c>
      <c r="N242" s="560">
        <f t="shared" si="25"/>
        <v>28.4</v>
      </c>
      <c r="O242" s="557">
        <f t="shared" si="25"/>
        <v>37.5</v>
      </c>
      <c r="P242" s="558">
        <f t="shared" si="25"/>
        <v>43.9</v>
      </c>
      <c r="Q242" s="557">
        <f t="shared" si="25"/>
        <v>74.3</v>
      </c>
      <c r="R242" s="558">
        <f t="shared" si="25"/>
        <v>88.3</v>
      </c>
      <c r="S242" s="557">
        <f t="shared" si="25"/>
        <v>52.3</v>
      </c>
      <c r="T242" s="558">
        <f t="shared" si="25"/>
        <v>51.7</v>
      </c>
      <c r="U242" s="557">
        <f t="shared" si="25"/>
        <v>22</v>
      </c>
      <c r="V242" s="558">
        <f t="shared" si="25"/>
        <v>24.2</v>
      </c>
      <c r="W242" s="559">
        <f t="shared" si="25"/>
        <v>15.8</v>
      </c>
      <c r="X242" s="1087">
        <f t="shared" si="25"/>
        <v>24.4</v>
      </c>
      <c r="Y242" s="1173">
        <f t="shared" si="25"/>
        <v>174</v>
      </c>
      <c r="Z242" s="1174">
        <f t="shared" si="25"/>
        <v>200</v>
      </c>
      <c r="AA242" s="1404">
        <f t="shared" si="25"/>
        <v>0.38</v>
      </c>
      <c r="AB242" s="1176">
        <f t="shared" si="25"/>
        <v>0.13</v>
      </c>
      <c r="AC242" s="1405">
        <f t="shared" si="25"/>
        <v>1737</v>
      </c>
      <c r="AD242" s="1084">
        <f t="shared" si="25"/>
        <v>849</v>
      </c>
      <c r="AE242" s="714"/>
      <c r="AF242" s="641"/>
      <c r="AG242" s="11" t="s">
        <v>36</v>
      </c>
      <c r="AH242" s="2" t="s">
        <v>36</v>
      </c>
      <c r="AI242" s="2" t="s">
        <v>36</v>
      </c>
      <c r="AJ242" s="2" t="s">
        <v>36</v>
      </c>
      <c r="AK242" s="2" t="s">
        <v>36</v>
      </c>
      <c r="AL242" s="104" t="s">
        <v>36</v>
      </c>
    </row>
    <row r="243" spans="1:38" s="1" customFormat="1" ht="13.5" customHeight="1" x14ac:dyDescent="0.15">
      <c r="A243" s="1910"/>
      <c r="B243" s="1893" t="s">
        <v>411</v>
      </c>
      <c r="C243" s="1894"/>
      <c r="D243" s="633"/>
      <c r="E243" s="566">
        <f>MIN(E211:E241)</f>
        <v>0</v>
      </c>
      <c r="F243" s="567">
        <f t="shared" ref="F243:AD243" si="26">IF(COUNT(F211:F241)=0,"",MIN(F211:F241))</f>
        <v>13.5</v>
      </c>
      <c r="G243" s="568">
        <f t="shared" si="26"/>
        <v>17.7</v>
      </c>
      <c r="H243" s="569">
        <f t="shared" si="26"/>
        <v>17.8</v>
      </c>
      <c r="I243" s="570">
        <f t="shared" si="26"/>
        <v>0.7</v>
      </c>
      <c r="J243" s="571">
        <f t="shared" si="26"/>
        <v>0.8</v>
      </c>
      <c r="K243" s="572">
        <f t="shared" si="26"/>
        <v>6.96</v>
      </c>
      <c r="L243" s="573">
        <f t="shared" si="26"/>
        <v>6.86</v>
      </c>
      <c r="M243" s="570">
        <f t="shared" si="26"/>
        <v>12.6</v>
      </c>
      <c r="N243" s="571">
        <f t="shared" si="26"/>
        <v>14.5</v>
      </c>
      <c r="O243" s="568">
        <f t="shared" si="26"/>
        <v>37.5</v>
      </c>
      <c r="P243" s="569">
        <f t="shared" si="26"/>
        <v>23.1</v>
      </c>
      <c r="Q243" s="568">
        <f t="shared" si="26"/>
        <v>74.3</v>
      </c>
      <c r="R243" s="569">
        <f t="shared" si="26"/>
        <v>48.4</v>
      </c>
      <c r="S243" s="568">
        <f t="shared" si="26"/>
        <v>52.3</v>
      </c>
      <c r="T243" s="569">
        <f t="shared" si="26"/>
        <v>51.7</v>
      </c>
      <c r="U243" s="568">
        <f t="shared" si="26"/>
        <v>22</v>
      </c>
      <c r="V243" s="569">
        <f t="shared" si="26"/>
        <v>24.2</v>
      </c>
      <c r="W243" s="570">
        <f t="shared" si="26"/>
        <v>15.8</v>
      </c>
      <c r="X243" s="1407">
        <f t="shared" si="26"/>
        <v>8.9</v>
      </c>
      <c r="Y243" s="1178">
        <f t="shared" si="26"/>
        <v>174</v>
      </c>
      <c r="Z243" s="1179">
        <f t="shared" si="26"/>
        <v>106</v>
      </c>
      <c r="AA243" s="1408">
        <f t="shared" si="26"/>
        <v>0.38</v>
      </c>
      <c r="AB243" s="1181">
        <f t="shared" si="26"/>
        <v>0.04</v>
      </c>
      <c r="AC243" s="1409">
        <f t="shared" si="26"/>
        <v>265</v>
      </c>
      <c r="AD243" s="1085">
        <f t="shared" si="26"/>
        <v>46</v>
      </c>
      <c r="AE243" s="714"/>
      <c r="AF243" s="641"/>
      <c r="AG243" s="11" t="s">
        <v>36</v>
      </c>
      <c r="AH243" s="2" t="s">
        <v>36</v>
      </c>
      <c r="AI243" s="2" t="s">
        <v>36</v>
      </c>
      <c r="AJ243" s="2" t="s">
        <v>36</v>
      </c>
      <c r="AK243" s="2" t="s">
        <v>36</v>
      </c>
      <c r="AL243" s="104" t="s">
        <v>36</v>
      </c>
    </row>
    <row r="244" spans="1:38" s="1" customFormat="1" ht="13.5" customHeight="1" x14ac:dyDescent="0.15">
      <c r="A244" s="1910"/>
      <c r="B244" s="1893" t="s">
        <v>412</v>
      </c>
      <c r="C244" s="1894"/>
      <c r="D244" s="633"/>
      <c r="E244" s="633"/>
      <c r="F244" s="1088">
        <f t="shared" ref="F244:AD244" si="27">IF(COUNT(F211:F241)=0,"",AVERAGE(F211:F241))</f>
        <v>19.138709677419353</v>
      </c>
      <c r="G244" s="1089">
        <f t="shared" si="27"/>
        <v>19.770967741935486</v>
      </c>
      <c r="H244" s="1090">
        <f t="shared" si="27"/>
        <v>19.796774193548391</v>
      </c>
      <c r="I244" s="1091">
        <f t="shared" si="27"/>
        <v>13.812903225806457</v>
      </c>
      <c r="J244" s="1092">
        <f t="shared" si="27"/>
        <v>1.6870967741935481</v>
      </c>
      <c r="K244" s="1093">
        <f t="shared" si="27"/>
        <v>7.4164516129032263</v>
      </c>
      <c r="L244" s="1094">
        <f t="shared" si="27"/>
        <v>7.3512903225806454</v>
      </c>
      <c r="M244" s="1091">
        <f t="shared" si="27"/>
        <v>23.422580645161293</v>
      </c>
      <c r="N244" s="1092">
        <f t="shared" si="27"/>
        <v>23.680645161290322</v>
      </c>
      <c r="O244" s="1089">
        <f t="shared" si="27"/>
        <v>37.5</v>
      </c>
      <c r="P244" s="1090">
        <f t="shared" si="27"/>
        <v>38.409090909090907</v>
      </c>
      <c r="Q244" s="1089">
        <f t="shared" si="27"/>
        <v>74.3</v>
      </c>
      <c r="R244" s="1090">
        <f t="shared" si="27"/>
        <v>76.804545454545448</v>
      </c>
      <c r="S244" s="1089">
        <f t="shared" si="27"/>
        <v>52.3</v>
      </c>
      <c r="T244" s="1090">
        <f t="shared" si="27"/>
        <v>51.7</v>
      </c>
      <c r="U244" s="1089">
        <f t="shared" si="27"/>
        <v>22</v>
      </c>
      <c r="V244" s="1090">
        <f t="shared" si="27"/>
        <v>24.2</v>
      </c>
      <c r="W244" s="1168">
        <f t="shared" si="27"/>
        <v>15.8</v>
      </c>
      <c r="X244" s="1413">
        <f t="shared" si="27"/>
        <v>18.381818181818183</v>
      </c>
      <c r="Y244" s="1396">
        <f t="shared" si="27"/>
        <v>174</v>
      </c>
      <c r="Z244" s="1398">
        <f t="shared" si="27"/>
        <v>167.72727272727272</v>
      </c>
      <c r="AA244" s="1399">
        <f t="shared" si="27"/>
        <v>0.38</v>
      </c>
      <c r="AB244" s="1535">
        <f t="shared" si="27"/>
        <v>7.1818181818181837E-2</v>
      </c>
      <c r="AC244" s="1401">
        <f t="shared" si="27"/>
        <v>614.67741935483866</v>
      </c>
      <c r="AD244" s="1406">
        <f t="shared" si="27"/>
        <v>130.09677419354838</v>
      </c>
      <c r="AE244" s="714"/>
      <c r="AF244" s="641"/>
      <c r="AG244" s="11" t="s">
        <v>36</v>
      </c>
      <c r="AH244" s="2" t="s">
        <v>36</v>
      </c>
      <c r="AI244" s="2" t="s">
        <v>36</v>
      </c>
      <c r="AJ244" s="2" t="s">
        <v>36</v>
      </c>
      <c r="AK244" s="2" t="s">
        <v>36</v>
      </c>
      <c r="AL244" s="104" t="s">
        <v>36</v>
      </c>
    </row>
    <row r="245" spans="1:38" s="1" customFormat="1" ht="13.5" customHeight="1" x14ac:dyDescent="0.15">
      <c r="A245" s="1911"/>
      <c r="B245" s="1917" t="s">
        <v>413</v>
      </c>
      <c r="C245" s="1916"/>
      <c r="D245" s="633"/>
      <c r="E245" s="1072">
        <f>SUM(E211:E241)</f>
        <v>41.5</v>
      </c>
      <c r="F245" s="1137"/>
      <c r="G245" s="1137"/>
      <c r="H245" s="1135"/>
      <c r="I245" s="1137"/>
      <c r="J245" s="1135"/>
      <c r="K245" s="1134"/>
      <c r="L245" s="1133"/>
      <c r="M245" s="1137"/>
      <c r="N245" s="1135"/>
      <c r="O245" s="1133"/>
      <c r="P245" s="1135"/>
      <c r="Q245" s="1137"/>
      <c r="R245" s="1135"/>
      <c r="S245" s="1134"/>
      <c r="T245" s="1133"/>
      <c r="U245" s="1134"/>
      <c r="V245" s="1136"/>
      <c r="W245" s="1170"/>
      <c r="X245" s="1412"/>
      <c r="Y245" s="1169"/>
      <c r="Z245" s="1412"/>
      <c r="AA245" s="1170"/>
      <c r="AB245" s="1412"/>
      <c r="AC245" s="1402">
        <f>SUM(AC211:AC241)</f>
        <v>19055</v>
      </c>
      <c r="AD245" s="1403"/>
      <c r="AE245" s="714"/>
      <c r="AF245" s="641"/>
      <c r="AG245" s="266"/>
      <c r="AH245" s="268"/>
      <c r="AI245" s="268"/>
      <c r="AJ245" s="268"/>
      <c r="AK245" s="268"/>
      <c r="AL245" s="267"/>
    </row>
    <row r="246" spans="1:38" ht="13.5" customHeight="1" x14ac:dyDescent="0.15">
      <c r="A246" s="1909" t="s">
        <v>357</v>
      </c>
      <c r="B246" s="450">
        <v>43405</v>
      </c>
      <c r="C246" s="814" t="str">
        <f>IF(B246="","",IF(WEEKDAY(B246)=1,"(日)",IF(WEEKDAY(B246)=2,"(月)",IF(WEEKDAY(B246)=3,"(火)",IF(WEEKDAY(B246)=4,"(水)",IF(WEEKDAY(B246)=5,"(木)",IF(WEEKDAY(B246)=6,"(金)","(土)")))))))</f>
        <v>(木)</v>
      </c>
      <c r="D246" s="1357" t="s">
        <v>583</v>
      </c>
      <c r="E246" s="60" t="s">
        <v>36</v>
      </c>
      <c r="F246" s="60">
        <v>16.2</v>
      </c>
      <c r="G246" s="62">
        <v>17.399999999999999</v>
      </c>
      <c r="H246" s="57">
        <v>17.8</v>
      </c>
      <c r="I246" s="56">
        <v>3</v>
      </c>
      <c r="J246" s="63">
        <v>1.6</v>
      </c>
      <c r="K246" s="67">
        <v>7.64</v>
      </c>
      <c r="L246" s="1358">
        <v>7.59</v>
      </c>
      <c r="M246" s="56">
        <v>26.9</v>
      </c>
      <c r="N246" s="63">
        <v>27.3</v>
      </c>
      <c r="O246" s="62"/>
      <c r="P246" s="63">
        <v>43.6</v>
      </c>
      <c r="Q246" s="62"/>
      <c r="R246" s="63">
        <v>87.7</v>
      </c>
      <c r="S246" s="62"/>
      <c r="T246" s="63"/>
      <c r="U246" s="62"/>
      <c r="V246" s="63"/>
      <c r="W246" s="56"/>
      <c r="X246" s="57">
        <v>22.7</v>
      </c>
      <c r="Y246" s="58"/>
      <c r="Z246" s="59">
        <v>190</v>
      </c>
      <c r="AA246" s="67"/>
      <c r="AB246" s="68">
        <v>0.09</v>
      </c>
      <c r="AC246" s="1258">
        <v>0</v>
      </c>
      <c r="AD246" s="441">
        <v>43</v>
      </c>
      <c r="AE246" s="402" t="s">
        <v>36</v>
      </c>
      <c r="AF246" s="401" t="s">
        <v>517</v>
      </c>
      <c r="AG246" s="269">
        <v>43412</v>
      </c>
      <c r="AH246" s="152" t="s">
        <v>54</v>
      </c>
      <c r="AI246" s="153">
        <v>16.600000000000001</v>
      </c>
      <c r="AJ246" s="154" t="s">
        <v>20</v>
      </c>
      <c r="AK246" s="155"/>
      <c r="AL246" s="156"/>
    </row>
    <row r="247" spans="1:38" x14ac:dyDescent="0.15">
      <c r="A247" s="1910"/>
      <c r="B247" s="452">
        <v>43406</v>
      </c>
      <c r="C247" s="754" t="str">
        <f>IF(B247="","",IF(WEEKDAY(B247)=1,"(日)",IF(WEEKDAY(B247)=2,"(月)",IF(WEEKDAY(B247)=3,"(火)",IF(WEEKDAY(B247)=4,"(水)",IF(WEEKDAY(B247)=5,"(木)",IF(WEEKDAY(B247)=6,"(金)","(土)")))))))</f>
        <v>(金)</v>
      </c>
      <c r="D247" s="1359" t="s">
        <v>583</v>
      </c>
      <c r="E247" s="61" t="s">
        <v>36</v>
      </c>
      <c r="F247" s="61">
        <v>14.9</v>
      </c>
      <c r="G247" s="23">
        <v>17.3</v>
      </c>
      <c r="H247" s="66">
        <v>17.5</v>
      </c>
      <c r="I247" s="65">
        <v>3.4</v>
      </c>
      <c r="J247" s="64">
        <v>1.8</v>
      </c>
      <c r="K247" s="24">
        <v>7.69</v>
      </c>
      <c r="L247" s="1360">
        <v>7.71</v>
      </c>
      <c r="M247" s="65">
        <v>27.3</v>
      </c>
      <c r="N247" s="64">
        <v>27.4</v>
      </c>
      <c r="O247" s="23"/>
      <c r="P247" s="64">
        <v>44.9</v>
      </c>
      <c r="Q247" s="23"/>
      <c r="R247" s="64">
        <v>88.1</v>
      </c>
      <c r="S247" s="23"/>
      <c r="T247" s="64"/>
      <c r="U247" s="23"/>
      <c r="V247" s="64"/>
      <c r="W247" s="65"/>
      <c r="X247" s="66">
        <v>23.3</v>
      </c>
      <c r="Y247" s="70"/>
      <c r="Z247" s="71">
        <v>192</v>
      </c>
      <c r="AA247" s="24"/>
      <c r="AB247" s="69">
        <v>0.08</v>
      </c>
      <c r="AC247" s="1260">
        <v>0</v>
      </c>
      <c r="AD247" s="440">
        <v>44</v>
      </c>
      <c r="AE247" s="402" t="s">
        <v>36</v>
      </c>
      <c r="AF247" s="401" t="s">
        <v>36</v>
      </c>
      <c r="AG247" s="12" t="s">
        <v>49</v>
      </c>
      <c r="AH247" s="13" t="s">
        <v>498</v>
      </c>
      <c r="AI247" s="14" t="s">
        <v>499</v>
      </c>
      <c r="AJ247" s="15" t="s">
        <v>500</v>
      </c>
      <c r="AK247" s="16" t="s">
        <v>36</v>
      </c>
      <c r="AL247" s="97"/>
    </row>
    <row r="248" spans="1:38" x14ac:dyDescent="0.15">
      <c r="A248" s="1910"/>
      <c r="B248" s="452">
        <v>43407</v>
      </c>
      <c r="C248" s="754" t="str">
        <f t="shared" ref="C248:C275" si="28">IF(B248="","",IF(WEEKDAY(B248)=1,"(日)",IF(WEEKDAY(B248)=2,"(月)",IF(WEEKDAY(B248)=3,"(火)",IF(WEEKDAY(B248)=4,"(水)",IF(WEEKDAY(B248)=5,"(木)",IF(WEEKDAY(B248)=6,"(金)","(土)")))))))</f>
        <v>(土)</v>
      </c>
      <c r="D248" s="1359" t="s">
        <v>583</v>
      </c>
      <c r="E248" s="61" t="s">
        <v>36</v>
      </c>
      <c r="F248" s="61">
        <v>15.3</v>
      </c>
      <c r="G248" s="23">
        <v>17.2</v>
      </c>
      <c r="H248" s="66">
        <v>17.5</v>
      </c>
      <c r="I248" s="65">
        <v>3.2</v>
      </c>
      <c r="J248" s="64">
        <v>1.7</v>
      </c>
      <c r="K248" s="24">
        <v>7.68</v>
      </c>
      <c r="L248" s="1360">
        <v>7.66</v>
      </c>
      <c r="M248" s="65">
        <v>27.1</v>
      </c>
      <c r="N248" s="64">
        <v>27.1</v>
      </c>
      <c r="O248" s="23"/>
      <c r="P248" s="64"/>
      <c r="Q248" s="23"/>
      <c r="R248" s="64"/>
      <c r="S248" s="23"/>
      <c r="T248" s="64"/>
      <c r="U248" s="23"/>
      <c r="V248" s="64"/>
      <c r="W248" s="65"/>
      <c r="X248" s="66"/>
      <c r="Y248" s="70"/>
      <c r="Z248" s="71"/>
      <c r="AA248" s="24"/>
      <c r="AB248" s="69"/>
      <c r="AC248" s="1260">
        <v>71</v>
      </c>
      <c r="AD248" s="440">
        <v>49</v>
      </c>
      <c r="AE248" s="402" t="s">
        <v>36</v>
      </c>
      <c r="AF248" s="401" t="s">
        <v>518</v>
      </c>
      <c r="AG248" s="5" t="s">
        <v>55</v>
      </c>
      <c r="AH248" s="17" t="s">
        <v>20</v>
      </c>
      <c r="AI248" s="31">
        <v>17.399999999999999</v>
      </c>
      <c r="AJ248" s="32">
        <v>17.399999999999999</v>
      </c>
      <c r="AK248" s="33" t="s">
        <v>36</v>
      </c>
      <c r="AL248" s="98"/>
    </row>
    <row r="249" spans="1:38" x14ac:dyDescent="0.15">
      <c r="A249" s="1910"/>
      <c r="B249" s="452">
        <v>43408</v>
      </c>
      <c r="C249" s="754" t="str">
        <f t="shared" si="28"/>
        <v>(日)</v>
      </c>
      <c r="D249" s="1359" t="s">
        <v>599</v>
      </c>
      <c r="E249" s="61">
        <v>0</v>
      </c>
      <c r="F249" s="61">
        <v>14.9</v>
      </c>
      <c r="G249" s="23">
        <v>17.399999999999999</v>
      </c>
      <c r="H249" s="66">
        <v>17.399999999999999</v>
      </c>
      <c r="I249" s="65">
        <v>4.2</v>
      </c>
      <c r="J249" s="64">
        <v>1</v>
      </c>
      <c r="K249" s="24">
        <v>7.66</v>
      </c>
      <c r="L249" s="1360">
        <v>7.68</v>
      </c>
      <c r="M249" s="65">
        <v>26.7</v>
      </c>
      <c r="N249" s="64">
        <v>27</v>
      </c>
      <c r="O249" s="23"/>
      <c r="P249" s="64"/>
      <c r="Q249" s="23"/>
      <c r="R249" s="64"/>
      <c r="S249" s="23"/>
      <c r="T249" s="64"/>
      <c r="U249" s="23"/>
      <c r="V249" s="64"/>
      <c r="W249" s="65"/>
      <c r="X249" s="66"/>
      <c r="Y249" s="70"/>
      <c r="Z249" s="71"/>
      <c r="AA249" s="24"/>
      <c r="AB249" s="69"/>
      <c r="AC249" s="1260">
        <v>0</v>
      </c>
      <c r="AD249" s="440">
        <v>46</v>
      </c>
      <c r="AE249" s="402" t="s">
        <v>36</v>
      </c>
      <c r="AF249" s="401" t="s">
        <v>36</v>
      </c>
      <c r="AG249" s="6" t="s">
        <v>57</v>
      </c>
      <c r="AH249" s="18" t="s">
        <v>501</v>
      </c>
      <c r="AI249" s="34">
        <v>3.7</v>
      </c>
      <c r="AJ249" s="35">
        <v>2.2000000000000002</v>
      </c>
      <c r="AK249" s="39" t="s">
        <v>36</v>
      </c>
      <c r="AL249" s="99"/>
    </row>
    <row r="250" spans="1:38" x14ac:dyDescent="0.15">
      <c r="A250" s="1910"/>
      <c r="B250" s="452">
        <v>43409</v>
      </c>
      <c r="C250" s="754" t="str">
        <f t="shared" si="28"/>
        <v>(月)</v>
      </c>
      <c r="D250" s="1359" t="s">
        <v>583</v>
      </c>
      <c r="E250" s="61">
        <v>0.5</v>
      </c>
      <c r="F250" s="61">
        <v>18</v>
      </c>
      <c r="G250" s="23">
        <v>17</v>
      </c>
      <c r="H250" s="66">
        <v>17.2</v>
      </c>
      <c r="I250" s="65">
        <v>3.9</v>
      </c>
      <c r="J250" s="64">
        <v>1.6</v>
      </c>
      <c r="K250" s="24">
        <v>7.65</v>
      </c>
      <c r="L250" s="1360">
        <v>7.73</v>
      </c>
      <c r="M250" s="65">
        <v>27.7</v>
      </c>
      <c r="N250" s="64">
        <v>27.3</v>
      </c>
      <c r="O250" s="23"/>
      <c r="P250" s="64">
        <v>46.5</v>
      </c>
      <c r="Q250" s="23"/>
      <c r="R250" s="64">
        <v>87.5</v>
      </c>
      <c r="S250" s="23"/>
      <c r="T250" s="64"/>
      <c r="U250" s="23"/>
      <c r="V250" s="64"/>
      <c r="W250" s="65"/>
      <c r="X250" s="66">
        <v>22.9</v>
      </c>
      <c r="Y250" s="70"/>
      <c r="Z250" s="71">
        <v>190</v>
      </c>
      <c r="AA250" s="24"/>
      <c r="AB250" s="69">
        <v>0.08</v>
      </c>
      <c r="AC250" s="1260">
        <v>0</v>
      </c>
      <c r="AD250" s="440">
        <v>46</v>
      </c>
      <c r="AE250" s="402" t="s">
        <v>36</v>
      </c>
      <c r="AF250" s="401" t="s">
        <v>36</v>
      </c>
      <c r="AG250" s="6" t="s">
        <v>21</v>
      </c>
      <c r="AH250" s="18"/>
      <c r="AI250" s="40">
        <v>7.5</v>
      </c>
      <c r="AJ250" s="41">
        <v>7.55</v>
      </c>
      <c r="AK250" s="42" t="s">
        <v>36</v>
      </c>
      <c r="AL250" s="100"/>
    </row>
    <row r="251" spans="1:38" x14ac:dyDescent="0.15">
      <c r="A251" s="1910"/>
      <c r="B251" s="452">
        <v>43410</v>
      </c>
      <c r="C251" s="754" t="str">
        <f t="shared" si="28"/>
        <v>(火)</v>
      </c>
      <c r="D251" s="1359" t="s">
        <v>599</v>
      </c>
      <c r="E251" s="61">
        <v>29</v>
      </c>
      <c r="F251" s="61">
        <v>19.7</v>
      </c>
      <c r="G251" s="23">
        <v>17.5</v>
      </c>
      <c r="H251" s="66">
        <v>17.399999999999999</v>
      </c>
      <c r="I251" s="65">
        <v>3.2</v>
      </c>
      <c r="J251" s="64">
        <v>1.9</v>
      </c>
      <c r="K251" s="24">
        <v>7.6</v>
      </c>
      <c r="L251" s="1360">
        <v>7.69</v>
      </c>
      <c r="M251" s="65">
        <v>29.1</v>
      </c>
      <c r="N251" s="64">
        <v>28.7</v>
      </c>
      <c r="O251" s="23"/>
      <c r="P251" s="64">
        <v>47.6</v>
      </c>
      <c r="Q251" s="23"/>
      <c r="R251" s="64">
        <v>89.7</v>
      </c>
      <c r="S251" s="23"/>
      <c r="T251" s="64"/>
      <c r="U251" s="23"/>
      <c r="V251" s="64"/>
      <c r="W251" s="65"/>
      <c r="X251" s="66">
        <v>24.4</v>
      </c>
      <c r="Y251" s="70"/>
      <c r="Z251" s="71">
        <v>198</v>
      </c>
      <c r="AA251" s="24"/>
      <c r="AB251" s="69">
        <v>0.08</v>
      </c>
      <c r="AC251" s="1260">
        <v>67</v>
      </c>
      <c r="AD251" s="440">
        <v>49</v>
      </c>
      <c r="AE251" s="402" t="s">
        <v>36</v>
      </c>
      <c r="AF251" s="401" t="s">
        <v>519</v>
      </c>
      <c r="AG251" s="6" t="s">
        <v>502</v>
      </c>
      <c r="AH251" s="18" t="s">
        <v>22</v>
      </c>
      <c r="AI251" s="34">
        <v>24.1</v>
      </c>
      <c r="AJ251" s="35">
        <v>25.7</v>
      </c>
      <c r="AK251" s="36" t="s">
        <v>36</v>
      </c>
      <c r="AL251" s="101"/>
    </row>
    <row r="252" spans="1:38" x14ac:dyDescent="0.15">
      <c r="A252" s="1910"/>
      <c r="B252" s="452">
        <v>43411</v>
      </c>
      <c r="C252" s="754" t="str">
        <f t="shared" si="28"/>
        <v>(水)</v>
      </c>
      <c r="D252" s="1359" t="s">
        <v>599</v>
      </c>
      <c r="E252" s="61">
        <v>0</v>
      </c>
      <c r="F252" s="61">
        <v>16.899999999999999</v>
      </c>
      <c r="G252" s="23">
        <v>17.2</v>
      </c>
      <c r="H252" s="66">
        <v>17.2</v>
      </c>
      <c r="I252" s="65">
        <v>5.2</v>
      </c>
      <c r="J252" s="64">
        <v>1.7</v>
      </c>
      <c r="K252" s="24">
        <v>7.52</v>
      </c>
      <c r="L252" s="1360">
        <v>7.61</v>
      </c>
      <c r="M252" s="65">
        <v>27.2</v>
      </c>
      <c r="N252" s="64">
        <v>28.5</v>
      </c>
      <c r="O252" s="23"/>
      <c r="P252" s="64">
        <v>45.5</v>
      </c>
      <c r="Q252" s="23"/>
      <c r="R252" s="64">
        <v>88.5</v>
      </c>
      <c r="S252" s="23"/>
      <c r="T252" s="64"/>
      <c r="U252" s="23"/>
      <c r="V252" s="64"/>
      <c r="W252" s="65"/>
      <c r="X252" s="66">
        <v>24.8</v>
      </c>
      <c r="Y252" s="70"/>
      <c r="Z252" s="71">
        <v>190</v>
      </c>
      <c r="AA252" s="24"/>
      <c r="AB252" s="69">
        <v>0.1</v>
      </c>
      <c r="AC252" s="1260">
        <v>106</v>
      </c>
      <c r="AD252" s="440">
        <v>88</v>
      </c>
      <c r="AE252" s="402" t="s">
        <v>36</v>
      </c>
      <c r="AF252" s="401" t="s">
        <v>36</v>
      </c>
      <c r="AG252" s="6" t="s">
        <v>503</v>
      </c>
      <c r="AH252" s="18" t="s">
        <v>23</v>
      </c>
      <c r="AI252" s="34">
        <v>41.5</v>
      </c>
      <c r="AJ252" s="35">
        <v>43.8</v>
      </c>
      <c r="AK252" s="36" t="s">
        <v>36</v>
      </c>
      <c r="AL252" s="101"/>
    </row>
    <row r="253" spans="1:38" x14ac:dyDescent="0.15">
      <c r="A253" s="1910"/>
      <c r="B253" s="452">
        <v>43412</v>
      </c>
      <c r="C253" s="754" t="str">
        <f t="shared" si="28"/>
        <v>(木)</v>
      </c>
      <c r="D253" s="1359" t="s">
        <v>583</v>
      </c>
      <c r="E253" s="61">
        <v>0</v>
      </c>
      <c r="F253" s="61">
        <v>16.600000000000001</v>
      </c>
      <c r="G253" s="23">
        <v>17.399999999999999</v>
      </c>
      <c r="H253" s="66">
        <v>17.399999999999999</v>
      </c>
      <c r="I253" s="65">
        <v>3.7</v>
      </c>
      <c r="J253" s="64">
        <v>2.2000000000000002</v>
      </c>
      <c r="K253" s="24">
        <v>7.5</v>
      </c>
      <c r="L253" s="1360">
        <v>7.55</v>
      </c>
      <c r="M253" s="65">
        <v>24.1</v>
      </c>
      <c r="N253" s="64">
        <v>25.7</v>
      </c>
      <c r="O253" s="23">
        <v>41.5</v>
      </c>
      <c r="P253" s="64">
        <v>43.8</v>
      </c>
      <c r="Q253" s="23">
        <v>75.7</v>
      </c>
      <c r="R253" s="64">
        <v>81.7</v>
      </c>
      <c r="S253" s="23">
        <v>54.1</v>
      </c>
      <c r="T253" s="64">
        <v>58.3</v>
      </c>
      <c r="U253" s="23">
        <v>21.6</v>
      </c>
      <c r="V253" s="64">
        <v>23.4</v>
      </c>
      <c r="W253" s="65">
        <v>21.2</v>
      </c>
      <c r="X253" s="66">
        <v>22.6</v>
      </c>
      <c r="Y253" s="70">
        <v>161</v>
      </c>
      <c r="Z253" s="71">
        <v>174</v>
      </c>
      <c r="AA253" s="24">
        <v>0.17</v>
      </c>
      <c r="AB253" s="69">
        <v>0.12</v>
      </c>
      <c r="AC253" s="1260">
        <v>211</v>
      </c>
      <c r="AD253" s="440">
        <v>64</v>
      </c>
      <c r="AE253" s="402" t="s">
        <v>36</v>
      </c>
      <c r="AF253" s="401" t="s">
        <v>36</v>
      </c>
      <c r="AG253" s="6" t="s">
        <v>504</v>
      </c>
      <c r="AH253" s="18" t="s">
        <v>23</v>
      </c>
      <c r="AI253" s="34">
        <v>75.7</v>
      </c>
      <c r="AJ253" s="35">
        <v>81.7</v>
      </c>
      <c r="AK253" s="36" t="s">
        <v>36</v>
      </c>
      <c r="AL253" s="101"/>
    </row>
    <row r="254" spans="1:38" x14ac:dyDescent="0.15">
      <c r="A254" s="1910"/>
      <c r="B254" s="452">
        <v>43413</v>
      </c>
      <c r="C254" s="754" t="str">
        <f t="shared" si="28"/>
        <v>(金)</v>
      </c>
      <c r="D254" s="1359" t="s">
        <v>606</v>
      </c>
      <c r="E254" s="61">
        <v>2.5</v>
      </c>
      <c r="F254" s="61">
        <v>15.5</v>
      </c>
      <c r="G254" s="23">
        <v>17.2</v>
      </c>
      <c r="H254" s="66">
        <v>17.3</v>
      </c>
      <c r="I254" s="65">
        <v>4.5</v>
      </c>
      <c r="J254" s="64">
        <v>1.8</v>
      </c>
      <c r="K254" s="24">
        <v>7.48</v>
      </c>
      <c r="L254" s="1360">
        <v>7.57</v>
      </c>
      <c r="M254" s="65">
        <v>24.9</v>
      </c>
      <c r="N254" s="64">
        <v>25.1</v>
      </c>
      <c r="O254" s="23"/>
      <c r="P254" s="64">
        <v>41.8</v>
      </c>
      <c r="Q254" s="23"/>
      <c r="R254" s="64">
        <v>78.3</v>
      </c>
      <c r="S254" s="23"/>
      <c r="T254" s="64"/>
      <c r="U254" s="23"/>
      <c r="V254" s="64"/>
      <c r="W254" s="65"/>
      <c r="X254" s="66">
        <v>21.7</v>
      </c>
      <c r="Y254" s="70"/>
      <c r="Z254" s="71">
        <v>172</v>
      </c>
      <c r="AA254" s="24"/>
      <c r="AB254" s="69">
        <v>0.11</v>
      </c>
      <c r="AC254" s="1260">
        <v>69</v>
      </c>
      <c r="AD254" s="440">
        <v>47</v>
      </c>
      <c r="AE254" s="402" t="s">
        <v>36</v>
      </c>
      <c r="AF254" s="401" t="s">
        <v>520</v>
      </c>
      <c r="AG254" s="6" t="s">
        <v>505</v>
      </c>
      <c r="AH254" s="18" t="s">
        <v>23</v>
      </c>
      <c r="AI254" s="34">
        <v>54.1</v>
      </c>
      <c r="AJ254" s="35">
        <v>58.3</v>
      </c>
      <c r="AK254" s="36" t="s">
        <v>36</v>
      </c>
      <c r="AL254" s="101"/>
    </row>
    <row r="255" spans="1:38" x14ac:dyDescent="0.15">
      <c r="A255" s="1910"/>
      <c r="B255" s="452">
        <v>43414</v>
      </c>
      <c r="C255" s="754" t="str">
        <f t="shared" si="28"/>
        <v>(土)</v>
      </c>
      <c r="D255" s="1359" t="s">
        <v>583</v>
      </c>
      <c r="E255" s="61">
        <v>0</v>
      </c>
      <c r="F255" s="61">
        <v>18.8</v>
      </c>
      <c r="G255" s="23">
        <v>17.600000000000001</v>
      </c>
      <c r="H255" s="66">
        <v>17.600000000000001</v>
      </c>
      <c r="I255" s="65">
        <v>3.8</v>
      </c>
      <c r="J255" s="64">
        <v>2.4</v>
      </c>
      <c r="K255" s="24">
        <v>7.32</v>
      </c>
      <c r="L255" s="1360">
        <v>7.49</v>
      </c>
      <c r="M255" s="65">
        <v>25.2</v>
      </c>
      <c r="N255" s="64">
        <v>25.2</v>
      </c>
      <c r="O255" s="23"/>
      <c r="P255" s="64"/>
      <c r="Q255" s="23"/>
      <c r="R255" s="64"/>
      <c r="S255" s="23"/>
      <c r="T255" s="64"/>
      <c r="U255" s="23"/>
      <c r="V255" s="64"/>
      <c r="W255" s="65"/>
      <c r="X255" s="66"/>
      <c r="Y255" s="70"/>
      <c r="Z255" s="71"/>
      <c r="AA255" s="24"/>
      <c r="AB255" s="69"/>
      <c r="AC255" s="1260">
        <v>57</v>
      </c>
      <c r="AD255" s="440">
        <v>47</v>
      </c>
      <c r="AE255" s="402" t="s">
        <v>36</v>
      </c>
      <c r="AF255" s="401" t="s">
        <v>36</v>
      </c>
      <c r="AG255" s="6" t="s">
        <v>506</v>
      </c>
      <c r="AH255" s="18" t="s">
        <v>23</v>
      </c>
      <c r="AI255" s="34">
        <v>21.6</v>
      </c>
      <c r="AJ255" s="35">
        <v>23.4</v>
      </c>
      <c r="AK255" s="36" t="s">
        <v>36</v>
      </c>
      <c r="AL255" s="101"/>
    </row>
    <row r="256" spans="1:38" x14ac:dyDescent="0.15">
      <c r="A256" s="1910"/>
      <c r="B256" s="452">
        <v>43415</v>
      </c>
      <c r="C256" s="754" t="str">
        <f t="shared" si="28"/>
        <v>(日)</v>
      </c>
      <c r="D256" s="1359" t="s">
        <v>583</v>
      </c>
      <c r="E256" s="61" t="s">
        <v>36</v>
      </c>
      <c r="F256" s="61">
        <v>16.8</v>
      </c>
      <c r="G256" s="23">
        <v>17.8</v>
      </c>
      <c r="H256" s="66">
        <v>17.7</v>
      </c>
      <c r="I256" s="65">
        <v>2.1</v>
      </c>
      <c r="J256" s="64">
        <v>1.2</v>
      </c>
      <c r="K256" s="24">
        <v>7.41</v>
      </c>
      <c r="L256" s="1360">
        <v>7.47</v>
      </c>
      <c r="M256" s="65">
        <v>25.6</v>
      </c>
      <c r="N256" s="64">
        <v>25.8</v>
      </c>
      <c r="O256" s="23"/>
      <c r="P256" s="64"/>
      <c r="Q256" s="23"/>
      <c r="R256" s="64"/>
      <c r="S256" s="23"/>
      <c r="T256" s="64"/>
      <c r="U256" s="23"/>
      <c r="V256" s="64"/>
      <c r="W256" s="65"/>
      <c r="X256" s="66"/>
      <c r="Y256" s="70"/>
      <c r="Z256" s="71"/>
      <c r="AA256" s="24"/>
      <c r="AB256" s="69"/>
      <c r="AC256" s="1260">
        <v>82</v>
      </c>
      <c r="AD256" s="440">
        <v>48</v>
      </c>
      <c r="AE256" s="402" t="s">
        <v>36</v>
      </c>
      <c r="AF256" s="401" t="s">
        <v>36</v>
      </c>
      <c r="AG256" s="6" t="s">
        <v>507</v>
      </c>
      <c r="AH256" s="18" t="s">
        <v>23</v>
      </c>
      <c r="AI256" s="37">
        <v>21.2</v>
      </c>
      <c r="AJ256" s="38">
        <v>22.6</v>
      </c>
      <c r="AK256" s="39" t="s">
        <v>36</v>
      </c>
      <c r="AL256" s="99"/>
    </row>
    <row r="257" spans="1:38" x14ac:dyDescent="0.15">
      <c r="A257" s="1910"/>
      <c r="B257" s="452">
        <v>43416</v>
      </c>
      <c r="C257" s="754" t="str">
        <f t="shared" si="28"/>
        <v>(月)</v>
      </c>
      <c r="D257" s="1359" t="s">
        <v>606</v>
      </c>
      <c r="E257" s="61">
        <v>0.5</v>
      </c>
      <c r="F257" s="61">
        <v>13.9</v>
      </c>
      <c r="G257" s="23">
        <v>17.600000000000001</v>
      </c>
      <c r="H257" s="66">
        <v>17.7</v>
      </c>
      <c r="I257" s="65">
        <v>3.3</v>
      </c>
      <c r="J257" s="64">
        <v>1.5</v>
      </c>
      <c r="K257" s="24">
        <v>7.43</v>
      </c>
      <c r="L257" s="1360">
        <v>7.53</v>
      </c>
      <c r="M257" s="65">
        <v>25.5</v>
      </c>
      <c r="N257" s="64">
        <v>25.6</v>
      </c>
      <c r="O257" s="23"/>
      <c r="P257" s="64">
        <v>40.5</v>
      </c>
      <c r="Q257" s="23"/>
      <c r="R257" s="64">
        <v>80.099999999999994</v>
      </c>
      <c r="S257" s="23"/>
      <c r="T257" s="64"/>
      <c r="U257" s="23"/>
      <c r="V257" s="64"/>
      <c r="W257" s="65"/>
      <c r="X257" s="66">
        <v>22</v>
      </c>
      <c r="Y257" s="70"/>
      <c r="Z257" s="71">
        <v>174</v>
      </c>
      <c r="AA257" s="24"/>
      <c r="AB257" s="69">
        <v>0.08</v>
      </c>
      <c r="AC257" s="1260">
        <v>22</v>
      </c>
      <c r="AD257" s="440">
        <v>43</v>
      </c>
      <c r="AE257" s="402" t="s">
        <v>36</v>
      </c>
      <c r="AF257" s="401" t="s">
        <v>36</v>
      </c>
      <c r="AG257" s="6" t="s">
        <v>508</v>
      </c>
      <c r="AH257" s="18" t="s">
        <v>23</v>
      </c>
      <c r="AI257" s="49">
        <v>161</v>
      </c>
      <c r="AJ257" s="50">
        <v>174</v>
      </c>
      <c r="AK257" s="25" t="s">
        <v>36</v>
      </c>
      <c r="AL257" s="26"/>
    </row>
    <row r="258" spans="1:38" x14ac:dyDescent="0.15">
      <c r="A258" s="1910"/>
      <c r="B258" s="452">
        <v>43417</v>
      </c>
      <c r="C258" s="754" t="str">
        <f t="shared" si="28"/>
        <v>(火)</v>
      </c>
      <c r="D258" s="1359" t="s">
        <v>599</v>
      </c>
      <c r="E258" s="61">
        <v>0.5</v>
      </c>
      <c r="F258" s="61">
        <v>15.5</v>
      </c>
      <c r="G258" s="23">
        <v>17.8</v>
      </c>
      <c r="H258" s="66">
        <v>17.899999999999999</v>
      </c>
      <c r="I258" s="65">
        <v>3.2</v>
      </c>
      <c r="J258" s="64">
        <v>1.6</v>
      </c>
      <c r="K258" s="24">
        <v>7.42</v>
      </c>
      <c r="L258" s="1360">
        <v>7.52</v>
      </c>
      <c r="M258" s="65">
        <v>25</v>
      </c>
      <c r="N258" s="64">
        <v>25.1</v>
      </c>
      <c r="O258" s="23"/>
      <c r="P258" s="64">
        <v>41.4</v>
      </c>
      <c r="Q258" s="23"/>
      <c r="R258" s="64">
        <v>78.099999999999994</v>
      </c>
      <c r="S258" s="23"/>
      <c r="T258" s="64"/>
      <c r="U258" s="23"/>
      <c r="V258" s="64"/>
      <c r="W258" s="65"/>
      <c r="X258" s="66">
        <v>20.9</v>
      </c>
      <c r="Y258" s="70"/>
      <c r="Z258" s="71">
        <v>168</v>
      </c>
      <c r="AA258" s="24"/>
      <c r="AB258" s="69">
        <v>0.08</v>
      </c>
      <c r="AC258" s="1260">
        <v>0</v>
      </c>
      <c r="AD258" s="440">
        <v>46</v>
      </c>
      <c r="AE258" s="402" t="s">
        <v>36</v>
      </c>
      <c r="AF258" s="401" t="s">
        <v>521</v>
      </c>
      <c r="AG258" s="6" t="s">
        <v>67</v>
      </c>
      <c r="AH258" s="18" t="s">
        <v>23</v>
      </c>
      <c r="AI258" s="40">
        <v>0.17</v>
      </c>
      <c r="AJ258" s="41">
        <v>0.12</v>
      </c>
      <c r="AK258" s="42" t="s">
        <v>36</v>
      </c>
      <c r="AL258" s="100"/>
    </row>
    <row r="259" spans="1:38" x14ac:dyDescent="0.15">
      <c r="A259" s="1910"/>
      <c r="B259" s="452">
        <v>43418</v>
      </c>
      <c r="C259" s="754" t="str">
        <f t="shared" si="28"/>
        <v>(水)</v>
      </c>
      <c r="D259" s="1359" t="s">
        <v>583</v>
      </c>
      <c r="E259" s="61">
        <v>0</v>
      </c>
      <c r="F259" s="61">
        <v>14.2</v>
      </c>
      <c r="G259" s="23">
        <v>17.2</v>
      </c>
      <c r="H259" s="66">
        <v>17.5</v>
      </c>
      <c r="I259" s="65">
        <v>3</v>
      </c>
      <c r="J259" s="64">
        <v>1.5</v>
      </c>
      <c r="K259" s="24">
        <v>7.5</v>
      </c>
      <c r="L259" s="1360">
        <v>7.6</v>
      </c>
      <c r="M259" s="65">
        <v>25.8</v>
      </c>
      <c r="N259" s="64">
        <v>25.6</v>
      </c>
      <c r="O259" s="23"/>
      <c r="P259" s="64">
        <v>43.3</v>
      </c>
      <c r="Q259" s="23"/>
      <c r="R259" s="64">
        <v>79.7</v>
      </c>
      <c r="S259" s="23"/>
      <c r="T259" s="64"/>
      <c r="U259" s="23"/>
      <c r="V259" s="64"/>
      <c r="W259" s="65"/>
      <c r="X259" s="66">
        <v>22.2</v>
      </c>
      <c r="Y259" s="70"/>
      <c r="Z259" s="71">
        <v>172</v>
      </c>
      <c r="AA259" s="24"/>
      <c r="AB259" s="69">
        <v>0.08</v>
      </c>
      <c r="AC259" s="1260">
        <v>0</v>
      </c>
      <c r="AD259" s="440">
        <v>41</v>
      </c>
      <c r="AE259" s="402" t="s">
        <v>36</v>
      </c>
      <c r="AF259" s="401" t="s">
        <v>36</v>
      </c>
      <c r="AG259" s="6" t="s">
        <v>24</v>
      </c>
      <c r="AH259" s="18" t="s">
        <v>23</v>
      </c>
      <c r="AI259" s="23">
        <v>2.2000000000000002</v>
      </c>
      <c r="AJ259" s="48">
        <v>2.2000000000000002</v>
      </c>
      <c r="AK259" s="36" t="s">
        <v>36</v>
      </c>
      <c r="AL259" s="100"/>
    </row>
    <row r="260" spans="1:38" x14ac:dyDescent="0.15">
      <c r="A260" s="1910"/>
      <c r="B260" s="452">
        <v>43419</v>
      </c>
      <c r="C260" s="754" t="str">
        <f t="shared" si="28"/>
        <v>(木)</v>
      </c>
      <c r="D260" s="1359" t="s">
        <v>583</v>
      </c>
      <c r="E260" s="61" t="s">
        <v>36</v>
      </c>
      <c r="F260" s="61">
        <v>12.1</v>
      </c>
      <c r="G260" s="23">
        <v>16.600000000000001</v>
      </c>
      <c r="H260" s="66">
        <v>17</v>
      </c>
      <c r="I260" s="65">
        <v>2.8</v>
      </c>
      <c r="J260" s="64">
        <v>1.6</v>
      </c>
      <c r="K260" s="24">
        <v>7.48</v>
      </c>
      <c r="L260" s="1360">
        <v>7.62</v>
      </c>
      <c r="M260" s="65">
        <v>27.3</v>
      </c>
      <c r="N260" s="64">
        <v>26.7</v>
      </c>
      <c r="O260" s="23"/>
      <c r="P260" s="64">
        <v>44.1</v>
      </c>
      <c r="Q260" s="23"/>
      <c r="R260" s="64">
        <v>84.1</v>
      </c>
      <c r="S260" s="23"/>
      <c r="T260" s="64"/>
      <c r="U260" s="23"/>
      <c r="V260" s="64"/>
      <c r="W260" s="65"/>
      <c r="X260" s="66">
        <v>23.2</v>
      </c>
      <c r="Y260" s="70"/>
      <c r="Z260" s="71">
        <v>180</v>
      </c>
      <c r="AA260" s="24"/>
      <c r="AB260" s="69">
        <v>0.08</v>
      </c>
      <c r="AC260" s="1260">
        <v>0</v>
      </c>
      <c r="AD260" s="440">
        <v>41</v>
      </c>
      <c r="AE260" s="402" t="s">
        <v>36</v>
      </c>
      <c r="AF260" s="401" t="s">
        <v>36</v>
      </c>
      <c r="AG260" s="6" t="s">
        <v>25</v>
      </c>
      <c r="AH260" s="18" t="s">
        <v>23</v>
      </c>
      <c r="AI260" s="23">
        <v>0.7</v>
      </c>
      <c r="AJ260" s="48">
        <v>0.6</v>
      </c>
      <c r="AK260" s="36" t="s">
        <v>36</v>
      </c>
      <c r="AL260" s="100"/>
    </row>
    <row r="261" spans="1:38" x14ac:dyDescent="0.15">
      <c r="A261" s="1910"/>
      <c r="B261" s="452">
        <v>43420</v>
      </c>
      <c r="C261" s="754" t="str">
        <f t="shared" si="28"/>
        <v>(金)</v>
      </c>
      <c r="D261" s="1359" t="s">
        <v>583</v>
      </c>
      <c r="E261" s="61" t="s">
        <v>36</v>
      </c>
      <c r="F261" s="61">
        <v>11.7</v>
      </c>
      <c r="G261" s="23">
        <v>16.3</v>
      </c>
      <c r="H261" s="66">
        <v>16.5</v>
      </c>
      <c r="I261" s="65">
        <v>3.3</v>
      </c>
      <c r="J261" s="64">
        <v>1.7</v>
      </c>
      <c r="K261" s="24">
        <v>7.54</v>
      </c>
      <c r="L261" s="1360">
        <v>7.65</v>
      </c>
      <c r="M261" s="65">
        <v>27.4</v>
      </c>
      <c r="N261" s="64">
        <v>27.3</v>
      </c>
      <c r="O261" s="23"/>
      <c r="P261" s="64">
        <v>45.8</v>
      </c>
      <c r="Q261" s="23"/>
      <c r="R261" s="64">
        <v>87.7</v>
      </c>
      <c r="S261" s="23"/>
      <c r="T261" s="64"/>
      <c r="U261" s="23"/>
      <c r="V261" s="64"/>
      <c r="W261" s="65"/>
      <c r="X261" s="66">
        <v>23.7</v>
      </c>
      <c r="Y261" s="70"/>
      <c r="Z261" s="71">
        <v>188</v>
      </c>
      <c r="AA261" s="24"/>
      <c r="AB261" s="69">
        <v>7.0000000000000007E-2</v>
      </c>
      <c r="AC261" s="1260">
        <v>0</v>
      </c>
      <c r="AD261" s="440">
        <v>43</v>
      </c>
      <c r="AE261" s="402" t="s">
        <v>36</v>
      </c>
      <c r="AF261" s="401" t="s">
        <v>522</v>
      </c>
      <c r="AG261" s="6" t="s">
        <v>509</v>
      </c>
      <c r="AH261" s="18" t="s">
        <v>23</v>
      </c>
      <c r="AI261" s="23">
        <v>8.4</v>
      </c>
      <c r="AJ261" s="48">
        <v>9</v>
      </c>
      <c r="AK261" s="36" t="s">
        <v>36</v>
      </c>
      <c r="AL261" s="100"/>
    </row>
    <row r="262" spans="1:38" x14ac:dyDescent="0.15">
      <c r="A262" s="1910"/>
      <c r="B262" s="452">
        <v>43421</v>
      </c>
      <c r="C262" s="754" t="str">
        <f t="shared" si="28"/>
        <v>(土)</v>
      </c>
      <c r="D262" s="1359" t="s">
        <v>583</v>
      </c>
      <c r="E262" s="61" t="s">
        <v>36</v>
      </c>
      <c r="F262" s="61">
        <v>15.6</v>
      </c>
      <c r="G262" s="23">
        <v>16.2</v>
      </c>
      <c r="H262" s="66">
        <v>16.3</v>
      </c>
      <c r="I262" s="65">
        <v>3</v>
      </c>
      <c r="J262" s="64">
        <v>1.3</v>
      </c>
      <c r="K262" s="24">
        <v>7.52</v>
      </c>
      <c r="L262" s="1360">
        <v>7.62</v>
      </c>
      <c r="M262" s="65">
        <v>27.9</v>
      </c>
      <c r="N262" s="64">
        <v>27.9</v>
      </c>
      <c r="O262" s="23"/>
      <c r="P262" s="64"/>
      <c r="Q262" s="23"/>
      <c r="R262" s="64"/>
      <c r="S262" s="23"/>
      <c r="T262" s="64"/>
      <c r="U262" s="23"/>
      <c r="V262" s="64"/>
      <c r="W262" s="65"/>
      <c r="X262" s="66"/>
      <c r="Y262" s="70"/>
      <c r="Z262" s="71"/>
      <c r="AA262" s="24"/>
      <c r="AB262" s="69"/>
      <c r="AC262" s="1260">
        <v>0</v>
      </c>
      <c r="AD262" s="440">
        <v>44</v>
      </c>
      <c r="AE262" s="402" t="s">
        <v>36</v>
      </c>
      <c r="AF262" s="401" t="s">
        <v>36</v>
      </c>
      <c r="AG262" s="6" t="s">
        <v>510</v>
      </c>
      <c r="AH262" s="18" t="s">
        <v>23</v>
      </c>
      <c r="AI262" s="45">
        <v>1.0999999999999999E-2</v>
      </c>
      <c r="AJ262" s="46">
        <v>1.9E-2</v>
      </c>
      <c r="AK262" s="47" t="s">
        <v>36</v>
      </c>
      <c r="AL262" s="102"/>
    </row>
    <row r="263" spans="1:38" x14ac:dyDescent="0.15">
      <c r="A263" s="1910"/>
      <c r="B263" s="452">
        <v>43422</v>
      </c>
      <c r="C263" s="754" t="str">
        <f t="shared" si="28"/>
        <v>(日)</v>
      </c>
      <c r="D263" s="1359" t="s">
        <v>583</v>
      </c>
      <c r="E263" s="61">
        <v>0</v>
      </c>
      <c r="F263" s="61">
        <v>12.7</v>
      </c>
      <c r="G263" s="23">
        <v>15.8</v>
      </c>
      <c r="H263" s="66">
        <v>16</v>
      </c>
      <c r="I263" s="65">
        <v>3.2</v>
      </c>
      <c r="J263" s="64">
        <v>1.4</v>
      </c>
      <c r="K263" s="24">
        <v>7.53</v>
      </c>
      <c r="L263" s="1360">
        <v>7.67</v>
      </c>
      <c r="M263" s="65">
        <v>27.9</v>
      </c>
      <c r="N263" s="64">
        <v>27.1</v>
      </c>
      <c r="O263" s="23"/>
      <c r="P263" s="64"/>
      <c r="Q263" s="23"/>
      <c r="R263" s="64"/>
      <c r="S263" s="23"/>
      <c r="T263" s="64"/>
      <c r="U263" s="23"/>
      <c r="V263" s="64"/>
      <c r="W263" s="65"/>
      <c r="X263" s="66"/>
      <c r="Y263" s="70"/>
      <c r="Z263" s="71"/>
      <c r="AA263" s="24"/>
      <c r="AB263" s="69"/>
      <c r="AC263" s="1260">
        <v>0</v>
      </c>
      <c r="AD263" s="440">
        <v>43</v>
      </c>
      <c r="AE263" s="402" t="s">
        <v>36</v>
      </c>
      <c r="AF263" s="401" t="s">
        <v>523</v>
      </c>
      <c r="AG263" s="6" t="s">
        <v>26</v>
      </c>
      <c r="AH263" s="18" t="s">
        <v>23</v>
      </c>
      <c r="AI263" s="24">
        <v>7.0000000000000007E-2</v>
      </c>
      <c r="AJ263" s="44">
        <v>0.08</v>
      </c>
      <c r="AK263" s="42" t="s">
        <v>36</v>
      </c>
      <c r="AL263" s="100"/>
    </row>
    <row r="264" spans="1:38" x14ac:dyDescent="0.15">
      <c r="A264" s="1910"/>
      <c r="B264" s="452">
        <v>43423</v>
      </c>
      <c r="C264" s="754" t="str">
        <f t="shared" si="28"/>
        <v>(月)</v>
      </c>
      <c r="D264" s="1359" t="s">
        <v>599</v>
      </c>
      <c r="E264" s="61">
        <v>5</v>
      </c>
      <c r="F264" s="61">
        <v>13.2</v>
      </c>
      <c r="G264" s="23">
        <v>15.5</v>
      </c>
      <c r="H264" s="66">
        <v>15.7</v>
      </c>
      <c r="I264" s="65">
        <v>3.1</v>
      </c>
      <c r="J264" s="64">
        <v>1.5</v>
      </c>
      <c r="K264" s="24">
        <v>7.49</v>
      </c>
      <c r="L264" s="1360">
        <v>7.63</v>
      </c>
      <c r="M264" s="65">
        <v>28.2</v>
      </c>
      <c r="N264" s="64">
        <v>27.8</v>
      </c>
      <c r="O264" s="23"/>
      <c r="P264" s="64">
        <v>47.5</v>
      </c>
      <c r="Q264" s="23"/>
      <c r="R264" s="64">
        <v>88.5</v>
      </c>
      <c r="S264" s="23"/>
      <c r="T264" s="64"/>
      <c r="U264" s="23"/>
      <c r="V264" s="64"/>
      <c r="W264" s="65"/>
      <c r="X264" s="66">
        <v>23.6</v>
      </c>
      <c r="Y264" s="70"/>
      <c r="Z264" s="71">
        <v>190</v>
      </c>
      <c r="AA264" s="24"/>
      <c r="AB264" s="69">
        <v>0.08</v>
      </c>
      <c r="AC264" s="1260">
        <v>0</v>
      </c>
      <c r="AD264" s="440">
        <v>42</v>
      </c>
      <c r="AE264" s="402" t="s">
        <v>36</v>
      </c>
      <c r="AF264" s="401" t="s">
        <v>36</v>
      </c>
      <c r="AG264" s="6" t="s">
        <v>511</v>
      </c>
      <c r="AH264" s="18" t="s">
        <v>23</v>
      </c>
      <c r="AI264" s="24">
        <v>2.09</v>
      </c>
      <c r="AJ264" s="44">
        <v>2.2200000000000002</v>
      </c>
      <c r="AK264" s="42" t="s">
        <v>36</v>
      </c>
      <c r="AL264" s="100"/>
    </row>
    <row r="265" spans="1:38" x14ac:dyDescent="0.15">
      <c r="A265" s="1910"/>
      <c r="B265" s="452">
        <v>43424</v>
      </c>
      <c r="C265" s="754" t="str">
        <f t="shared" si="28"/>
        <v>(火)</v>
      </c>
      <c r="D265" s="1359" t="s">
        <v>583</v>
      </c>
      <c r="E265" s="61">
        <v>0</v>
      </c>
      <c r="F265" s="61">
        <v>12.1</v>
      </c>
      <c r="G265" s="23">
        <v>15.2</v>
      </c>
      <c r="H265" s="66">
        <v>15.3</v>
      </c>
      <c r="I265" s="65">
        <v>3.6</v>
      </c>
      <c r="J265" s="64">
        <v>1.6</v>
      </c>
      <c r="K265" s="24">
        <v>7.5</v>
      </c>
      <c r="L265" s="1360">
        <v>7.58</v>
      </c>
      <c r="M265" s="65">
        <v>28.4</v>
      </c>
      <c r="N265" s="64">
        <v>27.6</v>
      </c>
      <c r="O265" s="23"/>
      <c r="P265" s="66">
        <v>46.6</v>
      </c>
      <c r="Q265" s="23"/>
      <c r="R265" s="64">
        <v>86.3</v>
      </c>
      <c r="S265" s="23"/>
      <c r="T265" s="64"/>
      <c r="U265" s="23"/>
      <c r="V265" s="64"/>
      <c r="W265" s="65"/>
      <c r="X265" s="66">
        <v>24.1</v>
      </c>
      <c r="Y265" s="70"/>
      <c r="Z265" s="71">
        <v>192</v>
      </c>
      <c r="AA265" s="24"/>
      <c r="AB265" s="69">
        <v>0.09</v>
      </c>
      <c r="AC265" s="1260">
        <v>0</v>
      </c>
      <c r="AD265" s="440">
        <v>44</v>
      </c>
      <c r="AE265" s="402" t="s">
        <v>36</v>
      </c>
      <c r="AF265" s="401" t="s">
        <v>36</v>
      </c>
      <c r="AG265" s="6" t="s">
        <v>512</v>
      </c>
      <c r="AH265" s="18" t="s">
        <v>23</v>
      </c>
      <c r="AI265" s="352">
        <v>8.7999999999999995E-2</v>
      </c>
      <c r="AJ265" s="260">
        <v>7.9000000000000001E-2</v>
      </c>
      <c r="AK265" s="47" t="s">
        <v>36</v>
      </c>
      <c r="AL265" s="102"/>
    </row>
    <row r="266" spans="1:38" x14ac:dyDescent="0.15">
      <c r="A266" s="1910"/>
      <c r="B266" s="452">
        <v>43425</v>
      </c>
      <c r="C266" s="754" t="str">
        <f t="shared" si="28"/>
        <v>(水)</v>
      </c>
      <c r="D266" s="1359" t="s">
        <v>583</v>
      </c>
      <c r="E266" s="61">
        <v>1.5</v>
      </c>
      <c r="F266" s="61">
        <v>9.3000000000000007</v>
      </c>
      <c r="G266" s="23">
        <v>14.9</v>
      </c>
      <c r="H266" s="66">
        <v>14.9</v>
      </c>
      <c r="I266" s="65">
        <v>3.6</v>
      </c>
      <c r="J266" s="64">
        <v>1.8</v>
      </c>
      <c r="K266" s="24">
        <v>7.45</v>
      </c>
      <c r="L266" s="1360">
        <v>7.64</v>
      </c>
      <c r="M266" s="65">
        <v>28.5</v>
      </c>
      <c r="N266" s="64">
        <v>27.6</v>
      </c>
      <c r="O266" s="23"/>
      <c r="P266" s="66">
        <v>44.5</v>
      </c>
      <c r="Q266" s="23"/>
      <c r="R266" s="64">
        <v>86.9</v>
      </c>
      <c r="S266" s="23"/>
      <c r="T266" s="64"/>
      <c r="U266" s="23"/>
      <c r="V266" s="64"/>
      <c r="W266" s="65"/>
      <c r="X266" s="66">
        <v>25.2</v>
      </c>
      <c r="Y266" s="70"/>
      <c r="Z266" s="71">
        <v>186</v>
      </c>
      <c r="AA266" s="24"/>
      <c r="AB266" s="69">
        <v>0.09</v>
      </c>
      <c r="AC266" s="1260">
        <v>0</v>
      </c>
      <c r="AD266" s="440">
        <v>40</v>
      </c>
      <c r="AE266" s="402" t="s">
        <v>36</v>
      </c>
      <c r="AF266" s="401" t="s">
        <v>524</v>
      </c>
      <c r="AG266" s="6" t="s">
        <v>513</v>
      </c>
      <c r="AH266" s="18" t="s">
        <v>23</v>
      </c>
      <c r="AI266" s="1263" t="s">
        <v>607</v>
      </c>
      <c r="AJ266" s="1264" t="s">
        <v>607</v>
      </c>
      <c r="AK266" s="42" t="s">
        <v>36</v>
      </c>
      <c r="AL266" s="100"/>
    </row>
    <row r="267" spans="1:38" x14ac:dyDescent="0.15">
      <c r="A267" s="1910"/>
      <c r="B267" s="452">
        <v>43426</v>
      </c>
      <c r="C267" s="754" t="str">
        <f t="shared" si="28"/>
        <v>(木)</v>
      </c>
      <c r="D267" s="1359" t="s">
        <v>599</v>
      </c>
      <c r="E267" s="61">
        <v>5</v>
      </c>
      <c r="F267" s="61">
        <v>10.9</v>
      </c>
      <c r="G267" s="23">
        <v>14.6</v>
      </c>
      <c r="H267" s="66">
        <v>14.9</v>
      </c>
      <c r="I267" s="65">
        <v>2.7</v>
      </c>
      <c r="J267" s="64">
        <v>1.7</v>
      </c>
      <c r="K267" s="24">
        <v>7.42</v>
      </c>
      <c r="L267" s="1360">
        <v>7.57</v>
      </c>
      <c r="M267" s="65">
        <v>28.4</v>
      </c>
      <c r="N267" s="64">
        <v>27.8</v>
      </c>
      <c r="O267" s="23"/>
      <c r="P267" s="66">
        <v>44.6</v>
      </c>
      <c r="Q267" s="23"/>
      <c r="R267" s="64">
        <v>86.1</v>
      </c>
      <c r="S267" s="23"/>
      <c r="T267" s="64"/>
      <c r="U267" s="23"/>
      <c r="V267" s="64"/>
      <c r="W267" s="65"/>
      <c r="X267" s="66">
        <v>24.9</v>
      </c>
      <c r="Y267" s="70"/>
      <c r="Z267" s="71">
        <v>186</v>
      </c>
      <c r="AA267" s="24"/>
      <c r="AB267" s="69">
        <v>0.09</v>
      </c>
      <c r="AC267" s="1260">
        <v>0</v>
      </c>
      <c r="AD267" s="440">
        <v>41</v>
      </c>
      <c r="AE267" s="402" t="s">
        <v>36</v>
      </c>
      <c r="AF267" s="401" t="s">
        <v>36</v>
      </c>
      <c r="AG267" s="6" t="s">
        <v>514</v>
      </c>
      <c r="AH267" s="18" t="s">
        <v>23</v>
      </c>
      <c r="AI267" s="23">
        <v>30.7</v>
      </c>
      <c r="AJ267" s="48">
        <v>33.5</v>
      </c>
      <c r="AK267" s="36" t="s">
        <v>36</v>
      </c>
      <c r="AL267" s="101"/>
    </row>
    <row r="268" spans="1:38" x14ac:dyDescent="0.15">
      <c r="A268" s="1910"/>
      <c r="B268" s="452">
        <v>43427</v>
      </c>
      <c r="C268" s="754" t="str">
        <f t="shared" si="28"/>
        <v>(金)</v>
      </c>
      <c r="D268" s="1359" t="s">
        <v>583</v>
      </c>
      <c r="E268" s="61" t="s">
        <v>36</v>
      </c>
      <c r="F268" s="61">
        <v>10.9</v>
      </c>
      <c r="G268" s="23">
        <v>14</v>
      </c>
      <c r="H268" s="66">
        <v>14.2</v>
      </c>
      <c r="I268" s="65">
        <v>2.2000000000000002</v>
      </c>
      <c r="J268" s="64">
        <v>1.7</v>
      </c>
      <c r="K268" s="24">
        <v>7.51</v>
      </c>
      <c r="L268" s="1360">
        <v>7.62</v>
      </c>
      <c r="M268" s="65">
        <v>27.3</v>
      </c>
      <c r="N268" s="64">
        <v>27.3</v>
      </c>
      <c r="O268" s="23"/>
      <c r="P268" s="66"/>
      <c r="Q268" s="23"/>
      <c r="R268" s="64"/>
      <c r="S268" s="23"/>
      <c r="T268" s="64"/>
      <c r="U268" s="23"/>
      <c r="V268" s="64"/>
      <c r="W268" s="65"/>
      <c r="X268" s="66"/>
      <c r="Y268" s="70"/>
      <c r="Z268" s="71"/>
      <c r="AA268" s="24"/>
      <c r="AB268" s="69"/>
      <c r="AC268" s="1260">
        <v>0</v>
      </c>
      <c r="AD268" s="440">
        <v>40</v>
      </c>
      <c r="AE268" s="402" t="s">
        <v>36</v>
      </c>
      <c r="AF268" s="401" t="s">
        <v>36</v>
      </c>
      <c r="AG268" s="6" t="s">
        <v>27</v>
      </c>
      <c r="AH268" s="18" t="s">
        <v>23</v>
      </c>
      <c r="AI268" s="23">
        <v>20</v>
      </c>
      <c r="AJ268" s="48">
        <v>20.8</v>
      </c>
      <c r="AK268" s="36" t="s">
        <v>36</v>
      </c>
      <c r="AL268" s="101"/>
    </row>
    <row r="269" spans="1:38" x14ac:dyDescent="0.15">
      <c r="A269" s="1910"/>
      <c r="B269" s="452">
        <v>43428</v>
      </c>
      <c r="C269" s="754" t="str">
        <f t="shared" si="28"/>
        <v>(土)</v>
      </c>
      <c r="D269" s="1359" t="s">
        <v>599</v>
      </c>
      <c r="E269" s="61" t="s">
        <v>36</v>
      </c>
      <c r="F269" s="61">
        <v>8.6999999999999993</v>
      </c>
      <c r="G269" s="23">
        <v>13.8</v>
      </c>
      <c r="H269" s="66">
        <v>14</v>
      </c>
      <c r="I269" s="65">
        <v>1.6</v>
      </c>
      <c r="J269" s="64">
        <v>1</v>
      </c>
      <c r="K269" s="24">
        <v>7.42</v>
      </c>
      <c r="L269" s="1360">
        <v>7.59</v>
      </c>
      <c r="M269" s="65">
        <v>28.2</v>
      </c>
      <c r="N269" s="64">
        <v>27.4</v>
      </c>
      <c r="O269" s="23"/>
      <c r="P269" s="66"/>
      <c r="Q269" s="23"/>
      <c r="R269" s="64"/>
      <c r="S269" s="23"/>
      <c r="T269" s="64"/>
      <c r="U269" s="23"/>
      <c r="V269" s="64"/>
      <c r="W269" s="65"/>
      <c r="X269" s="66"/>
      <c r="Y269" s="70"/>
      <c r="Z269" s="71"/>
      <c r="AA269" s="24"/>
      <c r="AB269" s="69"/>
      <c r="AC269" s="1260">
        <v>0</v>
      </c>
      <c r="AD269" s="440">
        <v>39</v>
      </c>
      <c r="AE269" s="402" t="s">
        <v>36</v>
      </c>
      <c r="AF269" s="401" t="s">
        <v>525</v>
      </c>
      <c r="AG269" s="6" t="s">
        <v>58</v>
      </c>
      <c r="AH269" s="18" t="s">
        <v>501</v>
      </c>
      <c r="AI269" s="23">
        <v>3.9</v>
      </c>
      <c r="AJ269" s="48">
        <v>3.2</v>
      </c>
      <c r="AK269" s="43" t="s">
        <v>36</v>
      </c>
      <c r="AL269" s="103"/>
    </row>
    <row r="270" spans="1:38" x14ac:dyDescent="0.15">
      <c r="A270" s="1910"/>
      <c r="B270" s="452">
        <v>43429</v>
      </c>
      <c r="C270" s="754" t="str">
        <f t="shared" si="28"/>
        <v>(日)</v>
      </c>
      <c r="D270" s="1359" t="s">
        <v>583</v>
      </c>
      <c r="E270" s="61" t="s">
        <v>36</v>
      </c>
      <c r="F270" s="61">
        <v>9.9</v>
      </c>
      <c r="G270" s="23">
        <v>13.2</v>
      </c>
      <c r="H270" s="66">
        <v>13.5</v>
      </c>
      <c r="I270" s="65">
        <v>1.6</v>
      </c>
      <c r="J270" s="64">
        <v>1</v>
      </c>
      <c r="K270" s="24">
        <v>7.47</v>
      </c>
      <c r="L270" s="1360">
        <v>7.61</v>
      </c>
      <c r="M270" s="65">
        <v>28.2</v>
      </c>
      <c r="N270" s="64">
        <v>28.3</v>
      </c>
      <c r="O270" s="23"/>
      <c r="P270" s="66"/>
      <c r="Q270" s="23"/>
      <c r="R270" s="64"/>
      <c r="S270" s="23"/>
      <c r="T270" s="64"/>
      <c r="U270" s="23"/>
      <c r="V270" s="64"/>
      <c r="W270" s="65"/>
      <c r="X270" s="66"/>
      <c r="Y270" s="70"/>
      <c r="Z270" s="71"/>
      <c r="AA270" s="24"/>
      <c r="AB270" s="69"/>
      <c r="AC270" s="1260">
        <v>71</v>
      </c>
      <c r="AD270" s="440">
        <v>39</v>
      </c>
      <c r="AE270" s="402" t="s">
        <v>36</v>
      </c>
      <c r="AF270" s="401" t="s">
        <v>36</v>
      </c>
      <c r="AG270" s="6" t="s">
        <v>515</v>
      </c>
      <c r="AH270" s="18" t="s">
        <v>23</v>
      </c>
      <c r="AI270" s="23">
        <v>4.4000000000000004</v>
      </c>
      <c r="AJ270" s="48">
        <v>3.1</v>
      </c>
      <c r="AK270" s="43" t="s">
        <v>36</v>
      </c>
      <c r="AL270" s="103"/>
    </row>
    <row r="271" spans="1:38" x14ac:dyDescent="0.15">
      <c r="A271" s="1910"/>
      <c r="B271" s="452">
        <v>43430</v>
      </c>
      <c r="C271" s="754" t="str">
        <f t="shared" si="28"/>
        <v>(月)</v>
      </c>
      <c r="D271" s="1359" t="s">
        <v>583</v>
      </c>
      <c r="E271" s="61" t="s">
        <v>36</v>
      </c>
      <c r="F271" s="61">
        <v>11.3</v>
      </c>
      <c r="G271" s="23">
        <v>13.1</v>
      </c>
      <c r="H271" s="66">
        <v>13.4</v>
      </c>
      <c r="I271" s="65">
        <v>3</v>
      </c>
      <c r="J271" s="64">
        <v>1.4</v>
      </c>
      <c r="K271" s="24">
        <v>7.51</v>
      </c>
      <c r="L271" s="1360">
        <v>7.58</v>
      </c>
      <c r="M271" s="65">
        <v>27.8</v>
      </c>
      <c r="N271" s="64">
        <v>28.1</v>
      </c>
      <c r="O271" s="23"/>
      <c r="P271" s="66">
        <v>46</v>
      </c>
      <c r="Q271" s="23"/>
      <c r="R271" s="64">
        <v>88.7</v>
      </c>
      <c r="S271" s="23"/>
      <c r="T271" s="64"/>
      <c r="U271" s="23"/>
      <c r="V271" s="64"/>
      <c r="W271" s="65"/>
      <c r="X271" s="66">
        <v>25.5</v>
      </c>
      <c r="Y271" s="70"/>
      <c r="Z271" s="71">
        <v>188</v>
      </c>
      <c r="AA271" s="24"/>
      <c r="AB271" s="69">
        <v>0.09</v>
      </c>
      <c r="AC271" s="1260">
        <v>132</v>
      </c>
      <c r="AD271" s="440">
        <v>41</v>
      </c>
      <c r="AE271" s="402" t="s">
        <v>36</v>
      </c>
      <c r="AF271" s="401" t="s">
        <v>36</v>
      </c>
      <c r="AG271" s="19"/>
      <c r="AH271" s="9"/>
      <c r="AI271" s="20"/>
      <c r="AJ271" s="8"/>
      <c r="AK271" s="8"/>
      <c r="AL271" s="9"/>
    </row>
    <row r="272" spans="1:38" x14ac:dyDescent="0.15">
      <c r="A272" s="1910"/>
      <c r="B272" s="452">
        <v>43431</v>
      </c>
      <c r="C272" s="754" t="str">
        <f t="shared" si="28"/>
        <v>(火)</v>
      </c>
      <c r="D272" s="1359" t="s">
        <v>606</v>
      </c>
      <c r="E272" s="61">
        <v>0</v>
      </c>
      <c r="F272" s="61">
        <v>11.4</v>
      </c>
      <c r="G272" s="23">
        <v>13.2</v>
      </c>
      <c r="H272" s="66">
        <v>13.3</v>
      </c>
      <c r="I272" s="65">
        <v>3</v>
      </c>
      <c r="J272" s="64">
        <v>1.4</v>
      </c>
      <c r="K272" s="24">
        <v>7.39</v>
      </c>
      <c r="L272" s="1360">
        <v>7.52</v>
      </c>
      <c r="M272" s="65">
        <v>29.3</v>
      </c>
      <c r="N272" s="64">
        <v>28.5</v>
      </c>
      <c r="O272" s="23"/>
      <c r="P272" s="64">
        <v>45.3</v>
      </c>
      <c r="Q272" s="23"/>
      <c r="R272" s="64">
        <v>89.7</v>
      </c>
      <c r="S272" s="23"/>
      <c r="T272" s="64"/>
      <c r="U272" s="23"/>
      <c r="V272" s="64"/>
      <c r="W272" s="65"/>
      <c r="X272" s="66">
        <v>25.9</v>
      </c>
      <c r="Y272" s="70"/>
      <c r="Z272" s="71">
        <v>198</v>
      </c>
      <c r="AA272" s="24"/>
      <c r="AB272" s="69">
        <v>0.09</v>
      </c>
      <c r="AC272" s="1260">
        <v>0</v>
      </c>
      <c r="AD272" s="440">
        <v>43</v>
      </c>
      <c r="AE272" s="402" t="s">
        <v>36</v>
      </c>
      <c r="AF272" s="401" t="s">
        <v>36</v>
      </c>
      <c r="AG272" s="19"/>
      <c r="AH272" s="9"/>
      <c r="AI272" s="20"/>
      <c r="AJ272" s="8"/>
      <c r="AK272" s="8"/>
      <c r="AL272" s="9"/>
    </row>
    <row r="273" spans="1:38" x14ac:dyDescent="0.15">
      <c r="A273" s="1910"/>
      <c r="B273" s="452">
        <v>43432</v>
      </c>
      <c r="C273" s="754" t="str">
        <f t="shared" si="28"/>
        <v>(水)</v>
      </c>
      <c r="D273" s="1359" t="s">
        <v>583</v>
      </c>
      <c r="E273" s="61">
        <v>0</v>
      </c>
      <c r="F273" s="61">
        <v>12.3</v>
      </c>
      <c r="G273" s="23">
        <v>12.7</v>
      </c>
      <c r="H273" s="66">
        <v>13.2</v>
      </c>
      <c r="I273" s="65">
        <v>3</v>
      </c>
      <c r="J273" s="64">
        <v>2.8</v>
      </c>
      <c r="K273" s="24">
        <v>7.49</v>
      </c>
      <c r="L273" s="1360">
        <v>7.54</v>
      </c>
      <c r="M273" s="65">
        <v>29.5</v>
      </c>
      <c r="N273" s="64">
        <v>29.8</v>
      </c>
      <c r="O273" s="23"/>
      <c r="P273" s="64">
        <v>45.8</v>
      </c>
      <c r="Q273" s="23"/>
      <c r="R273" s="64">
        <v>92.3</v>
      </c>
      <c r="S273" s="23"/>
      <c r="T273" s="64"/>
      <c r="U273" s="23"/>
      <c r="V273" s="64"/>
      <c r="W273" s="65"/>
      <c r="X273" s="66">
        <v>28.7</v>
      </c>
      <c r="Y273" s="70"/>
      <c r="Z273" s="71">
        <v>200</v>
      </c>
      <c r="AA273" s="24"/>
      <c r="AB273" s="69">
        <v>0.12</v>
      </c>
      <c r="AC273" s="1260">
        <v>0</v>
      </c>
      <c r="AD273" s="440">
        <v>44</v>
      </c>
      <c r="AE273" s="402" t="s">
        <v>36</v>
      </c>
      <c r="AF273" s="401" t="s">
        <v>526</v>
      </c>
      <c r="AG273" s="21"/>
      <c r="AH273" s="3"/>
      <c r="AI273" s="22"/>
      <c r="AJ273" s="10"/>
      <c r="AK273" s="10"/>
      <c r="AL273" s="3"/>
    </row>
    <row r="274" spans="1:38" x14ac:dyDescent="0.15">
      <c r="A274" s="1910"/>
      <c r="B274" s="452">
        <v>43433</v>
      </c>
      <c r="C274" s="812" t="str">
        <f t="shared" si="28"/>
        <v>(木)</v>
      </c>
      <c r="D274" s="1359" t="s">
        <v>599</v>
      </c>
      <c r="E274" s="61">
        <v>1</v>
      </c>
      <c r="F274" s="61">
        <v>11.9</v>
      </c>
      <c r="G274" s="23">
        <v>12.9</v>
      </c>
      <c r="H274" s="66">
        <v>13</v>
      </c>
      <c r="I274" s="65">
        <v>2.7</v>
      </c>
      <c r="J274" s="64">
        <v>1.7</v>
      </c>
      <c r="K274" s="24">
        <v>7.52</v>
      </c>
      <c r="L274" s="1360">
        <v>7.53</v>
      </c>
      <c r="M274" s="65">
        <v>28.3</v>
      </c>
      <c r="N274" s="64">
        <v>29.2</v>
      </c>
      <c r="O274" s="23"/>
      <c r="P274" s="64">
        <v>44.7</v>
      </c>
      <c r="Q274" s="23"/>
      <c r="R274" s="64">
        <v>89.3</v>
      </c>
      <c r="S274" s="23"/>
      <c r="T274" s="64"/>
      <c r="U274" s="23"/>
      <c r="V274" s="64"/>
      <c r="W274" s="65"/>
      <c r="X274" s="66">
        <v>29</v>
      </c>
      <c r="Y274" s="70"/>
      <c r="Z274" s="71">
        <v>196</v>
      </c>
      <c r="AA274" s="24"/>
      <c r="AB274" s="69">
        <v>0.09</v>
      </c>
      <c r="AC274" s="1260">
        <v>177</v>
      </c>
      <c r="AD274" s="440">
        <v>41</v>
      </c>
      <c r="AE274" s="402" t="s">
        <v>36</v>
      </c>
      <c r="AF274" s="401" t="s">
        <v>36</v>
      </c>
      <c r="AG274" s="29" t="s">
        <v>144</v>
      </c>
      <c r="AH274" s="2" t="s">
        <v>36</v>
      </c>
      <c r="AI274" s="2" t="s">
        <v>36</v>
      </c>
      <c r="AJ274" s="2" t="s">
        <v>36</v>
      </c>
      <c r="AK274" s="2" t="s">
        <v>36</v>
      </c>
      <c r="AL274" s="104" t="s">
        <v>36</v>
      </c>
    </row>
    <row r="275" spans="1:38" x14ac:dyDescent="0.15">
      <c r="A275" s="1910"/>
      <c r="B275" s="455">
        <v>43434</v>
      </c>
      <c r="C275" s="813" t="str">
        <f t="shared" si="28"/>
        <v>(金)</v>
      </c>
      <c r="D275" s="1361" t="s">
        <v>583</v>
      </c>
      <c r="E275" s="141" t="s">
        <v>36</v>
      </c>
      <c r="F275" s="141">
        <v>11.4</v>
      </c>
      <c r="G275" s="142">
        <v>12.9</v>
      </c>
      <c r="H275" s="145">
        <v>13</v>
      </c>
      <c r="I275" s="144">
        <v>3.9</v>
      </c>
      <c r="J275" s="143">
        <v>1.6</v>
      </c>
      <c r="K275" s="146">
        <v>7.59</v>
      </c>
      <c r="L275" s="1362">
        <v>7.51</v>
      </c>
      <c r="M275" s="144">
        <v>27.7</v>
      </c>
      <c r="N275" s="143">
        <v>28.4</v>
      </c>
      <c r="O275" s="142"/>
      <c r="P275" s="143">
        <v>43.1</v>
      </c>
      <c r="Q275" s="142"/>
      <c r="R275" s="143">
        <v>88.3</v>
      </c>
      <c r="S275" s="142"/>
      <c r="T275" s="143"/>
      <c r="U275" s="142"/>
      <c r="V275" s="143"/>
      <c r="W275" s="144"/>
      <c r="X275" s="145">
        <v>27.2</v>
      </c>
      <c r="Y275" s="148"/>
      <c r="Z275" s="149">
        <v>189</v>
      </c>
      <c r="AA275" s="146"/>
      <c r="AB275" s="147">
        <v>0.1</v>
      </c>
      <c r="AC275" s="1363">
        <v>177</v>
      </c>
      <c r="AD275" s="444">
        <v>41</v>
      </c>
      <c r="AE275" s="402" t="s">
        <v>36</v>
      </c>
      <c r="AF275" s="401" t="s">
        <v>36</v>
      </c>
      <c r="AG275" s="11" t="s">
        <v>36</v>
      </c>
      <c r="AH275" s="2" t="s">
        <v>36</v>
      </c>
      <c r="AI275" s="2" t="s">
        <v>36</v>
      </c>
      <c r="AJ275" s="2" t="s">
        <v>36</v>
      </c>
      <c r="AK275" s="2" t="s">
        <v>36</v>
      </c>
      <c r="AL275" s="104" t="s">
        <v>36</v>
      </c>
    </row>
    <row r="276" spans="1:38" s="1" customFormat="1" ht="13.5" customHeight="1" x14ac:dyDescent="0.15">
      <c r="A276" s="1910"/>
      <c r="B276" s="1891" t="s">
        <v>410</v>
      </c>
      <c r="C276" s="1892"/>
      <c r="D276" s="631"/>
      <c r="E276" s="555">
        <f>MAX(E246:E275)</f>
        <v>29</v>
      </c>
      <c r="F276" s="556">
        <f t="shared" ref="F276:AD276" si="29">IF(COUNT(F246:F275)=0,"",MAX(F246:F275))</f>
        <v>19.7</v>
      </c>
      <c r="G276" s="557">
        <f t="shared" si="29"/>
        <v>17.8</v>
      </c>
      <c r="H276" s="558">
        <f t="shared" si="29"/>
        <v>17.899999999999999</v>
      </c>
      <c r="I276" s="559">
        <f t="shared" si="29"/>
        <v>5.2</v>
      </c>
      <c r="J276" s="560">
        <f t="shared" si="29"/>
        <v>2.8</v>
      </c>
      <c r="K276" s="561">
        <f t="shared" si="29"/>
        <v>7.69</v>
      </c>
      <c r="L276" s="562">
        <f t="shared" si="29"/>
        <v>7.73</v>
      </c>
      <c r="M276" s="559">
        <f t="shared" si="29"/>
        <v>29.5</v>
      </c>
      <c r="N276" s="560">
        <f t="shared" si="29"/>
        <v>29.8</v>
      </c>
      <c r="O276" s="557">
        <f t="shared" si="29"/>
        <v>41.5</v>
      </c>
      <c r="P276" s="556">
        <f t="shared" si="29"/>
        <v>47.6</v>
      </c>
      <c r="Q276" s="557">
        <f t="shared" si="29"/>
        <v>75.7</v>
      </c>
      <c r="R276" s="556">
        <f t="shared" si="29"/>
        <v>92.3</v>
      </c>
      <c r="S276" s="557">
        <f t="shared" si="29"/>
        <v>54.1</v>
      </c>
      <c r="T276" s="558">
        <f t="shared" si="29"/>
        <v>58.3</v>
      </c>
      <c r="U276" s="557">
        <f t="shared" si="29"/>
        <v>21.6</v>
      </c>
      <c r="V276" s="558">
        <f t="shared" si="29"/>
        <v>23.4</v>
      </c>
      <c r="W276" s="559">
        <f t="shared" si="29"/>
        <v>21.2</v>
      </c>
      <c r="X276" s="1087">
        <f t="shared" si="29"/>
        <v>29</v>
      </c>
      <c r="Y276" s="1173">
        <f t="shared" si="29"/>
        <v>161</v>
      </c>
      <c r="Z276" s="1174">
        <f t="shared" si="29"/>
        <v>200</v>
      </c>
      <c r="AA276" s="1175">
        <f t="shared" si="29"/>
        <v>0.17</v>
      </c>
      <c r="AB276" s="1176">
        <f t="shared" si="29"/>
        <v>0.12</v>
      </c>
      <c r="AC276" s="1423">
        <f t="shared" si="29"/>
        <v>211</v>
      </c>
      <c r="AD276" s="1084">
        <f t="shared" si="29"/>
        <v>88</v>
      </c>
      <c r="AE276" s="714"/>
      <c r="AF276" s="641"/>
      <c r="AG276" s="11" t="s">
        <v>36</v>
      </c>
      <c r="AH276" s="2" t="s">
        <v>36</v>
      </c>
      <c r="AI276" s="2" t="s">
        <v>36</v>
      </c>
      <c r="AJ276" s="2" t="s">
        <v>36</v>
      </c>
      <c r="AK276" s="2" t="s">
        <v>36</v>
      </c>
      <c r="AL276" s="104" t="s">
        <v>36</v>
      </c>
    </row>
    <row r="277" spans="1:38" s="1" customFormat="1" ht="13.5" customHeight="1" x14ac:dyDescent="0.15">
      <c r="A277" s="1910"/>
      <c r="B277" s="1893" t="s">
        <v>411</v>
      </c>
      <c r="C277" s="1894"/>
      <c r="D277" s="633"/>
      <c r="E277" s="566">
        <f>MIN(E246:E275)</f>
        <v>0</v>
      </c>
      <c r="F277" s="567">
        <f t="shared" ref="F277:AD277" si="30">IF(COUNT(F246:F275)=0,"",MIN(F246:F275))</f>
        <v>8.6999999999999993</v>
      </c>
      <c r="G277" s="568">
        <f t="shared" si="30"/>
        <v>12.7</v>
      </c>
      <c r="H277" s="569">
        <f t="shared" si="30"/>
        <v>13</v>
      </c>
      <c r="I277" s="570">
        <f t="shared" si="30"/>
        <v>1.6</v>
      </c>
      <c r="J277" s="662">
        <f t="shared" si="30"/>
        <v>1</v>
      </c>
      <c r="K277" s="572">
        <f t="shared" si="30"/>
        <v>7.32</v>
      </c>
      <c r="L277" s="1417">
        <f t="shared" si="30"/>
        <v>7.47</v>
      </c>
      <c r="M277" s="570">
        <f t="shared" si="30"/>
        <v>24.1</v>
      </c>
      <c r="N277" s="662">
        <f t="shared" si="30"/>
        <v>25.1</v>
      </c>
      <c r="O277" s="568">
        <f t="shared" si="30"/>
        <v>41.5</v>
      </c>
      <c r="P277" s="567">
        <f t="shared" si="30"/>
        <v>40.5</v>
      </c>
      <c r="Q277" s="568">
        <f t="shared" si="30"/>
        <v>75.7</v>
      </c>
      <c r="R277" s="567">
        <f t="shared" si="30"/>
        <v>78.099999999999994</v>
      </c>
      <c r="S277" s="568">
        <f t="shared" si="30"/>
        <v>54.1</v>
      </c>
      <c r="T277" s="567">
        <f t="shared" si="30"/>
        <v>58.3</v>
      </c>
      <c r="U277" s="568">
        <f t="shared" si="30"/>
        <v>21.6</v>
      </c>
      <c r="V277" s="569">
        <f t="shared" si="30"/>
        <v>23.4</v>
      </c>
      <c r="W277" s="570">
        <f t="shared" si="30"/>
        <v>21.2</v>
      </c>
      <c r="X277" s="1177">
        <f t="shared" si="30"/>
        <v>20.9</v>
      </c>
      <c r="Y277" s="1180">
        <f t="shared" si="30"/>
        <v>161</v>
      </c>
      <c r="Z277" s="1177">
        <f t="shared" si="30"/>
        <v>168</v>
      </c>
      <c r="AA277" s="1180">
        <f t="shared" si="30"/>
        <v>0.17</v>
      </c>
      <c r="AB277" s="1181">
        <f t="shared" si="30"/>
        <v>7.0000000000000007E-2</v>
      </c>
      <c r="AC277" s="1424">
        <f t="shared" si="30"/>
        <v>0</v>
      </c>
      <c r="AD277" s="1085">
        <f t="shared" si="30"/>
        <v>39</v>
      </c>
      <c r="AE277" s="714"/>
      <c r="AF277" s="641"/>
      <c r="AG277" s="11" t="s">
        <v>36</v>
      </c>
      <c r="AH277" s="2" t="s">
        <v>36</v>
      </c>
      <c r="AI277" s="2" t="s">
        <v>36</v>
      </c>
      <c r="AJ277" s="2" t="s">
        <v>36</v>
      </c>
      <c r="AK277" s="2" t="s">
        <v>36</v>
      </c>
      <c r="AL277" s="104" t="s">
        <v>36</v>
      </c>
    </row>
    <row r="278" spans="1:38" s="1" customFormat="1" ht="13.5" customHeight="1" x14ac:dyDescent="0.15">
      <c r="A278" s="1910"/>
      <c r="B278" s="1893" t="s">
        <v>412</v>
      </c>
      <c r="C278" s="1894"/>
      <c r="D278" s="633"/>
      <c r="E278" s="633"/>
      <c r="F278" s="1088">
        <f t="shared" ref="F278:AD278" si="31">IF(COUNT(F246:F275)=0,"",AVERAGE(F246:F275))</f>
        <v>13.75333333333333</v>
      </c>
      <c r="G278" s="568">
        <f t="shared" si="31"/>
        <v>15.816666666666665</v>
      </c>
      <c r="H278" s="567">
        <f t="shared" si="31"/>
        <v>15.976666666666663</v>
      </c>
      <c r="I278" s="570">
        <f t="shared" si="31"/>
        <v>3.1999999999999997</v>
      </c>
      <c r="J278" s="662">
        <f t="shared" si="31"/>
        <v>1.6233333333333335</v>
      </c>
      <c r="K278" s="572">
        <f t="shared" si="31"/>
        <v>7.5109999999999992</v>
      </c>
      <c r="L278" s="1417">
        <f t="shared" si="31"/>
        <v>7.5960000000000001</v>
      </c>
      <c r="M278" s="570">
        <f t="shared" si="31"/>
        <v>27.279999999999994</v>
      </c>
      <c r="N278" s="662">
        <f t="shared" si="31"/>
        <v>27.27333333333333</v>
      </c>
      <c r="O278" s="568">
        <f t="shared" si="31"/>
        <v>41.5</v>
      </c>
      <c r="P278" s="567">
        <f t="shared" si="31"/>
        <v>44.614285714285714</v>
      </c>
      <c r="Q278" s="568">
        <f t="shared" si="31"/>
        <v>75.7</v>
      </c>
      <c r="R278" s="567">
        <f t="shared" si="31"/>
        <v>86.061904761904771</v>
      </c>
      <c r="S278" s="568">
        <f t="shared" si="31"/>
        <v>54.1</v>
      </c>
      <c r="T278" s="567">
        <f t="shared" si="31"/>
        <v>58.3</v>
      </c>
      <c r="U278" s="568">
        <f t="shared" si="31"/>
        <v>21.6</v>
      </c>
      <c r="V278" s="567">
        <f t="shared" si="31"/>
        <v>23.4</v>
      </c>
      <c r="W278" s="1180">
        <f t="shared" si="31"/>
        <v>21.2</v>
      </c>
      <c r="X278" s="1420">
        <f t="shared" si="31"/>
        <v>24.214285714285712</v>
      </c>
      <c r="Y278" s="1180">
        <f t="shared" si="31"/>
        <v>161</v>
      </c>
      <c r="Z278" s="1421">
        <f t="shared" si="31"/>
        <v>186.33333333333334</v>
      </c>
      <c r="AA278" s="1180">
        <f t="shared" si="31"/>
        <v>0.17</v>
      </c>
      <c r="AB278" s="1422">
        <f t="shared" si="31"/>
        <v>9.0000000000000011E-2</v>
      </c>
      <c r="AC278" s="1424">
        <f t="shared" si="31"/>
        <v>41.4</v>
      </c>
      <c r="AD278" s="1085">
        <f t="shared" si="31"/>
        <v>45.56666666666667</v>
      </c>
      <c r="AE278" s="714"/>
      <c r="AF278" s="641"/>
      <c r="AG278" s="11" t="s">
        <v>36</v>
      </c>
      <c r="AH278" s="2" t="s">
        <v>36</v>
      </c>
      <c r="AI278" s="2" t="s">
        <v>36</v>
      </c>
      <c r="AJ278" s="2" t="s">
        <v>36</v>
      </c>
      <c r="AK278" s="2" t="s">
        <v>36</v>
      </c>
      <c r="AL278" s="104" t="s">
        <v>36</v>
      </c>
    </row>
    <row r="279" spans="1:38" s="1" customFormat="1" ht="13.5" customHeight="1" x14ac:dyDescent="0.15">
      <c r="A279" s="1911"/>
      <c r="B279" s="1917" t="s">
        <v>413</v>
      </c>
      <c r="C279" s="1916"/>
      <c r="D279" s="633"/>
      <c r="E279" s="1072">
        <f>SUM(E246:E275)</f>
        <v>45.5</v>
      </c>
      <c r="F279" s="1137"/>
      <c r="G279" s="1134"/>
      <c r="H279" s="1136"/>
      <c r="I279" s="1134"/>
      <c r="J279" s="1136"/>
      <c r="K279" s="1134"/>
      <c r="L279" s="1133"/>
      <c r="M279" s="1134"/>
      <c r="N279" s="1136"/>
      <c r="O279" s="1134"/>
      <c r="P279" s="1133"/>
      <c r="Q279" s="1134"/>
      <c r="R279" s="1136"/>
      <c r="S279" s="1134"/>
      <c r="T279" s="1133"/>
      <c r="U279" s="1134"/>
      <c r="V279" s="1136"/>
      <c r="W279" s="1418"/>
      <c r="X279" s="1171"/>
      <c r="Y279" s="1418"/>
      <c r="Z279" s="1169"/>
      <c r="AA279" s="1418"/>
      <c r="AB279" s="1171"/>
      <c r="AC279" s="1172">
        <f>SUM(AC246:AC275)</f>
        <v>1242</v>
      </c>
      <c r="AD279" s="1419"/>
      <c r="AE279" s="714"/>
      <c r="AF279" s="641"/>
      <c r="AG279" s="266"/>
      <c r="AH279" s="268"/>
      <c r="AI279" s="268"/>
      <c r="AJ279" s="268"/>
      <c r="AK279" s="268"/>
      <c r="AL279" s="267"/>
    </row>
    <row r="280" spans="1:38" ht="13.5" customHeight="1" x14ac:dyDescent="0.15">
      <c r="A280" s="1926" t="s">
        <v>358</v>
      </c>
      <c r="B280" s="765">
        <v>43435</v>
      </c>
      <c r="C280" s="811" t="str">
        <f>IF(B280="","",IF(WEEKDAY(B280)=1,"(日)",IF(WEEKDAY(B280)=2,"(月)",IF(WEEKDAY(B280)=3,"(火)",IF(WEEKDAY(B280)=4,"(水)",IF(WEEKDAY(B280)=5,"(木)",IF(WEEKDAY(B280)=6,"(金)","(土)")))))))</f>
        <v>(土)</v>
      </c>
      <c r="D280" s="1357" t="s">
        <v>583</v>
      </c>
      <c r="E280" s="60" t="s">
        <v>36</v>
      </c>
      <c r="F280" s="60">
        <v>11.4</v>
      </c>
      <c r="G280" s="62">
        <v>13</v>
      </c>
      <c r="H280" s="57">
        <v>13</v>
      </c>
      <c r="I280" s="56">
        <v>1.4</v>
      </c>
      <c r="J280" s="63">
        <v>1.2</v>
      </c>
      <c r="K280" s="67">
        <v>7.5</v>
      </c>
      <c r="L280" s="1358">
        <v>7.54</v>
      </c>
      <c r="M280" s="56">
        <v>27.5</v>
      </c>
      <c r="N280" s="63">
        <v>28.1</v>
      </c>
      <c r="O280" s="62"/>
      <c r="P280" s="63"/>
      <c r="Q280" s="62"/>
      <c r="R280" s="63"/>
      <c r="S280" s="62"/>
      <c r="T280" s="63"/>
      <c r="U280" s="62"/>
      <c r="V280" s="63"/>
      <c r="W280" s="56"/>
      <c r="X280" s="57"/>
      <c r="Y280" s="58"/>
      <c r="Z280" s="59"/>
      <c r="AA280" s="67"/>
      <c r="AB280" s="68"/>
      <c r="AC280" s="1258">
        <v>0</v>
      </c>
      <c r="AD280" s="1334">
        <v>41</v>
      </c>
      <c r="AE280" s="402"/>
      <c r="AF280" s="401"/>
      <c r="AG280" s="269">
        <v>43447</v>
      </c>
      <c r="AH280" s="152" t="s">
        <v>3</v>
      </c>
      <c r="AI280" s="153">
        <v>7.3</v>
      </c>
      <c r="AJ280" s="154" t="s">
        <v>20</v>
      </c>
      <c r="AK280" s="155"/>
      <c r="AL280" s="156"/>
    </row>
    <row r="281" spans="1:38" x14ac:dyDescent="0.15">
      <c r="A281" s="1927"/>
      <c r="B281" s="452">
        <v>43436</v>
      </c>
      <c r="C281" s="754" t="str">
        <f t="shared" ref="C281:C286" si="32">IF(B281="","",IF(WEEKDAY(B281)=1,"(日)",IF(WEEKDAY(B281)=2,"(月)",IF(WEEKDAY(B281)=3,"(火)",IF(WEEKDAY(B281)=4,"(水)",IF(WEEKDAY(B281)=5,"(木)",IF(WEEKDAY(B281)=6,"(金)","(土)")))))))</f>
        <v>(日)</v>
      </c>
      <c r="D281" s="1359" t="s">
        <v>599</v>
      </c>
      <c r="E281" s="61">
        <v>1</v>
      </c>
      <c r="F281" s="61">
        <v>8.3000000000000007</v>
      </c>
      <c r="G281" s="23">
        <v>12.9</v>
      </c>
      <c r="H281" s="66">
        <v>12.8</v>
      </c>
      <c r="I281" s="65">
        <v>1.5</v>
      </c>
      <c r="J281" s="64">
        <v>1.1000000000000001</v>
      </c>
      <c r="K281" s="24">
        <v>7.55</v>
      </c>
      <c r="L281" s="1360">
        <v>7.6</v>
      </c>
      <c r="M281" s="65">
        <v>26.6</v>
      </c>
      <c r="N281" s="64">
        <v>27.4</v>
      </c>
      <c r="O281" s="23"/>
      <c r="P281" s="64"/>
      <c r="Q281" s="23"/>
      <c r="R281" s="64"/>
      <c r="S281" s="23"/>
      <c r="T281" s="64"/>
      <c r="U281" s="23"/>
      <c r="V281" s="64"/>
      <c r="W281" s="65"/>
      <c r="X281" s="66"/>
      <c r="Y281" s="70"/>
      <c r="Z281" s="71"/>
      <c r="AA281" s="24"/>
      <c r="AB281" s="69"/>
      <c r="AC281" s="1692">
        <v>0</v>
      </c>
      <c r="AD281" s="1694">
        <v>40</v>
      </c>
      <c r="AE281" s="402"/>
      <c r="AF281" s="401"/>
      <c r="AG281" s="12" t="s">
        <v>94</v>
      </c>
      <c r="AH281" s="13" t="s">
        <v>399</v>
      </c>
      <c r="AI281" s="14" t="s">
        <v>5</v>
      </c>
      <c r="AJ281" s="15" t="s">
        <v>6</v>
      </c>
      <c r="AK281" s="16" t="s">
        <v>36</v>
      </c>
      <c r="AL281" s="97"/>
    </row>
    <row r="282" spans="1:38" x14ac:dyDescent="0.15">
      <c r="A282" s="1927"/>
      <c r="B282" s="452">
        <v>43437</v>
      </c>
      <c r="C282" s="754" t="str">
        <f t="shared" si="32"/>
        <v>(月)</v>
      </c>
      <c r="D282" s="1359" t="s">
        <v>583</v>
      </c>
      <c r="E282" s="61">
        <v>0</v>
      </c>
      <c r="F282" s="61">
        <v>11.4</v>
      </c>
      <c r="G282" s="23">
        <v>12.7</v>
      </c>
      <c r="H282" s="66">
        <v>12.7</v>
      </c>
      <c r="I282" s="65">
        <v>4.4000000000000004</v>
      </c>
      <c r="J282" s="64">
        <v>1.4</v>
      </c>
      <c r="K282" s="24">
        <v>7.49</v>
      </c>
      <c r="L282" s="1360">
        <v>7.54</v>
      </c>
      <c r="M282" s="65">
        <v>26.6</v>
      </c>
      <c r="N282" s="64">
        <v>27</v>
      </c>
      <c r="O282" s="23"/>
      <c r="P282" s="64">
        <v>41.2</v>
      </c>
      <c r="Q282" s="23"/>
      <c r="R282" s="64">
        <v>84.1</v>
      </c>
      <c r="S282" s="23"/>
      <c r="T282" s="64"/>
      <c r="U282" s="23"/>
      <c r="V282" s="64"/>
      <c r="W282" s="65"/>
      <c r="X282" s="66">
        <v>24.3</v>
      </c>
      <c r="Y282" s="70"/>
      <c r="Z282" s="71">
        <v>180</v>
      </c>
      <c r="AA282" s="24"/>
      <c r="AB282" s="69">
        <v>0.09</v>
      </c>
      <c r="AC282" s="1260">
        <v>150</v>
      </c>
      <c r="AD282" s="1334">
        <v>39</v>
      </c>
      <c r="AE282" s="402"/>
      <c r="AF282" s="401"/>
      <c r="AG282" s="5" t="s">
        <v>95</v>
      </c>
      <c r="AH282" s="17" t="s">
        <v>20</v>
      </c>
      <c r="AI282" s="31">
        <v>9</v>
      </c>
      <c r="AJ282" s="32">
        <v>9.5</v>
      </c>
      <c r="AK282" s="33" t="s">
        <v>36</v>
      </c>
      <c r="AL282" s="98"/>
    </row>
    <row r="283" spans="1:38" x14ac:dyDescent="0.15">
      <c r="A283" s="1927"/>
      <c r="B283" s="452">
        <v>43438</v>
      </c>
      <c r="C283" s="754" t="str">
        <f t="shared" si="32"/>
        <v>(火)</v>
      </c>
      <c r="D283" s="1359" t="s">
        <v>599</v>
      </c>
      <c r="E283" s="61">
        <v>0.5</v>
      </c>
      <c r="F283" s="61">
        <v>13.7</v>
      </c>
      <c r="G283" s="23">
        <v>13.1</v>
      </c>
      <c r="H283" s="66">
        <v>13.1</v>
      </c>
      <c r="I283" s="65">
        <v>4.9000000000000004</v>
      </c>
      <c r="J283" s="64">
        <v>1.7</v>
      </c>
      <c r="K283" s="24">
        <v>7.48</v>
      </c>
      <c r="L283" s="1360">
        <v>7.48</v>
      </c>
      <c r="M283" s="65">
        <v>26.9</v>
      </c>
      <c r="N283" s="64">
        <v>26.9</v>
      </c>
      <c r="O283" s="23"/>
      <c r="P283" s="64">
        <v>42</v>
      </c>
      <c r="Q283" s="23"/>
      <c r="R283" s="64">
        <v>84.1</v>
      </c>
      <c r="S283" s="23"/>
      <c r="T283" s="64"/>
      <c r="U283" s="23"/>
      <c r="V283" s="64"/>
      <c r="W283" s="65"/>
      <c r="X283" s="66">
        <v>24.8</v>
      </c>
      <c r="Y283" s="70"/>
      <c r="Z283" s="71">
        <v>188</v>
      </c>
      <c r="AA283" s="24"/>
      <c r="AB283" s="69">
        <v>0.1</v>
      </c>
      <c r="AC283" s="1260">
        <v>204</v>
      </c>
      <c r="AD283" s="1334">
        <v>41</v>
      </c>
      <c r="AE283" s="402"/>
      <c r="AF283" s="401"/>
      <c r="AG283" s="6" t="s">
        <v>400</v>
      </c>
      <c r="AH283" s="18" t="s">
        <v>401</v>
      </c>
      <c r="AI283" s="34">
        <v>3.1</v>
      </c>
      <c r="AJ283" s="35">
        <v>2.2000000000000002</v>
      </c>
      <c r="AK283" s="39" t="s">
        <v>36</v>
      </c>
      <c r="AL283" s="99"/>
    </row>
    <row r="284" spans="1:38" x14ac:dyDescent="0.15">
      <c r="A284" s="1927"/>
      <c r="B284" s="452">
        <v>43439</v>
      </c>
      <c r="C284" s="754" t="str">
        <f t="shared" si="32"/>
        <v>(水)</v>
      </c>
      <c r="D284" s="1359" t="s">
        <v>599</v>
      </c>
      <c r="E284" s="61" t="s">
        <v>36</v>
      </c>
      <c r="F284" s="61">
        <v>16.399999999999999</v>
      </c>
      <c r="G284" s="23">
        <v>14.1</v>
      </c>
      <c r="H284" s="66">
        <v>14.1</v>
      </c>
      <c r="I284" s="65">
        <v>4.4000000000000004</v>
      </c>
      <c r="J284" s="64">
        <v>1.7</v>
      </c>
      <c r="K284" s="24">
        <v>7.46</v>
      </c>
      <c r="L284" s="1360">
        <v>7.47</v>
      </c>
      <c r="M284" s="65">
        <v>27.7</v>
      </c>
      <c r="N284" s="64">
        <v>27.6</v>
      </c>
      <c r="O284" s="23"/>
      <c r="P284" s="64">
        <v>43.5</v>
      </c>
      <c r="Q284" s="23"/>
      <c r="R284" s="64">
        <v>85.3</v>
      </c>
      <c r="S284" s="23"/>
      <c r="T284" s="64"/>
      <c r="U284" s="23"/>
      <c r="V284" s="64"/>
      <c r="W284" s="65"/>
      <c r="X284" s="66">
        <v>25.3</v>
      </c>
      <c r="Y284" s="70"/>
      <c r="Z284" s="71">
        <v>189</v>
      </c>
      <c r="AA284" s="24"/>
      <c r="AB284" s="69">
        <v>0.08</v>
      </c>
      <c r="AC284" s="1260">
        <v>0</v>
      </c>
      <c r="AD284" s="1334">
        <v>43</v>
      </c>
      <c r="AE284" s="402"/>
      <c r="AF284" s="401"/>
      <c r="AG284" s="6" t="s">
        <v>21</v>
      </c>
      <c r="AH284" s="18"/>
      <c r="AI284" s="40">
        <v>7.59</v>
      </c>
      <c r="AJ284" s="41">
        <v>7.54</v>
      </c>
      <c r="AK284" s="42" t="s">
        <v>36</v>
      </c>
      <c r="AL284" s="100"/>
    </row>
    <row r="285" spans="1:38" x14ac:dyDescent="0.15">
      <c r="A285" s="1927"/>
      <c r="B285" s="452">
        <v>43440</v>
      </c>
      <c r="C285" s="754" t="str">
        <f t="shared" si="32"/>
        <v>(木)</v>
      </c>
      <c r="D285" s="1359" t="s">
        <v>606</v>
      </c>
      <c r="E285" s="61">
        <v>13.5</v>
      </c>
      <c r="F285" s="61">
        <v>8.6999999999999993</v>
      </c>
      <c r="G285" s="23">
        <v>13.5</v>
      </c>
      <c r="H285" s="66">
        <v>13.7</v>
      </c>
      <c r="I285" s="65">
        <v>7.8</v>
      </c>
      <c r="J285" s="64">
        <v>1.7</v>
      </c>
      <c r="K285" s="24">
        <v>7.47</v>
      </c>
      <c r="L285" s="1360">
        <v>7.45</v>
      </c>
      <c r="M285" s="65">
        <v>27.5</v>
      </c>
      <c r="N285" s="64">
        <v>27.5</v>
      </c>
      <c r="O285" s="23"/>
      <c r="P285" s="64">
        <v>43</v>
      </c>
      <c r="Q285" s="23"/>
      <c r="R285" s="64">
        <v>85.1</v>
      </c>
      <c r="S285" s="23"/>
      <c r="T285" s="64"/>
      <c r="U285" s="23"/>
      <c r="V285" s="64"/>
      <c r="W285" s="65"/>
      <c r="X285" s="66">
        <v>25.3</v>
      </c>
      <c r="Y285" s="70"/>
      <c r="Z285" s="71">
        <v>193</v>
      </c>
      <c r="AA285" s="24"/>
      <c r="AB285" s="69">
        <v>0.09</v>
      </c>
      <c r="AC285" s="1260">
        <v>194</v>
      </c>
      <c r="AD285" s="1334">
        <v>47</v>
      </c>
      <c r="AE285" s="402"/>
      <c r="AF285" s="401"/>
      <c r="AG285" s="6" t="s">
        <v>372</v>
      </c>
      <c r="AH285" s="18" t="s">
        <v>22</v>
      </c>
      <c r="AI285" s="34">
        <v>25.6</v>
      </c>
      <c r="AJ285" s="35">
        <v>25.4</v>
      </c>
      <c r="AK285" s="36" t="s">
        <v>36</v>
      </c>
      <c r="AL285" s="101"/>
    </row>
    <row r="286" spans="1:38" x14ac:dyDescent="0.15">
      <c r="A286" s="1927"/>
      <c r="B286" s="452">
        <v>43441</v>
      </c>
      <c r="C286" s="754" t="str">
        <f t="shared" si="32"/>
        <v>(金)</v>
      </c>
      <c r="D286" s="1359" t="s">
        <v>599</v>
      </c>
      <c r="E286" s="61" t="s">
        <v>36</v>
      </c>
      <c r="F286" s="61">
        <v>10.8</v>
      </c>
      <c r="G286" s="23">
        <v>13</v>
      </c>
      <c r="H286" s="66">
        <v>13.2</v>
      </c>
      <c r="I286" s="65">
        <v>6</v>
      </c>
      <c r="J286" s="64">
        <v>1.5</v>
      </c>
      <c r="K286" s="24">
        <v>7.5</v>
      </c>
      <c r="L286" s="1360">
        <v>7.44</v>
      </c>
      <c r="M286" s="65">
        <v>26.3</v>
      </c>
      <c r="N286" s="64">
        <v>27</v>
      </c>
      <c r="O286" s="23"/>
      <c r="P286" s="64">
        <v>41.4</v>
      </c>
      <c r="Q286" s="23"/>
      <c r="R286" s="64">
        <v>82.3</v>
      </c>
      <c r="S286" s="23"/>
      <c r="T286" s="64"/>
      <c r="U286" s="23"/>
      <c r="V286" s="64"/>
      <c r="W286" s="65"/>
      <c r="X286" s="66">
        <v>22.6</v>
      </c>
      <c r="Y286" s="70"/>
      <c r="Z286" s="71">
        <v>187</v>
      </c>
      <c r="AA286" s="24"/>
      <c r="AB286" s="69">
        <v>0.08</v>
      </c>
      <c r="AC286" s="1260">
        <v>354</v>
      </c>
      <c r="AD286" s="1334">
        <v>44</v>
      </c>
      <c r="AE286" s="402"/>
      <c r="AF286" s="401"/>
      <c r="AG286" s="6" t="s">
        <v>402</v>
      </c>
      <c r="AH286" s="18" t="s">
        <v>23</v>
      </c>
      <c r="AI286" s="34">
        <v>41.2</v>
      </c>
      <c r="AJ286" s="35">
        <v>40.200000000000003</v>
      </c>
      <c r="AK286" s="36" t="s">
        <v>36</v>
      </c>
      <c r="AL286" s="101"/>
    </row>
    <row r="287" spans="1:38" x14ac:dyDescent="0.15">
      <c r="A287" s="1927"/>
      <c r="B287" s="452">
        <v>43442</v>
      </c>
      <c r="C287" s="754" t="str">
        <f>IF(B287="","",IF(WEEKDAY(B287)=1,"(日)",IF(WEEKDAY(B287)=2,"(月)",IF(WEEKDAY(B287)=3,"(火)",IF(WEEKDAY(B287)=4,"(水)",IF(WEEKDAY(B287)=5,"(木)",IF(WEEKDAY(B287)=6,"(金)","(土)")))))))</f>
        <v>(土)</v>
      </c>
      <c r="D287" s="1359" t="s">
        <v>599</v>
      </c>
      <c r="E287" s="61" t="s">
        <v>36</v>
      </c>
      <c r="F287" s="61">
        <v>9.3000000000000007</v>
      </c>
      <c r="G287" s="23">
        <v>13.3</v>
      </c>
      <c r="H287" s="66">
        <v>13.2</v>
      </c>
      <c r="I287" s="65">
        <v>1.5</v>
      </c>
      <c r="J287" s="64">
        <v>1.3</v>
      </c>
      <c r="K287" s="24">
        <v>7.46</v>
      </c>
      <c r="L287" s="1360">
        <v>7.46</v>
      </c>
      <c r="M287" s="65">
        <v>26.5</v>
      </c>
      <c r="N287" s="64">
        <v>26.7</v>
      </c>
      <c r="O287" s="23"/>
      <c r="P287" s="64"/>
      <c r="Q287" s="23"/>
      <c r="R287" s="64"/>
      <c r="S287" s="23"/>
      <c r="T287" s="64"/>
      <c r="U287" s="23"/>
      <c r="V287" s="64"/>
      <c r="W287" s="65"/>
      <c r="X287" s="66"/>
      <c r="Y287" s="70"/>
      <c r="Z287" s="71"/>
      <c r="AA287" s="24"/>
      <c r="AB287" s="69"/>
      <c r="AC287" s="1260">
        <v>9</v>
      </c>
      <c r="AD287" s="1334">
        <v>39</v>
      </c>
      <c r="AE287" s="402"/>
      <c r="AF287" s="401"/>
      <c r="AG287" s="6" t="s">
        <v>376</v>
      </c>
      <c r="AH287" s="18" t="s">
        <v>23</v>
      </c>
      <c r="AI287" s="34">
        <v>79.3</v>
      </c>
      <c r="AJ287" s="35">
        <v>76.3</v>
      </c>
      <c r="AK287" s="36" t="s">
        <v>36</v>
      </c>
      <c r="AL287" s="101"/>
    </row>
    <row r="288" spans="1:38" x14ac:dyDescent="0.15">
      <c r="A288" s="1927"/>
      <c r="B288" s="452">
        <v>43443</v>
      </c>
      <c r="C288" s="754" t="str">
        <f t="shared" ref="C288:C310" si="33">IF(B288="","",IF(WEEKDAY(B288)=1,"(日)",IF(WEEKDAY(B288)=2,"(月)",IF(WEEKDAY(B288)=3,"(火)",IF(WEEKDAY(B288)=4,"(水)",IF(WEEKDAY(B288)=5,"(木)",IF(WEEKDAY(B288)=6,"(金)","(土)")))))))</f>
        <v>(日)</v>
      </c>
      <c r="D288" s="1359" t="s">
        <v>599</v>
      </c>
      <c r="E288" s="61" t="s">
        <v>36</v>
      </c>
      <c r="F288" s="61">
        <v>7.7</v>
      </c>
      <c r="G288" s="23">
        <v>12.6</v>
      </c>
      <c r="H288" s="66">
        <v>12.7</v>
      </c>
      <c r="I288" s="65">
        <v>4</v>
      </c>
      <c r="J288" s="64">
        <v>0.6</v>
      </c>
      <c r="K288" s="24">
        <v>7.44</v>
      </c>
      <c r="L288" s="1360">
        <v>7.46</v>
      </c>
      <c r="M288" s="65">
        <v>26.3</v>
      </c>
      <c r="N288" s="64">
        <v>25.7</v>
      </c>
      <c r="O288" s="23"/>
      <c r="P288" s="64"/>
      <c r="Q288" s="23"/>
      <c r="R288" s="64"/>
      <c r="S288" s="23"/>
      <c r="T288" s="64"/>
      <c r="U288" s="23"/>
      <c r="V288" s="64"/>
      <c r="W288" s="65"/>
      <c r="X288" s="66"/>
      <c r="Y288" s="70"/>
      <c r="Z288" s="71"/>
      <c r="AA288" s="24"/>
      <c r="AB288" s="69"/>
      <c r="AC288" s="1260">
        <v>0</v>
      </c>
      <c r="AD288" s="1334">
        <v>37</v>
      </c>
      <c r="AE288" s="402"/>
      <c r="AF288" s="401"/>
      <c r="AG288" s="6" t="s">
        <v>377</v>
      </c>
      <c r="AH288" s="18" t="s">
        <v>23</v>
      </c>
      <c r="AI288" s="34">
        <v>56.9</v>
      </c>
      <c r="AJ288" s="35">
        <v>55.9</v>
      </c>
      <c r="AK288" s="36" t="s">
        <v>36</v>
      </c>
      <c r="AL288" s="101"/>
    </row>
    <row r="289" spans="1:38" x14ac:dyDescent="0.15">
      <c r="A289" s="1927"/>
      <c r="B289" s="452">
        <v>43444</v>
      </c>
      <c r="C289" s="754" t="str">
        <f t="shared" si="33"/>
        <v>(月)</v>
      </c>
      <c r="D289" s="1359" t="s">
        <v>599</v>
      </c>
      <c r="E289" s="61" t="s">
        <v>36</v>
      </c>
      <c r="F289" s="61">
        <v>5.6</v>
      </c>
      <c r="G289" s="23">
        <v>11.4</v>
      </c>
      <c r="H289" s="66">
        <v>12</v>
      </c>
      <c r="I289" s="65">
        <v>3.2</v>
      </c>
      <c r="J289" s="64">
        <v>1.5</v>
      </c>
      <c r="K289" s="24">
        <v>7.45</v>
      </c>
      <c r="L289" s="1360">
        <v>7.43</v>
      </c>
      <c r="M289" s="65">
        <v>26.2</v>
      </c>
      <c r="N289" s="64">
        <v>26.4</v>
      </c>
      <c r="O289" s="23"/>
      <c r="P289" s="64">
        <v>41.6</v>
      </c>
      <c r="Q289" s="23"/>
      <c r="R289" s="64">
        <v>81.099999999999994</v>
      </c>
      <c r="S289" s="23"/>
      <c r="T289" s="64"/>
      <c r="U289" s="23"/>
      <c r="V289" s="64"/>
      <c r="W289" s="65"/>
      <c r="X289" s="66">
        <v>21.3</v>
      </c>
      <c r="Y289" s="70"/>
      <c r="Z289" s="71">
        <v>183</v>
      </c>
      <c r="AA289" s="24"/>
      <c r="AB289" s="69">
        <v>7.0000000000000007E-2</v>
      </c>
      <c r="AC289" s="1260">
        <v>107</v>
      </c>
      <c r="AD289" s="1334">
        <v>39</v>
      </c>
      <c r="AE289" s="402"/>
      <c r="AF289" s="401"/>
      <c r="AG289" s="6" t="s">
        <v>378</v>
      </c>
      <c r="AH289" s="18" t="s">
        <v>23</v>
      </c>
      <c r="AI289" s="34">
        <v>22.4</v>
      </c>
      <c r="AJ289" s="35">
        <v>20.399999999999999</v>
      </c>
      <c r="AK289" s="36" t="s">
        <v>36</v>
      </c>
      <c r="AL289" s="101"/>
    </row>
    <row r="290" spans="1:38" x14ac:dyDescent="0.15">
      <c r="A290" s="1927"/>
      <c r="B290" s="452">
        <v>43445</v>
      </c>
      <c r="C290" s="754" t="str">
        <f t="shared" si="33"/>
        <v>(火)</v>
      </c>
      <c r="D290" s="1359" t="s">
        <v>599</v>
      </c>
      <c r="E290" s="61">
        <v>4</v>
      </c>
      <c r="F290" s="61">
        <v>4.3</v>
      </c>
      <c r="G290" s="23">
        <v>10.5</v>
      </c>
      <c r="H290" s="66">
        <v>11</v>
      </c>
      <c r="I290" s="65">
        <v>6.8</v>
      </c>
      <c r="J290" s="64">
        <v>1.3</v>
      </c>
      <c r="K290" s="24">
        <v>7.44</v>
      </c>
      <c r="L290" s="1360">
        <v>7.48</v>
      </c>
      <c r="M290" s="65">
        <v>25.9</v>
      </c>
      <c r="N290" s="64">
        <v>25.7</v>
      </c>
      <c r="O290" s="23"/>
      <c r="P290" s="64">
        <v>41.7</v>
      </c>
      <c r="Q290" s="23"/>
      <c r="R290" s="64">
        <v>78.099999999999994</v>
      </c>
      <c r="S290" s="23"/>
      <c r="T290" s="64"/>
      <c r="U290" s="23"/>
      <c r="V290" s="64"/>
      <c r="W290" s="23"/>
      <c r="X290" s="64">
        <v>22</v>
      </c>
      <c r="Y290" s="70"/>
      <c r="Z290" s="71">
        <v>174</v>
      </c>
      <c r="AA290" s="24"/>
      <c r="AB290" s="69">
        <v>0.08</v>
      </c>
      <c r="AC290" s="1260">
        <v>0</v>
      </c>
      <c r="AD290" s="1334">
        <v>41</v>
      </c>
      <c r="AE290" s="402"/>
      <c r="AF290" s="401"/>
      <c r="AG290" s="6" t="s">
        <v>403</v>
      </c>
      <c r="AH290" s="18" t="s">
        <v>23</v>
      </c>
      <c r="AI290" s="37">
        <v>21.6</v>
      </c>
      <c r="AJ290" s="38">
        <v>21.7</v>
      </c>
      <c r="AK290" s="39" t="s">
        <v>36</v>
      </c>
      <c r="AL290" s="99"/>
    </row>
    <row r="291" spans="1:38" x14ac:dyDescent="0.15">
      <c r="A291" s="1927"/>
      <c r="B291" s="452">
        <v>43446</v>
      </c>
      <c r="C291" s="754" t="str">
        <f t="shared" si="33"/>
        <v>(水)</v>
      </c>
      <c r="D291" s="1359" t="s">
        <v>606</v>
      </c>
      <c r="E291" s="61">
        <v>12</v>
      </c>
      <c r="F291" s="61">
        <v>5.6</v>
      </c>
      <c r="G291" s="23">
        <v>9.6999999999999993</v>
      </c>
      <c r="H291" s="66">
        <v>10.199999999999999</v>
      </c>
      <c r="I291" s="65">
        <v>2.9</v>
      </c>
      <c r="J291" s="64">
        <v>1.8</v>
      </c>
      <c r="K291" s="24">
        <v>7.51</v>
      </c>
      <c r="L291" s="1360">
        <v>7.51</v>
      </c>
      <c r="M291" s="65">
        <v>25.5</v>
      </c>
      <c r="N291" s="64">
        <v>25.5</v>
      </c>
      <c r="O291" s="23"/>
      <c r="P291" s="64">
        <v>40.700000000000003</v>
      </c>
      <c r="Q291" s="23"/>
      <c r="R291" s="64">
        <v>77.3</v>
      </c>
      <c r="S291" s="23"/>
      <c r="T291" s="64"/>
      <c r="U291" s="23"/>
      <c r="V291" s="64"/>
      <c r="W291" s="23"/>
      <c r="X291" s="64">
        <v>21.5</v>
      </c>
      <c r="Y291" s="70"/>
      <c r="Z291" s="71">
        <v>176</v>
      </c>
      <c r="AA291" s="24"/>
      <c r="AB291" s="69">
        <v>0.1</v>
      </c>
      <c r="AC291" s="1260">
        <v>141</v>
      </c>
      <c r="AD291" s="1334">
        <v>46</v>
      </c>
      <c r="AE291" s="402"/>
      <c r="AF291" s="401"/>
      <c r="AG291" s="6" t="s">
        <v>404</v>
      </c>
      <c r="AH291" s="18" t="s">
        <v>23</v>
      </c>
      <c r="AI291" s="49">
        <v>174</v>
      </c>
      <c r="AJ291" s="50">
        <v>172</v>
      </c>
      <c r="AK291" s="25" t="s">
        <v>36</v>
      </c>
      <c r="AL291" s="26"/>
    </row>
    <row r="292" spans="1:38" x14ac:dyDescent="0.15">
      <c r="A292" s="1927"/>
      <c r="B292" s="452">
        <v>43447</v>
      </c>
      <c r="C292" s="754" t="str">
        <f t="shared" si="33"/>
        <v>(木)</v>
      </c>
      <c r="D292" s="1359" t="s">
        <v>583</v>
      </c>
      <c r="E292" s="61">
        <v>0</v>
      </c>
      <c r="F292" s="61">
        <v>7.3</v>
      </c>
      <c r="G292" s="23">
        <v>9</v>
      </c>
      <c r="H292" s="66">
        <v>9.5</v>
      </c>
      <c r="I292" s="65">
        <v>3.1</v>
      </c>
      <c r="J292" s="64">
        <v>2.2000000000000002</v>
      </c>
      <c r="K292" s="24">
        <v>7.59</v>
      </c>
      <c r="L292" s="1360">
        <v>7.54</v>
      </c>
      <c r="M292" s="65">
        <v>25.6</v>
      </c>
      <c r="N292" s="64">
        <v>25.4</v>
      </c>
      <c r="O292" s="23">
        <v>41.2</v>
      </c>
      <c r="P292" s="64">
        <v>40.200000000000003</v>
      </c>
      <c r="Q292" s="23">
        <v>79.3</v>
      </c>
      <c r="R292" s="64">
        <v>76.3</v>
      </c>
      <c r="S292" s="23">
        <v>56.9</v>
      </c>
      <c r="T292" s="64">
        <v>55.9</v>
      </c>
      <c r="U292" s="23">
        <v>22.4</v>
      </c>
      <c r="V292" s="64">
        <v>20.399999999999999</v>
      </c>
      <c r="W292" s="23">
        <v>21.6</v>
      </c>
      <c r="X292" s="64">
        <v>21.7</v>
      </c>
      <c r="Y292" s="70">
        <v>174</v>
      </c>
      <c r="Z292" s="71">
        <v>172</v>
      </c>
      <c r="AA292" s="24">
        <v>0.15</v>
      </c>
      <c r="AB292" s="69">
        <v>0.1</v>
      </c>
      <c r="AC292" s="1260">
        <v>362</v>
      </c>
      <c r="AD292" s="1334">
        <v>60</v>
      </c>
      <c r="AE292" s="402"/>
      <c r="AF292" s="401"/>
      <c r="AG292" s="6" t="s">
        <v>405</v>
      </c>
      <c r="AH292" s="18" t="s">
        <v>23</v>
      </c>
      <c r="AI292" s="40">
        <v>0.15</v>
      </c>
      <c r="AJ292" s="41">
        <v>0.1</v>
      </c>
      <c r="AK292" s="42" t="s">
        <v>36</v>
      </c>
      <c r="AL292" s="100"/>
    </row>
    <row r="293" spans="1:38" x14ac:dyDescent="0.15">
      <c r="A293" s="1927"/>
      <c r="B293" s="452">
        <v>43448</v>
      </c>
      <c r="C293" s="754" t="str">
        <f t="shared" si="33"/>
        <v>(金)</v>
      </c>
      <c r="D293" s="1359" t="s">
        <v>583</v>
      </c>
      <c r="E293" s="61" t="s">
        <v>36</v>
      </c>
      <c r="F293" s="61">
        <v>8.3000000000000007</v>
      </c>
      <c r="G293" s="23">
        <v>7.7</v>
      </c>
      <c r="H293" s="66">
        <v>8.1999999999999993</v>
      </c>
      <c r="I293" s="65">
        <v>3.6</v>
      </c>
      <c r="J293" s="64">
        <v>2.8</v>
      </c>
      <c r="K293" s="24">
        <v>7.6</v>
      </c>
      <c r="L293" s="1360">
        <v>7.51</v>
      </c>
      <c r="M293" s="65">
        <v>25.5</v>
      </c>
      <c r="N293" s="64">
        <v>25.9</v>
      </c>
      <c r="O293" s="23"/>
      <c r="P293" s="64">
        <v>40</v>
      </c>
      <c r="Q293" s="23"/>
      <c r="R293" s="64">
        <v>78.099999999999994</v>
      </c>
      <c r="S293" s="23"/>
      <c r="T293" s="64"/>
      <c r="U293" s="23"/>
      <c r="V293" s="64"/>
      <c r="W293" s="23"/>
      <c r="X293" s="64">
        <v>25.9</v>
      </c>
      <c r="Y293" s="70"/>
      <c r="Z293" s="71">
        <v>172</v>
      </c>
      <c r="AA293" s="24"/>
      <c r="AB293" s="69">
        <v>0.14000000000000001</v>
      </c>
      <c r="AC293" s="1260">
        <v>0</v>
      </c>
      <c r="AD293" s="1334">
        <v>50</v>
      </c>
      <c r="AE293" s="402"/>
      <c r="AF293" s="401"/>
      <c r="AG293" s="6" t="s">
        <v>24</v>
      </c>
      <c r="AH293" s="18" t="s">
        <v>23</v>
      </c>
      <c r="AI293" s="23">
        <v>2.6</v>
      </c>
      <c r="AJ293" s="48">
        <v>2.2000000000000002</v>
      </c>
      <c r="AK293" s="160" t="s">
        <v>36</v>
      </c>
      <c r="AL293" s="100"/>
    </row>
    <row r="294" spans="1:38" x14ac:dyDescent="0.15">
      <c r="A294" s="1927"/>
      <c r="B294" s="452">
        <v>43449</v>
      </c>
      <c r="C294" s="754" t="str">
        <f t="shared" si="33"/>
        <v>(土)</v>
      </c>
      <c r="D294" s="1359" t="s">
        <v>583</v>
      </c>
      <c r="E294" s="61" t="s">
        <v>36</v>
      </c>
      <c r="F294" s="61">
        <v>4.7</v>
      </c>
      <c r="G294" s="23">
        <v>7.4</v>
      </c>
      <c r="H294" s="66">
        <v>7.7</v>
      </c>
      <c r="I294" s="65">
        <v>3.6</v>
      </c>
      <c r="J294" s="64">
        <v>3</v>
      </c>
      <c r="K294" s="24">
        <v>7.55</v>
      </c>
      <c r="L294" s="1360">
        <v>7.6</v>
      </c>
      <c r="M294" s="65">
        <v>24.2</v>
      </c>
      <c r="N294" s="64">
        <v>24.7</v>
      </c>
      <c r="O294" s="23"/>
      <c r="P294" s="64"/>
      <c r="Q294" s="23"/>
      <c r="R294" s="64"/>
      <c r="S294" s="23"/>
      <c r="T294" s="64"/>
      <c r="U294" s="23"/>
      <c r="V294" s="64"/>
      <c r="W294" s="65"/>
      <c r="X294" s="66"/>
      <c r="Y294" s="70"/>
      <c r="Z294" s="71"/>
      <c r="AA294" s="24"/>
      <c r="AB294" s="69"/>
      <c r="AC294" s="1260">
        <v>0</v>
      </c>
      <c r="AD294" s="1334">
        <v>43</v>
      </c>
      <c r="AE294" s="402"/>
      <c r="AF294" s="401"/>
      <c r="AG294" s="6" t="s">
        <v>25</v>
      </c>
      <c r="AH294" s="18" t="s">
        <v>23</v>
      </c>
      <c r="AI294" s="23">
        <v>0.4</v>
      </c>
      <c r="AJ294" s="48">
        <v>0.3</v>
      </c>
      <c r="AK294" s="36" t="s">
        <v>36</v>
      </c>
      <c r="AL294" s="100"/>
    </row>
    <row r="295" spans="1:38" x14ac:dyDescent="0.15">
      <c r="A295" s="1927"/>
      <c r="B295" s="452">
        <v>43450</v>
      </c>
      <c r="C295" s="754" t="str">
        <f t="shared" si="33"/>
        <v>(日)</v>
      </c>
      <c r="D295" s="1359" t="s">
        <v>599</v>
      </c>
      <c r="E295" s="61">
        <v>0</v>
      </c>
      <c r="F295" s="61">
        <v>2.2000000000000002</v>
      </c>
      <c r="G295" s="23">
        <v>7.1</v>
      </c>
      <c r="H295" s="66">
        <v>7.3</v>
      </c>
      <c r="I295" s="65">
        <v>3</v>
      </c>
      <c r="J295" s="64">
        <v>2.5</v>
      </c>
      <c r="K295" s="24">
        <v>7.55</v>
      </c>
      <c r="L295" s="1360">
        <v>7.57</v>
      </c>
      <c r="M295" s="65">
        <v>23.2</v>
      </c>
      <c r="N295" s="64">
        <v>23.9</v>
      </c>
      <c r="O295" s="23"/>
      <c r="P295" s="64"/>
      <c r="Q295" s="23"/>
      <c r="R295" s="64"/>
      <c r="S295" s="23"/>
      <c r="T295" s="64"/>
      <c r="U295" s="23"/>
      <c r="V295" s="64"/>
      <c r="W295" s="65"/>
      <c r="X295" s="66"/>
      <c r="Y295" s="70"/>
      <c r="Z295" s="71"/>
      <c r="AA295" s="24"/>
      <c r="AB295" s="69"/>
      <c r="AC295" s="1260">
        <v>0</v>
      </c>
      <c r="AD295" s="1334">
        <v>44</v>
      </c>
      <c r="AE295" s="402"/>
      <c r="AF295" s="401"/>
      <c r="AG295" s="6" t="s">
        <v>406</v>
      </c>
      <c r="AH295" s="18" t="s">
        <v>23</v>
      </c>
      <c r="AI295" s="23">
        <v>10.7</v>
      </c>
      <c r="AJ295" s="48">
        <v>11</v>
      </c>
      <c r="AK295" s="36" t="s">
        <v>36</v>
      </c>
      <c r="AL295" s="100"/>
    </row>
    <row r="296" spans="1:38" x14ac:dyDescent="0.15">
      <c r="A296" s="1927"/>
      <c r="B296" s="452">
        <v>43451</v>
      </c>
      <c r="C296" s="754" t="str">
        <f t="shared" si="33"/>
        <v>(月)</v>
      </c>
      <c r="D296" s="1359" t="s">
        <v>606</v>
      </c>
      <c r="E296" s="61">
        <v>1.5</v>
      </c>
      <c r="F296" s="61">
        <v>4.8</v>
      </c>
      <c r="G296" s="23">
        <v>7</v>
      </c>
      <c r="H296" s="66">
        <v>7.2</v>
      </c>
      <c r="I296" s="65">
        <v>4.2</v>
      </c>
      <c r="J296" s="64">
        <v>3.3</v>
      </c>
      <c r="K296" s="24">
        <v>7.51</v>
      </c>
      <c r="L296" s="1360">
        <v>7.5</v>
      </c>
      <c r="M296" s="65">
        <v>23.7</v>
      </c>
      <c r="N296" s="64">
        <v>24.2</v>
      </c>
      <c r="O296" s="23"/>
      <c r="P296" s="64">
        <v>36.4</v>
      </c>
      <c r="Q296" s="23"/>
      <c r="R296" s="64">
        <v>72.099999999999994</v>
      </c>
      <c r="S296" s="23"/>
      <c r="T296" s="64"/>
      <c r="U296" s="23"/>
      <c r="V296" s="64"/>
      <c r="W296" s="65"/>
      <c r="X296" s="66">
        <v>22.6</v>
      </c>
      <c r="Y296" s="70"/>
      <c r="Z296" s="71">
        <v>160</v>
      </c>
      <c r="AA296" s="24"/>
      <c r="AB296" s="69">
        <v>0.14000000000000001</v>
      </c>
      <c r="AC296" s="1260">
        <v>0</v>
      </c>
      <c r="AD296" s="1334">
        <v>46</v>
      </c>
      <c r="AE296" s="402"/>
      <c r="AF296" s="401"/>
      <c r="AG296" s="6" t="s">
        <v>407</v>
      </c>
      <c r="AH296" s="18" t="s">
        <v>23</v>
      </c>
      <c r="AI296" s="45">
        <v>0.01</v>
      </c>
      <c r="AJ296" s="46">
        <v>1.4999999999999999E-2</v>
      </c>
      <c r="AK296" s="47" t="s">
        <v>36</v>
      </c>
      <c r="AL296" s="102"/>
    </row>
    <row r="297" spans="1:38" x14ac:dyDescent="0.15">
      <c r="A297" s="1927"/>
      <c r="B297" s="452">
        <v>43452</v>
      </c>
      <c r="C297" s="754" t="str">
        <f t="shared" si="33"/>
        <v>(火)</v>
      </c>
      <c r="D297" s="1359" t="s">
        <v>583</v>
      </c>
      <c r="E297" s="61" t="s">
        <v>36</v>
      </c>
      <c r="F297" s="61">
        <v>8.4</v>
      </c>
      <c r="G297" s="23">
        <v>7.5</v>
      </c>
      <c r="H297" s="66">
        <v>7.3</v>
      </c>
      <c r="I297" s="65">
        <v>4.0999999999999996</v>
      </c>
      <c r="J297" s="64">
        <v>3.3</v>
      </c>
      <c r="K297" s="24">
        <v>7.38</v>
      </c>
      <c r="L297" s="1360">
        <v>7.46</v>
      </c>
      <c r="M297" s="65">
        <v>25.9</v>
      </c>
      <c r="N297" s="64">
        <v>24.6</v>
      </c>
      <c r="O297" s="23"/>
      <c r="P297" s="64">
        <v>37.700000000000003</v>
      </c>
      <c r="Q297" s="23"/>
      <c r="R297" s="64">
        <v>74.3</v>
      </c>
      <c r="S297" s="23"/>
      <c r="T297" s="64"/>
      <c r="U297" s="23"/>
      <c r="V297" s="64"/>
      <c r="W297" s="65"/>
      <c r="X297" s="66">
        <v>23.3</v>
      </c>
      <c r="Y297" s="70"/>
      <c r="Z297" s="71">
        <v>166</v>
      </c>
      <c r="AA297" s="24"/>
      <c r="AB297" s="69">
        <v>0.14000000000000001</v>
      </c>
      <c r="AC297" s="1260">
        <v>0</v>
      </c>
      <c r="AD297" s="1334">
        <v>45</v>
      </c>
      <c r="AE297" s="402"/>
      <c r="AF297" s="401"/>
      <c r="AG297" s="6" t="s">
        <v>26</v>
      </c>
      <c r="AH297" s="18" t="s">
        <v>23</v>
      </c>
      <c r="AI297" s="24">
        <v>0.04</v>
      </c>
      <c r="AJ297" s="44">
        <v>0.05</v>
      </c>
      <c r="AK297" s="42" t="s">
        <v>36</v>
      </c>
      <c r="AL297" s="100"/>
    </row>
    <row r="298" spans="1:38" x14ac:dyDescent="0.15">
      <c r="A298" s="1927"/>
      <c r="B298" s="452">
        <v>43453</v>
      </c>
      <c r="C298" s="754" t="str">
        <f t="shared" si="33"/>
        <v>(水)</v>
      </c>
      <c r="D298" s="1359" t="s">
        <v>583</v>
      </c>
      <c r="E298" s="61" t="s">
        <v>36</v>
      </c>
      <c r="F298" s="61">
        <v>6.8</v>
      </c>
      <c r="G298" s="23">
        <v>7.3</v>
      </c>
      <c r="H298" s="66">
        <v>7.4</v>
      </c>
      <c r="I298" s="65">
        <v>3.5</v>
      </c>
      <c r="J298" s="64">
        <v>3.1</v>
      </c>
      <c r="K298" s="24">
        <v>7.49</v>
      </c>
      <c r="L298" s="1360">
        <v>7.47</v>
      </c>
      <c r="M298" s="65">
        <v>25.7</v>
      </c>
      <c r="N298" s="64">
        <v>25.7</v>
      </c>
      <c r="O298" s="23"/>
      <c r="P298" s="64">
        <v>40.299999999999997</v>
      </c>
      <c r="Q298" s="23"/>
      <c r="R298" s="64">
        <v>76.5</v>
      </c>
      <c r="S298" s="23"/>
      <c r="T298" s="64"/>
      <c r="U298" s="23"/>
      <c r="V298" s="64"/>
      <c r="W298" s="65"/>
      <c r="X298" s="66">
        <v>24.8</v>
      </c>
      <c r="Y298" s="70"/>
      <c r="Z298" s="71">
        <v>171</v>
      </c>
      <c r="AA298" s="24"/>
      <c r="AB298" s="69">
        <v>0.13</v>
      </c>
      <c r="AC298" s="1260">
        <v>83</v>
      </c>
      <c r="AD298" s="1334">
        <v>45</v>
      </c>
      <c r="AE298" s="402"/>
      <c r="AF298" s="401"/>
      <c r="AG298" s="6" t="s">
        <v>98</v>
      </c>
      <c r="AH298" s="18" t="s">
        <v>23</v>
      </c>
      <c r="AI298" s="24">
        <v>2.0499999999999998</v>
      </c>
      <c r="AJ298" s="44">
        <v>2.0499999999999998</v>
      </c>
      <c r="AK298" s="42" t="s">
        <v>36</v>
      </c>
      <c r="AL298" s="100"/>
    </row>
    <row r="299" spans="1:38" x14ac:dyDescent="0.15">
      <c r="A299" s="1927"/>
      <c r="B299" s="452">
        <v>43454</v>
      </c>
      <c r="C299" s="754" t="str">
        <f t="shared" si="33"/>
        <v>(木)</v>
      </c>
      <c r="D299" s="1359" t="s">
        <v>599</v>
      </c>
      <c r="E299" s="61" t="s">
        <v>36</v>
      </c>
      <c r="F299" s="61">
        <v>7.4</v>
      </c>
      <c r="G299" s="23">
        <v>7.5</v>
      </c>
      <c r="H299" s="66">
        <v>7.7</v>
      </c>
      <c r="I299" s="65">
        <v>4.5</v>
      </c>
      <c r="J299" s="64">
        <v>3.1</v>
      </c>
      <c r="K299" s="24">
        <v>7.4</v>
      </c>
      <c r="L299" s="1360">
        <v>7.45</v>
      </c>
      <c r="M299" s="65">
        <v>26.7</v>
      </c>
      <c r="N299" s="64">
        <v>26.5</v>
      </c>
      <c r="O299" s="23"/>
      <c r="P299" s="64">
        <v>41.6</v>
      </c>
      <c r="Q299" s="23"/>
      <c r="R299" s="64">
        <v>78.5</v>
      </c>
      <c r="S299" s="23"/>
      <c r="T299" s="64"/>
      <c r="U299" s="23"/>
      <c r="V299" s="64"/>
      <c r="W299" s="65"/>
      <c r="X299" s="66">
        <v>25.4</v>
      </c>
      <c r="Y299" s="70"/>
      <c r="Z299" s="71">
        <v>175</v>
      </c>
      <c r="AA299" s="24"/>
      <c r="AB299" s="69">
        <v>0.14000000000000001</v>
      </c>
      <c r="AC299" s="1260">
        <v>0</v>
      </c>
      <c r="AD299" s="1334">
        <v>42</v>
      </c>
      <c r="AE299" s="402"/>
      <c r="AF299" s="401"/>
      <c r="AG299" s="6" t="s">
        <v>387</v>
      </c>
      <c r="AH299" s="18" t="s">
        <v>23</v>
      </c>
      <c r="AI299" s="45">
        <v>8.6999999999999994E-2</v>
      </c>
      <c r="AJ299" s="46">
        <v>7.6999999999999999E-2</v>
      </c>
      <c r="AK299" s="47" t="s">
        <v>36</v>
      </c>
      <c r="AL299" s="102"/>
    </row>
    <row r="300" spans="1:38" x14ac:dyDescent="0.15">
      <c r="A300" s="1927"/>
      <c r="B300" s="452">
        <v>43455</v>
      </c>
      <c r="C300" s="754" t="str">
        <f t="shared" si="33"/>
        <v>(金)</v>
      </c>
      <c r="D300" s="1359" t="s">
        <v>583</v>
      </c>
      <c r="E300" s="61" t="s">
        <v>36</v>
      </c>
      <c r="F300" s="61">
        <v>6</v>
      </c>
      <c r="G300" s="23">
        <v>7.6</v>
      </c>
      <c r="H300" s="66">
        <v>7.7</v>
      </c>
      <c r="I300" s="65">
        <v>5.5</v>
      </c>
      <c r="J300" s="64">
        <v>3.2</v>
      </c>
      <c r="K300" s="24">
        <v>7.4</v>
      </c>
      <c r="L300" s="1360">
        <v>7.42</v>
      </c>
      <c r="M300" s="65">
        <v>26.7</v>
      </c>
      <c r="N300" s="64">
        <v>27.3</v>
      </c>
      <c r="O300" s="23"/>
      <c r="P300" s="64">
        <v>42.1</v>
      </c>
      <c r="Q300" s="23"/>
      <c r="R300" s="64">
        <v>83.1</v>
      </c>
      <c r="S300" s="23"/>
      <c r="T300" s="64"/>
      <c r="U300" s="23"/>
      <c r="V300" s="64"/>
      <c r="W300" s="65"/>
      <c r="X300" s="66">
        <v>23.8</v>
      </c>
      <c r="Y300" s="70"/>
      <c r="Z300" s="71">
        <v>176</v>
      </c>
      <c r="AA300" s="24"/>
      <c r="AB300" s="69">
        <v>0.12</v>
      </c>
      <c r="AC300" s="1260">
        <v>163</v>
      </c>
      <c r="AD300" s="1334">
        <v>43</v>
      </c>
      <c r="AE300" s="402"/>
      <c r="AF300" s="401"/>
      <c r="AG300" s="6" t="s">
        <v>408</v>
      </c>
      <c r="AH300" s="18" t="s">
        <v>23</v>
      </c>
      <c r="AI300" s="352" t="s">
        <v>607</v>
      </c>
      <c r="AJ300" s="260" t="s">
        <v>607</v>
      </c>
      <c r="AK300" s="42" t="s">
        <v>36</v>
      </c>
      <c r="AL300" s="100"/>
    </row>
    <row r="301" spans="1:38" x14ac:dyDescent="0.15">
      <c r="A301" s="1927"/>
      <c r="B301" s="452">
        <v>43456</v>
      </c>
      <c r="C301" s="754" t="str">
        <f t="shared" si="33"/>
        <v>(土)</v>
      </c>
      <c r="D301" s="1359" t="s">
        <v>599</v>
      </c>
      <c r="E301" s="61">
        <v>0.5</v>
      </c>
      <c r="F301" s="61">
        <v>7.8</v>
      </c>
      <c r="G301" s="23">
        <v>8.4</v>
      </c>
      <c r="H301" s="66">
        <v>8.1</v>
      </c>
      <c r="I301" s="65">
        <v>2.4</v>
      </c>
      <c r="J301" s="64">
        <v>3</v>
      </c>
      <c r="K301" s="24">
        <v>7.47</v>
      </c>
      <c r="L301" s="1360">
        <v>7.44</v>
      </c>
      <c r="M301" s="65">
        <v>26.2</v>
      </c>
      <c r="N301" s="64">
        <v>26.8</v>
      </c>
      <c r="O301" s="23"/>
      <c r="P301" s="64"/>
      <c r="Q301" s="23"/>
      <c r="R301" s="64"/>
      <c r="S301" s="23"/>
      <c r="T301" s="64"/>
      <c r="U301" s="23"/>
      <c r="V301" s="64"/>
      <c r="W301" s="65"/>
      <c r="X301" s="66"/>
      <c r="Y301" s="70"/>
      <c r="Z301" s="71"/>
      <c r="AA301" s="24"/>
      <c r="AB301" s="69"/>
      <c r="AC301" s="1260">
        <v>0</v>
      </c>
      <c r="AD301" s="1334">
        <v>43</v>
      </c>
      <c r="AE301" s="402"/>
      <c r="AF301" s="401"/>
      <c r="AG301" s="6" t="s">
        <v>99</v>
      </c>
      <c r="AH301" s="18" t="s">
        <v>23</v>
      </c>
      <c r="AI301" s="23">
        <v>28.9</v>
      </c>
      <c r="AJ301" s="48">
        <v>28.4</v>
      </c>
      <c r="AK301" s="36" t="s">
        <v>36</v>
      </c>
      <c r="AL301" s="101"/>
    </row>
    <row r="302" spans="1:38" x14ac:dyDescent="0.15">
      <c r="A302" s="1927"/>
      <c r="B302" s="452">
        <v>43457</v>
      </c>
      <c r="C302" s="754" t="str">
        <f t="shared" si="33"/>
        <v>(日)</v>
      </c>
      <c r="D302" s="1359" t="s">
        <v>599</v>
      </c>
      <c r="E302" s="61">
        <v>0</v>
      </c>
      <c r="F302" s="61">
        <v>9.6</v>
      </c>
      <c r="G302" s="23">
        <v>8.9</v>
      </c>
      <c r="H302" s="66">
        <v>8.6</v>
      </c>
      <c r="I302" s="65">
        <v>3.7</v>
      </c>
      <c r="J302" s="64">
        <v>2.8</v>
      </c>
      <c r="K302" s="24">
        <v>7.51</v>
      </c>
      <c r="L302" s="1360">
        <v>7.43</v>
      </c>
      <c r="M302" s="65">
        <v>25.7</v>
      </c>
      <c r="N302" s="64">
        <v>26.5</v>
      </c>
      <c r="O302" s="23"/>
      <c r="P302" s="64"/>
      <c r="Q302" s="23"/>
      <c r="R302" s="64"/>
      <c r="S302" s="23"/>
      <c r="T302" s="64"/>
      <c r="U302" s="23"/>
      <c r="V302" s="64"/>
      <c r="W302" s="65"/>
      <c r="X302" s="66"/>
      <c r="Y302" s="70"/>
      <c r="Z302" s="71"/>
      <c r="AA302" s="24"/>
      <c r="AB302" s="69"/>
      <c r="AC302" s="1260">
        <v>0</v>
      </c>
      <c r="AD302" s="1334">
        <v>43</v>
      </c>
      <c r="AE302" s="402"/>
      <c r="AF302" s="401"/>
      <c r="AG302" s="6" t="s">
        <v>27</v>
      </c>
      <c r="AH302" s="18" t="s">
        <v>23</v>
      </c>
      <c r="AI302" s="23">
        <v>22.6</v>
      </c>
      <c r="AJ302" s="48">
        <v>22.4</v>
      </c>
      <c r="AK302" s="36" t="s">
        <v>36</v>
      </c>
      <c r="AL302" s="101"/>
    </row>
    <row r="303" spans="1:38" x14ac:dyDescent="0.15">
      <c r="A303" s="1927"/>
      <c r="B303" s="452">
        <v>43458</v>
      </c>
      <c r="C303" s="754" t="str">
        <f t="shared" si="33"/>
        <v>(月)</v>
      </c>
      <c r="D303" s="1359" t="s">
        <v>583</v>
      </c>
      <c r="E303" s="61" t="s">
        <v>36</v>
      </c>
      <c r="F303" s="61">
        <v>9.1</v>
      </c>
      <c r="G303" s="23">
        <v>8.6999999999999993</v>
      </c>
      <c r="H303" s="66">
        <v>8.6</v>
      </c>
      <c r="I303" s="65">
        <v>3.8</v>
      </c>
      <c r="J303" s="64">
        <v>2.8</v>
      </c>
      <c r="K303" s="24">
        <v>7.52</v>
      </c>
      <c r="L303" s="1360">
        <v>7.51</v>
      </c>
      <c r="M303" s="65">
        <v>25.8</v>
      </c>
      <c r="N303" s="64">
        <v>26.2</v>
      </c>
      <c r="O303" s="23"/>
      <c r="P303" s="64"/>
      <c r="Q303" s="23"/>
      <c r="R303" s="64"/>
      <c r="S303" s="23"/>
      <c r="T303" s="64"/>
      <c r="U303" s="23"/>
      <c r="V303" s="64"/>
      <c r="W303" s="65"/>
      <c r="X303" s="66"/>
      <c r="Y303" s="70"/>
      <c r="Z303" s="71"/>
      <c r="AA303" s="24"/>
      <c r="AB303" s="69"/>
      <c r="AC303" s="1260">
        <v>0</v>
      </c>
      <c r="AD303" s="1334">
        <v>42</v>
      </c>
      <c r="AE303" s="402"/>
      <c r="AF303" s="401"/>
      <c r="AG303" s="6" t="s">
        <v>390</v>
      </c>
      <c r="AH303" s="18" t="s">
        <v>401</v>
      </c>
      <c r="AI303" s="23">
        <v>3.7</v>
      </c>
      <c r="AJ303" s="48">
        <v>3.7</v>
      </c>
      <c r="AK303" s="43" t="s">
        <v>36</v>
      </c>
      <c r="AL303" s="103"/>
    </row>
    <row r="304" spans="1:38" x14ac:dyDescent="0.15">
      <c r="A304" s="1927"/>
      <c r="B304" s="452">
        <v>43459</v>
      </c>
      <c r="C304" s="754" t="str">
        <f t="shared" si="33"/>
        <v>(火)</v>
      </c>
      <c r="D304" s="1359" t="s">
        <v>583</v>
      </c>
      <c r="E304" s="61" t="s">
        <v>36</v>
      </c>
      <c r="F304" s="61">
        <v>5.4</v>
      </c>
      <c r="G304" s="23">
        <v>8.3000000000000007</v>
      </c>
      <c r="H304" s="66">
        <v>8.5</v>
      </c>
      <c r="I304" s="65">
        <v>4.0999999999999996</v>
      </c>
      <c r="J304" s="64">
        <v>3.1</v>
      </c>
      <c r="K304" s="24">
        <v>7.51</v>
      </c>
      <c r="L304" s="1360">
        <v>7.54</v>
      </c>
      <c r="M304" s="65">
        <v>26.7</v>
      </c>
      <c r="N304" s="64">
        <v>26.8</v>
      </c>
      <c r="O304" s="23"/>
      <c r="P304" s="64">
        <v>41.6</v>
      </c>
      <c r="Q304" s="23"/>
      <c r="R304" s="64">
        <v>81.7</v>
      </c>
      <c r="S304" s="23"/>
      <c r="T304" s="64"/>
      <c r="U304" s="23"/>
      <c r="V304" s="64"/>
      <c r="W304" s="65"/>
      <c r="X304" s="66">
        <v>23.7</v>
      </c>
      <c r="Y304" s="70"/>
      <c r="Z304" s="71">
        <v>178</v>
      </c>
      <c r="AA304" s="24"/>
      <c r="AB304" s="69">
        <v>0.14000000000000001</v>
      </c>
      <c r="AC304" s="1260">
        <v>43</v>
      </c>
      <c r="AD304" s="1334">
        <v>39</v>
      </c>
      <c r="AE304" s="543"/>
      <c r="AF304" s="401"/>
      <c r="AG304" s="6" t="s">
        <v>409</v>
      </c>
      <c r="AH304" s="18" t="s">
        <v>23</v>
      </c>
      <c r="AI304" s="23">
        <v>3.5</v>
      </c>
      <c r="AJ304" s="48">
        <v>2.8</v>
      </c>
      <c r="AK304" s="43" t="s">
        <v>36</v>
      </c>
      <c r="AL304" s="103"/>
    </row>
    <row r="305" spans="1:38" x14ac:dyDescent="0.15">
      <c r="A305" s="1927"/>
      <c r="B305" s="452">
        <v>43460</v>
      </c>
      <c r="C305" s="754" t="str">
        <f t="shared" si="33"/>
        <v>(水)</v>
      </c>
      <c r="D305" s="1359" t="s">
        <v>599</v>
      </c>
      <c r="E305" s="61" t="s">
        <v>36</v>
      </c>
      <c r="F305" s="61">
        <v>4.2</v>
      </c>
      <c r="G305" s="23">
        <v>8.3000000000000007</v>
      </c>
      <c r="H305" s="66">
        <v>8.4</v>
      </c>
      <c r="I305" s="65">
        <v>3.3</v>
      </c>
      <c r="J305" s="64">
        <v>3</v>
      </c>
      <c r="K305" s="24">
        <v>7.58</v>
      </c>
      <c r="L305" s="1360">
        <v>7.45</v>
      </c>
      <c r="M305" s="65">
        <v>26.4</v>
      </c>
      <c r="N305" s="64">
        <v>26.8</v>
      </c>
      <c r="O305" s="23"/>
      <c r="P305" s="64">
        <v>39.700000000000003</v>
      </c>
      <c r="Q305" s="23"/>
      <c r="R305" s="64">
        <v>80.7</v>
      </c>
      <c r="S305" s="23"/>
      <c r="T305" s="64"/>
      <c r="U305" s="23"/>
      <c r="V305" s="64"/>
      <c r="W305" s="65"/>
      <c r="X305" s="66">
        <v>24.8</v>
      </c>
      <c r="Y305" s="70"/>
      <c r="Z305" s="71">
        <v>176</v>
      </c>
      <c r="AA305" s="24"/>
      <c r="AB305" s="69">
        <v>0.14000000000000001</v>
      </c>
      <c r="AC305" s="1260">
        <v>197</v>
      </c>
      <c r="AD305" s="1334">
        <v>39</v>
      </c>
      <c r="AE305" s="402"/>
      <c r="AF305" s="401"/>
      <c r="AG305" s="19"/>
      <c r="AH305" s="9"/>
      <c r="AI305" s="20"/>
      <c r="AJ305" s="8"/>
      <c r="AK305" s="8"/>
      <c r="AL305" s="9"/>
    </row>
    <row r="306" spans="1:38" x14ac:dyDescent="0.15">
      <c r="A306" s="1927"/>
      <c r="B306" s="452">
        <v>43461</v>
      </c>
      <c r="C306" s="812" t="str">
        <f t="shared" si="33"/>
        <v>(木)</v>
      </c>
      <c r="D306" s="1359" t="s">
        <v>583</v>
      </c>
      <c r="E306" s="61" t="s">
        <v>36</v>
      </c>
      <c r="F306" s="61">
        <v>8.9</v>
      </c>
      <c r="G306" s="23">
        <v>8.6</v>
      </c>
      <c r="H306" s="66">
        <v>8.6</v>
      </c>
      <c r="I306" s="65">
        <v>3.1</v>
      </c>
      <c r="J306" s="64">
        <v>2.8</v>
      </c>
      <c r="K306" s="24">
        <v>7.59</v>
      </c>
      <c r="L306" s="1360">
        <v>7.55</v>
      </c>
      <c r="M306" s="65">
        <v>25.7</v>
      </c>
      <c r="N306" s="64">
        <v>26.5</v>
      </c>
      <c r="O306" s="23"/>
      <c r="P306" s="64">
        <v>39.200000000000003</v>
      </c>
      <c r="Q306" s="23"/>
      <c r="R306" s="64">
        <v>79.099999999999994</v>
      </c>
      <c r="S306" s="23"/>
      <c r="T306" s="64"/>
      <c r="U306" s="23"/>
      <c r="V306" s="64"/>
      <c r="W306" s="65"/>
      <c r="X306" s="66">
        <v>24.3</v>
      </c>
      <c r="Y306" s="70"/>
      <c r="Z306" s="71">
        <v>174</v>
      </c>
      <c r="AA306" s="24"/>
      <c r="AB306" s="69">
        <v>0.14000000000000001</v>
      </c>
      <c r="AC306" s="1260">
        <v>0</v>
      </c>
      <c r="AD306" s="1334">
        <v>39</v>
      </c>
      <c r="AE306" s="402"/>
      <c r="AF306" s="401"/>
      <c r="AG306" s="19"/>
      <c r="AH306" s="9"/>
      <c r="AI306" s="20"/>
      <c r="AJ306" s="8"/>
      <c r="AK306" s="8"/>
      <c r="AL306" s="9"/>
    </row>
    <row r="307" spans="1:38" x14ac:dyDescent="0.15">
      <c r="A307" s="1927"/>
      <c r="B307" s="452">
        <v>43462</v>
      </c>
      <c r="C307" s="754" t="str">
        <f t="shared" si="33"/>
        <v>(金)</v>
      </c>
      <c r="D307" s="1359" t="s">
        <v>583</v>
      </c>
      <c r="E307" s="61" t="s">
        <v>36</v>
      </c>
      <c r="F307" s="61">
        <v>5.4</v>
      </c>
      <c r="G307" s="23">
        <v>8.1999999999999993</v>
      </c>
      <c r="H307" s="66">
        <v>8.4</v>
      </c>
      <c r="I307" s="65">
        <v>3.6</v>
      </c>
      <c r="J307" s="64">
        <v>2.7</v>
      </c>
      <c r="K307" s="24">
        <v>7.52</v>
      </c>
      <c r="L307" s="1360">
        <v>7.57</v>
      </c>
      <c r="M307" s="65">
        <v>26.2</v>
      </c>
      <c r="N307" s="64">
        <v>26.1</v>
      </c>
      <c r="O307" s="23"/>
      <c r="P307" s="64">
        <v>39.299999999999997</v>
      </c>
      <c r="Q307" s="23"/>
      <c r="R307" s="64">
        <v>77.900000000000006</v>
      </c>
      <c r="S307" s="23"/>
      <c r="T307" s="64"/>
      <c r="U307" s="23"/>
      <c r="V307" s="64"/>
      <c r="W307" s="65"/>
      <c r="X307" s="66">
        <v>23.6</v>
      </c>
      <c r="Y307" s="70"/>
      <c r="Z307" s="71">
        <v>174</v>
      </c>
      <c r="AA307" s="24"/>
      <c r="AB307" s="69">
        <v>0.14000000000000001</v>
      </c>
      <c r="AC307" s="1692">
        <v>68</v>
      </c>
      <c r="AD307" s="1694">
        <v>39</v>
      </c>
      <c r="AE307" s="402"/>
      <c r="AF307" s="401"/>
      <c r="AG307" s="21"/>
      <c r="AH307" s="3"/>
      <c r="AI307" s="22"/>
      <c r="AJ307" s="10"/>
      <c r="AK307" s="10"/>
      <c r="AL307" s="3"/>
    </row>
    <row r="308" spans="1:38" x14ac:dyDescent="0.15">
      <c r="A308" s="1927"/>
      <c r="B308" s="452">
        <v>43463</v>
      </c>
      <c r="C308" s="754" t="str">
        <f t="shared" si="33"/>
        <v>(土)</v>
      </c>
      <c r="D308" s="1359" t="s">
        <v>583</v>
      </c>
      <c r="E308" s="61" t="s">
        <v>36</v>
      </c>
      <c r="F308" s="61">
        <v>3.9</v>
      </c>
      <c r="G308" s="23">
        <v>7.5</v>
      </c>
      <c r="H308" s="66">
        <v>7.7</v>
      </c>
      <c r="I308" s="65">
        <v>2.6</v>
      </c>
      <c r="J308" s="64">
        <v>2.7</v>
      </c>
      <c r="K308" s="24">
        <v>7.57</v>
      </c>
      <c r="L308" s="1360">
        <v>7.63</v>
      </c>
      <c r="M308" s="65">
        <v>25.6</v>
      </c>
      <c r="N308" s="64">
        <v>25.6</v>
      </c>
      <c r="O308" s="23"/>
      <c r="P308" s="64"/>
      <c r="Q308" s="23"/>
      <c r="R308" s="64"/>
      <c r="S308" s="23"/>
      <c r="T308" s="64"/>
      <c r="U308" s="23"/>
      <c r="V308" s="64"/>
      <c r="W308" s="65"/>
      <c r="X308" s="66"/>
      <c r="Y308" s="70"/>
      <c r="Z308" s="71"/>
      <c r="AA308" s="24"/>
      <c r="AB308" s="69"/>
      <c r="AC308" s="1260">
        <v>0</v>
      </c>
      <c r="AD308" s="1334">
        <v>38</v>
      </c>
      <c r="AE308" s="402"/>
      <c r="AF308" s="401"/>
      <c r="AG308" s="29" t="s">
        <v>392</v>
      </c>
      <c r="AH308" s="2" t="s">
        <v>36</v>
      </c>
      <c r="AI308" s="2" t="s">
        <v>36</v>
      </c>
      <c r="AJ308" s="2" t="s">
        <v>36</v>
      </c>
      <c r="AK308" s="2" t="s">
        <v>36</v>
      </c>
      <c r="AL308" s="104" t="s">
        <v>36</v>
      </c>
    </row>
    <row r="309" spans="1:38" x14ac:dyDescent="0.15">
      <c r="A309" s="1927"/>
      <c r="B309" s="452">
        <v>43464</v>
      </c>
      <c r="C309" s="754" t="str">
        <f t="shared" si="33"/>
        <v>(日)</v>
      </c>
      <c r="D309" s="1359" t="s">
        <v>583</v>
      </c>
      <c r="E309" s="61" t="s">
        <v>36</v>
      </c>
      <c r="F309" s="61">
        <v>4.7</v>
      </c>
      <c r="G309" s="23">
        <v>6.7</v>
      </c>
      <c r="H309" s="66">
        <v>7</v>
      </c>
      <c r="I309" s="65">
        <v>2.8</v>
      </c>
      <c r="J309" s="64">
        <v>2.5</v>
      </c>
      <c r="K309" s="24">
        <v>7.65</v>
      </c>
      <c r="L309" s="1360">
        <v>7.7</v>
      </c>
      <c r="M309" s="65">
        <v>25.2</v>
      </c>
      <c r="N309" s="64">
        <v>25.6</v>
      </c>
      <c r="O309" s="23"/>
      <c r="P309" s="64"/>
      <c r="Q309" s="23"/>
      <c r="R309" s="64"/>
      <c r="S309" s="23"/>
      <c r="T309" s="64"/>
      <c r="U309" s="23"/>
      <c r="V309" s="64"/>
      <c r="W309" s="65"/>
      <c r="X309" s="66"/>
      <c r="Y309" s="70"/>
      <c r="Z309" s="71"/>
      <c r="AA309" s="24"/>
      <c r="AB309" s="69"/>
      <c r="AC309" s="1260">
        <v>0</v>
      </c>
      <c r="AD309" s="1334">
        <v>39</v>
      </c>
      <c r="AE309" s="402"/>
      <c r="AF309" s="401"/>
      <c r="AG309" s="11" t="s">
        <v>36</v>
      </c>
      <c r="AH309" s="2" t="s">
        <v>36</v>
      </c>
      <c r="AI309" s="2" t="s">
        <v>36</v>
      </c>
      <c r="AJ309" s="2" t="s">
        <v>36</v>
      </c>
      <c r="AK309" s="2" t="s">
        <v>36</v>
      </c>
      <c r="AL309" s="104" t="s">
        <v>36</v>
      </c>
    </row>
    <row r="310" spans="1:38" x14ac:dyDescent="0.15">
      <c r="A310" s="1927"/>
      <c r="B310" s="455">
        <v>43465</v>
      </c>
      <c r="C310" s="813" t="str">
        <f t="shared" si="33"/>
        <v>(月)</v>
      </c>
      <c r="D310" s="75" t="s">
        <v>583</v>
      </c>
      <c r="E310" s="151"/>
      <c r="F310" s="141">
        <v>2.5</v>
      </c>
      <c r="G310" s="142">
        <v>6</v>
      </c>
      <c r="H310" s="143">
        <v>6</v>
      </c>
      <c r="I310" s="144">
        <v>2.9</v>
      </c>
      <c r="J310" s="145">
        <v>3</v>
      </c>
      <c r="K310" s="146">
        <v>7.68</v>
      </c>
      <c r="L310" s="147">
        <v>7.82</v>
      </c>
      <c r="M310" s="144">
        <v>24.5</v>
      </c>
      <c r="N310" s="145">
        <v>25.3</v>
      </c>
      <c r="O310" s="142"/>
      <c r="P310" s="143"/>
      <c r="Q310" s="142"/>
      <c r="R310" s="143"/>
      <c r="S310" s="142"/>
      <c r="T310" s="143"/>
      <c r="U310" s="142"/>
      <c r="V310" s="143"/>
      <c r="W310" s="144"/>
      <c r="X310" s="145"/>
      <c r="Y310" s="148"/>
      <c r="Z310" s="149"/>
      <c r="AA310" s="146"/>
      <c r="AB310" s="147"/>
      <c r="AC310" s="1693">
        <v>0</v>
      </c>
      <c r="AD310" s="1334">
        <v>38</v>
      </c>
      <c r="AE310" s="402"/>
      <c r="AF310" s="401"/>
      <c r="AG310" s="11" t="s">
        <v>36</v>
      </c>
      <c r="AH310" s="2" t="s">
        <v>36</v>
      </c>
      <c r="AI310" s="2" t="s">
        <v>36</v>
      </c>
      <c r="AJ310" s="2" t="s">
        <v>36</v>
      </c>
      <c r="AK310" s="2" t="s">
        <v>36</v>
      </c>
      <c r="AL310" s="104" t="s">
        <v>36</v>
      </c>
    </row>
    <row r="311" spans="1:38" ht="13.5" customHeight="1" x14ac:dyDescent="0.15">
      <c r="A311" s="1928"/>
      <c r="B311" s="1932" t="s">
        <v>410</v>
      </c>
      <c r="C311" s="1892"/>
      <c r="D311" s="631"/>
      <c r="E311" s="555">
        <f>MAX(E280:E310)</f>
        <v>13.5</v>
      </c>
      <c r="F311" s="556">
        <f t="shared" ref="F311:AD311" si="34">IF(COUNT(F280:F310)=0,"",MAX(F280:F310))</f>
        <v>16.399999999999999</v>
      </c>
      <c r="G311" s="557">
        <f t="shared" si="34"/>
        <v>14.1</v>
      </c>
      <c r="H311" s="558">
        <f t="shared" si="34"/>
        <v>14.1</v>
      </c>
      <c r="I311" s="559">
        <f t="shared" si="34"/>
        <v>7.8</v>
      </c>
      <c r="J311" s="560">
        <f t="shared" si="34"/>
        <v>3.3</v>
      </c>
      <c r="K311" s="561">
        <f t="shared" si="34"/>
        <v>7.68</v>
      </c>
      <c r="L311" s="562">
        <f t="shared" si="34"/>
        <v>7.82</v>
      </c>
      <c r="M311" s="559">
        <f t="shared" si="34"/>
        <v>27.7</v>
      </c>
      <c r="N311" s="560">
        <f t="shared" si="34"/>
        <v>28.1</v>
      </c>
      <c r="O311" s="557">
        <f t="shared" si="34"/>
        <v>41.2</v>
      </c>
      <c r="P311" s="558">
        <f t="shared" si="34"/>
        <v>43.5</v>
      </c>
      <c r="Q311" s="557">
        <f t="shared" si="34"/>
        <v>79.3</v>
      </c>
      <c r="R311" s="558">
        <f t="shared" si="34"/>
        <v>85.3</v>
      </c>
      <c r="S311" s="557">
        <f t="shared" si="34"/>
        <v>56.9</v>
      </c>
      <c r="T311" s="558">
        <f t="shared" si="34"/>
        <v>55.9</v>
      </c>
      <c r="U311" s="557">
        <f t="shared" si="34"/>
        <v>22.4</v>
      </c>
      <c r="V311" s="558">
        <f t="shared" si="34"/>
        <v>20.399999999999999</v>
      </c>
      <c r="W311" s="559">
        <f t="shared" si="34"/>
        <v>21.6</v>
      </c>
      <c r="X311" s="1087">
        <f t="shared" si="34"/>
        <v>25.9</v>
      </c>
      <c r="Y311" s="1173">
        <f t="shared" si="34"/>
        <v>174</v>
      </c>
      <c r="Z311" s="1174">
        <f t="shared" si="34"/>
        <v>193</v>
      </c>
      <c r="AA311" s="1404">
        <f t="shared" si="34"/>
        <v>0.15</v>
      </c>
      <c r="AB311" s="1176">
        <f t="shared" si="34"/>
        <v>0.14000000000000001</v>
      </c>
      <c r="AC311" s="1405">
        <f t="shared" si="34"/>
        <v>362</v>
      </c>
      <c r="AD311" s="1084">
        <f t="shared" si="34"/>
        <v>60</v>
      </c>
      <c r="AE311" s="402"/>
      <c r="AF311" s="401"/>
      <c r="AG311" s="11" t="s">
        <v>36</v>
      </c>
      <c r="AH311" s="2" t="s">
        <v>36</v>
      </c>
      <c r="AI311" s="2" t="s">
        <v>36</v>
      </c>
      <c r="AJ311" s="2" t="s">
        <v>36</v>
      </c>
      <c r="AK311" s="2" t="s">
        <v>36</v>
      </c>
      <c r="AL311" s="104" t="s">
        <v>36</v>
      </c>
    </row>
    <row r="312" spans="1:38" x14ac:dyDescent="0.15">
      <c r="A312" s="1928"/>
      <c r="B312" s="1933" t="s">
        <v>411</v>
      </c>
      <c r="C312" s="1894"/>
      <c r="D312" s="633"/>
      <c r="E312" s="566">
        <f>MIN(E280:E310)</f>
        <v>0</v>
      </c>
      <c r="F312" s="567">
        <f t="shared" ref="F312:AD312" si="35">IF(COUNT(F280:F310)=0,"",MIN(F280:F310))</f>
        <v>2.2000000000000002</v>
      </c>
      <c r="G312" s="568">
        <f t="shared" si="35"/>
        <v>6</v>
      </c>
      <c r="H312" s="569">
        <f t="shared" si="35"/>
        <v>6</v>
      </c>
      <c r="I312" s="570">
        <f t="shared" si="35"/>
        <v>1.4</v>
      </c>
      <c r="J312" s="571">
        <f t="shared" si="35"/>
        <v>0.6</v>
      </c>
      <c r="K312" s="572">
        <f t="shared" si="35"/>
        <v>7.38</v>
      </c>
      <c r="L312" s="573">
        <f t="shared" si="35"/>
        <v>7.42</v>
      </c>
      <c r="M312" s="570">
        <f t="shared" si="35"/>
        <v>23.2</v>
      </c>
      <c r="N312" s="571">
        <f t="shared" si="35"/>
        <v>23.9</v>
      </c>
      <c r="O312" s="568">
        <f t="shared" si="35"/>
        <v>41.2</v>
      </c>
      <c r="P312" s="569">
        <f t="shared" si="35"/>
        <v>36.4</v>
      </c>
      <c r="Q312" s="568">
        <f t="shared" si="35"/>
        <v>79.3</v>
      </c>
      <c r="R312" s="569">
        <f t="shared" si="35"/>
        <v>72.099999999999994</v>
      </c>
      <c r="S312" s="568">
        <f t="shared" si="35"/>
        <v>56.9</v>
      </c>
      <c r="T312" s="569">
        <f t="shared" si="35"/>
        <v>55.9</v>
      </c>
      <c r="U312" s="568">
        <f t="shared" si="35"/>
        <v>22.4</v>
      </c>
      <c r="V312" s="569">
        <f t="shared" si="35"/>
        <v>20.399999999999999</v>
      </c>
      <c r="W312" s="570">
        <f t="shared" si="35"/>
        <v>21.6</v>
      </c>
      <c r="X312" s="1407">
        <f t="shared" si="35"/>
        <v>21.3</v>
      </c>
      <c r="Y312" s="1178">
        <f t="shared" si="35"/>
        <v>174</v>
      </c>
      <c r="Z312" s="1179">
        <f t="shared" si="35"/>
        <v>160</v>
      </c>
      <c r="AA312" s="1408">
        <f t="shared" si="35"/>
        <v>0.15</v>
      </c>
      <c r="AB312" s="1181">
        <f t="shared" si="35"/>
        <v>7.0000000000000007E-2</v>
      </c>
      <c r="AC312" s="1409">
        <f t="shared" si="35"/>
        <v>0</v>
      </c>
      <c r="AD312" s="1085">
        <f t="shared" si="35"/>
        <v>37</v>
      </c>
      <c r="AE312" s="402"/>
      <c r="AF312" s="401"/>
      <c r="AG312" s="1393"/>
      <c r="AH312" s="1394"/>
      <c r="AI312" s="1394"/>
      <c r="AJ312" s="1394"/>
      <c r="AK312" s="1119"/>
      <c r="AL312" s="1120"/>
    </row>
    <row r="313" spans="1:38" x14ac:dyDescent="0.15">
      <c r="A313" s="1928"/>
      <c r="B313" s="1933" t="s">
        <v>412</v>
      </c>
      <c r="C313" s="1894"/>
      <c r="D313" s="633"/>
      <c r="E313" s="633"/>
      <c r="F313" s="1088">
        <f t="shared" ref="F313:AD313" si="36">IF(COUNT(F280:F310)=0,"",AVERAGE(F280:F310))</f>
        <v>7.4387096774193546</v>
      </c>
      <c r="G313" s="1089">
        <f t="shared" si="36"/>
        <v>9.5967741935483879</v>
      </c>
      <c r="H313" s="1090">
        <f t="shared" si="36"/>
        <v>9.7290322580645139</v>
      </c>
      <c r="I313" s="1091">
        <f t="shared" si="36"/>
        <v>3.7483870967741932</v>
      </c>
      <c r="J313" s="1092">
        <f t="shared" si="36"/>
        <v>2.3129032258064517</v>
      </c>
      <c r="K313" s="1093">
        <f t="shared" si="36"/>
        <v>7.5103225806451626</v>
      </c>
      <c r="L313" s="1094">
        <f t="shared" si="36"/>
        <v>7.5167741935483852</v>
      </c>
      <c r="M313" s="1091">
        <f t="shared" si="36"/>
        <v>25.958064516129042</v>
      </c>
      <c r="N313" s="1092">
        <f t="shared" si="36"/>
        <v>26.190322580645152</v>
      </c>
      <c r="O313" s="1089">
        <f t="shared" si="36"/>
        <v>41.2</v>
      </c>
      <c r="P313" s="1090">
        <f t="shared" si="36"/>
        <v>40.694736842105264</v>
      </c>
      <c r="Q313" s="1089">
        <f t="shared" si="36"/>
        <v>79.3</v>
      </c>
      <c r="R313" s="1090">
        <f t="shared" si="36"/>
        <v>79.773684210526312</v>
      </c>
      <c r="S313" s="1089">
        <f t="shared" si="36"/>
        <v>56.9</v>
      </c>
      <c r="T313" s="1090">
        <f t="shared" si="36"/>
        <v>55.9</v>
      </c>
      <c r="U313" s="1089">
        <f t="shared" si="36"/>
        <v>22.4</v>
      </c>
      <c r="V313" s="1090">
        <f t="shared" si="36"/>
        <v>20.399999999999999</v>
      </c>
      <c r="W313" s="1168">
        <f t="shared" si="36"/>
        <v>21.6</v>
      </c>
      <c r="X313" s="1413">
        <f t="shared" si="36"/>
        <v>23.736842105263161</v>
      </c>
      <c r="Y313" s="1396">
        <f t="shared" si="36"/>
        <v>174</v>
      </c>
      <c r="Z313" s="1398">
        <f t="shared" si="36"/>
        <v>177.05263157894737</v>
      </c>
      <c r="AA313" s="1399">
        <f t="shared" si="36"/>
        <v>0.15</v>
      </c>
      <c r="AB313" s="1535">
        <f t="shared" si="36"/>
        <v>0.11368421052631582</v>
      </c>
      <c r="AC313" s="1401">
        <f t="shared" si="36"/>
        <v>66.935483870967744</v>
      </c>
      <c r="AD313" s="1406">
        <f t="shared" si="36"/>
        <v>42.387096774193552</v>
      </c>
      <c r="AE313" s="402"/>
      <c r="AF313" s="401"/>
      <c r="AG313" s="1387"/>
      <c r="AH313" s="1388"/>
      <c r="AI313" s="1389"/>
      <c r="AJ313" s="1389"/>
      <c r="AK313" s="1121"/>
      <c r="AL313" s="1122"/>
    </row>
    <row r="314" spans="1:38" ht="13.5" customHeight="1" x14ac:dyDescent="0.15">
      <c r="A314" s="1929"/>
      <c r="B314" s="1917" t="s">
        <v>413</v>
      </c>
      <c r="C314" s="1916"/>
      <c r="D314" s="633"/>
      <c r="E314" s="1072">
        <f>SUM(E280:E310)</f>
        <v>33</v>
      </c>
      <c r="F314" s="1137"/>
      <c r="G314" s="1137"/>
      <c r="H314" s="1135"/>
      <c r="I314" s="1137"/>
      <c r="J314" s="1135"/>
      <c r="K314" s="1134"/>
      <c r="L314" s="1133"/>
      <c r="M314" s="1137"/>
      <c r="N314" s="1135"/>
      <c r="O314" s="1133"/>
      <c r="P314" s="1135"/>
      <c r="Q314" s="1137"/>
      <c r="R314" s="1135"/>
      <c r="S314" s="1134"/>
      <c r="T314" s="1133"/>
      <c r="U314" s="1134"/>
      <c r="V314" s="1136"/>
      <c r="W314" s="1170"/>
      <c r="X314" s="1412"/>
      <c r="Y314" s="1169"/>
      <c r="Z314" s="1412"/>
      <c r="AA314" s="1170"/>
      <c r="AB314" s="1412"/>
      <c r="AC314" s="1402">
        <f>SUM(AC280:AC310)</f>
        <v>2075</v>
      </c>
      <c r="AD314" s="1403"/>
      <c r="AE314" s="402"/>
      <c r="AF314" s="401"/>
      <c r="AG314" s="1390"/>
      <c r="AH314" s="1391"/>
      <c r="AI314" s="1395"/>
      <c r="AJ314" s="1395"/>
      <c r="AK314" s="1123"/>
      <c r="AL314" s="1124"/>
    </row>
    <row r="315" spans="1:38" x14ac:dyDescent="0.15">
      <c r="A315" s="1889" t="s">
        <v>360</v>
      </c>
      <c r="B315" s="765">
        <v>43466</v>
      </c>
      <c r="C315" s="811" t="str">
        <f>IF(B315="","",IF(WEEKDAY(B315)=1,"(日)",IF(WEEKDAY(B315)=2,"(月)",IF(WEEKDAY(B315)=3,"(火)",IF(WEEKDAY(B315)=4,"(水)",IF(WEEKDAY(B315)=5,"(木)",IF(WEEKDAY(B315)=6,"(金)","(土)")))))))</f>
        <v>(火)</v>
      </c>
      <c r="D315" s="1357" t="s">
        <v>583</v>
      </c>
      <c r="E315" s="60" t="s">
        <v>36</v>
      </c>
      <c r="F315" s="60">
        <v>4.3</v>
      </c>
      <c r="G315" s="62">
        <v>6.1</v>
      </c>
      <c r="H315" s="57">
        <v>6.1</v>
      </c>
      <c r="I315" s="56">
        <v>2.8</v>
      </c>
      <c r="J315" s="63">
        <v>3</v>
      </c>
      <c r="K315" s="67">
        <v>7.74</v>
      </c>
      <c r="L315" s="1358">
        <v>7.87</v>
      </c>
      <c r="M315" s="56">
        <v>24.3</v>
      </c>
      <c r="N315" s="63">
        <v>24.8</v>
      </c>
      <c r="O315" s="62"/>
      <c r="P315" s="63"/>
      <c r="Q315" s="62"/>
      <c r="R315" s="63"/>
      <c r="S315" s="62"/>
      <c r="T315" s="63"/>
      <c r="U315" s="62"/>
      <c r="V315" s="63"/>
      <c r="W315" s="56"/>
      <c r="X315" s="57"/>
      <c r="Y315" s="58"/>
      <c r="Z315" s="59"/>
      <c r="AA315" s="67"/>
      <c r="AB315" s="68"/>
      <c r="AC315" s="1258">
        <v>0</v>
      </c>
      <c r="AD315" s="1334">
        <v>38</v>
      </c>
      <c r="AE315" s="402"/>
      <c r="AF315" s="401"/>
      <c r="AG315" s="269">
        <v>43482</v>
      </c>
      <c r="AH315" s="152" t="s">
        <v>3</v>
      </c>
      <c r="AI315" s="153">
        <v>5.0999999999999996</v>
      </c>
      <c r="AJ315" s="154" t="s">
        <v>20</v>
      </c>
      <c r="AK315" s="155"/>
      <c r="AL315" s="156"/>
    </row>
    <row r="316" spans="1:38" x14ac:dyDescent="0.15">
      <c r="A316" s="1930"/>
      <c r="B316" s="452">
        <v>43467</v>
      </c>
      <c r="C316" s="754" t="str">
        <f t="shared" ref="C316:C321" si="37">IF(B316="","",IF(WEEKDAY(B316)=1,"(日)",IF(WEEKDAY(B316)=2,"(月)",IF(WEEKDAY(B316)=3,"(火)",IF(WEEKDAY(B316)=4,"(水)",IF(WEEKDAY(B316)=5,"(木)",IF(WEEKDAY(B316)=6,"(金)","(土)")))))))</f>
        <v>(水)</v>
      </c>
      <c r="D316" s="1726" t="s">
        <v>583</v>
      </c>
      <c r="E316" s="492" t="s">
        <v>36</v>
      </c>
      <c r="F316" s="492">
        <v>6.1</v>
      </c>
      <c r="G316" s="353">
        <v>5.7</v>
      </c>
      <c r="H316" s="356">
        <v>6.1</v>
      </c>
      <c r="I316" s="355">
        <v>2.7</v>
      </c>
      <c r="J316" s="354">
        <v>3.3</v>
      </c>
      <c r="K316" s="357">
        <v>7.73</v>
      </c>
      <c r="L316" s="1661">
        <v>7.85</v>
      </c>
      <c r="M316" s="355">
        <v>24.8</v>
      </c>
      <c r="N316" s="1410">
        <v>24.5</v>
      </c>
      <c r="O316" s="353"/>
      <c r="P316" s="1410"/>
      <c r="Q316" s="353"/>
      <c r="R316" s="354"/>
      <c r="S316" s="353"/>
      <c r="T316" s="1410"/>
      <c r="U316" s="353"/>
      <c r="V316" s="1410"/>
      <c r="W316" s="355"/>
      <c r="X316" s="356"/>
      <c r="Y316" s="493"/>
      <c r="Z316" s="494"/>
      <c r="AA316" s="357"/>
      <c r="AB316" s="358"/>
      <c r="AC316" s="1692">
        <v>0</v>
      </c>
      <c r="AD316" s="1694">
        <v>39</v>
      </c>
      <c r="AE316" s="402"/>
      <c r="AF316" s="401"/>
      <c r="AG316" s="12" t="s">
        <v>94</v>
      </c>
      <c r="AH316" s="13" t="s">
        <v>399</v>
      </c>
      <c r="AI316" s="14" t="s">
        <v>5</v>
      </c>
      <c r="AJ316" s="15" t="s">
        <v>6</v>
      </c>
      <c r="AK316" s="16" t="s">
        <v>36</v>
      </c>
      <c r="AL316" s="97"/>
    </row>
    <row r="317" spans="1:38" x14ac:dyDescent="0.15">
      <c r="A317" s="1930"/>
      <c r="B317" s="452">
        <v>43468</v>
      </c>
      <c r="C317" s="754" t="str">
        <f t="shared" si="37"/>
        <v>(木)</v>
      </c>
      <c r="D317" s="1359" t="s">
        <v>583</v>
      </c>
      <c r="E317" s="61" t="s">
        <v>36</v>
      </c>
      <c r="F317" s="61">
        <v>3.6</v>
      </c>
      <c r="G317" s="23">
        <v>5.6</v>
      </c>
      <c r="H317" s="66">
        <v>5.9</v>
      </c>
      <c r="I317" s="65">
        <v>2.5</v>
      </c>
      <c r="J317" s="64">
        <v>2.8</v>
      </c>
      <c r="K317" s="24">
        <v>7.73</v>
      </c>
      <c r="L317" s="1360">
        <v>7.9</v>
      </c>
      <c r="M317" s="65">
        <v>23.8</v>
      </c>
      <c r="N317" s="64">
        <v>24.3</v>
      </c>
      <c r="O317" s="23"/>
      <c r="P317" s="64"/>
      <c r="Q317" s="23"/>
      <c r="R317" s="64"/>
      <c r="S317" s="23"/>
      <c r="T317" s="64"/>
      <c r="U317" s="23"/>
      <c r="V317" s="158"/>
      <c r="W317" s="65"/>
      <c r="X317" s="66"/>
      <c r="Y317" s="70"/>
      <c r="Z317" s="71"/>
      <c r="AA317" s="24"/>
      <c r="AB317" s="69"/>
      <c r="AC317" s="1260">
        <v>0</v>
      </c>
      <c r="AD317" s="1334">
        <v>39</v>
      </c>
      <c r="AE317" s="402"/>
      <c r="AF317" s="401"/>
      <c r="AG317" s="5" t="s">
        <v>95</v>
      </c>
      <c r="AH317" s="17" t="s">
        <v>20</v>
      </c>
      <c r="AI317" s="928">
        <v>6</v>
      </c>
      <c r="AJ317" s="929">
        <v>6</v>
      </c>
      <c r="AK317" s="33" t="s">
        <v>36</v>
      </c>
      <c r="AL317" s="98"/>
    </row>
    <row r="318" spans="1:38" x14ac:dyDescent="0.15">
      <c r="A318" s="1930"/>
      <c r="B318" s="452">
        <v>43469</v>
      </c>
      <c r="C318" s="754" t="str">
        <f t="shared" si="37"/>
        <v>(金)</v>
      </c>
      <c r="D318" s="1359" t="s">
        <v>583</v>
      </c>
      <c r="E318" s="61" t="s">
        <v>36</v>
      </c>
      <c r="F318" s="61">
        <v>4.5999999999999996</v>
      </c>
      <c r="G318" s="23">
        <v>5.4</v>
      </c>
      <c r="H318" s="66">
        <v>5.6</v>
      </c>
      <c r="I318" s="65">
        <v>4.4000000000000004</v>
      </c>
      <c r="J318" s="64">
        <v>2.9</v>
      </c>
      <c r="K318" s="24">
        <v>7.58</v>
      </c>
      <c r="L318" s="1360">
        <v>7.79</v>
      </c>
      <c r="M318" s="65">
        <v>24.9</v>
      </c>
      <c r="N318" s="64">
        <v>24.3</v>
      </c>
      <c r="O318" s="23"/>
      <c r="P318" s="64">
        <v>37.4</v>
      </c>
      <c r="Q318" s="23"/>
      <c r="R318" s="64">
        <v>73.7</v>
      </c>
      <c r="S318" s="23"/>
      <c r="T318" s="64"/>
      <c r="U318" s="23"/>
      <c r="V318" s="64"/>
      <c r="W318" s="65"/>
      <c r="X318" s="66">
        <v>21.9</v>
      </c>
      <c r="Y318" s="70"/>
      <c r="Z318" s="71">
        <v>159</v>
      </c>
      <c r="AA318" s="24"/>
      <c r="AB318" s="69">
        <v>0.16</v>
      </c>
      <c r="AC318" s="1260">
        <v>0</v>
      </c>
      <c r="AD318" s="1334">
        <v>38</v>
      </c>
      <c r="AE318" s="402"/>
      <c r="AF318" s="401"/>
      <c r="AG318" s="6" t="s">
        <v>400</v>
      </c>
      <c r="AH318" s="18" t="s">
        <v>401</v>
      </c>
      <c r="AI318" s="937">
        <v>3.7</v>
      </c>
      <c r="AJ318" s="938">
        <v>2.7</v>
      </c>
      <c r="AK318" s="39" t="s">
        <v>36</v>
      </c>
      <c r="AL318" s="99"/>
    </row>
    <row r="319" spans="1:38" x14ac:dyDescent="0.15">
      <c r="A319" s="1930"/>
      <c r="B319" s="452">
        <v>43470</v>
      </c>
      <c r="C319" s="754" t="str">
        <f t="shared" si="37"/>
        <v>(土)</v>
      </c>
      <c r="D319" s="1359" t="s">
        <v>583</v>
      </c>
      <c r="E319" s="61" t="s">
        <v>36</v>
      </c>
      <c r="F319" s="61">
        <v>4.5</v>
      </c>
      <c r="G319" s="23">
        <v>5.8</v>
      </c>
      <c r="H319" s="66">
        <v>5.6</v>
      </c>
      <c r="I319" s="65">
        <v>4.2</v>
      </c>
      <c r="J319" s="64">
        <v>3.4</v>
      </c>
      <c r="K319" s="24">
        <v>7.61</v>
      </c>
      <c r="L319" s="1360">
        <v>7.72</v>
      </c>
      <c r="M319" s="65">
        <v>23.8</v>
      </c>
      <c r="N319" s="64">
        <v>24</v>
      </c>
      <c r="O319" s="23"/>
      <c r="P319" s="64"/>
      <c r="Q319" s="23"/>
      <c r="R319" s="64"/>
      <c r="S319" s="23"/>
      <c r="T319" s="64"/>
      <c r="U319" s="23"/>
      <c r="V319" s="64"/>
      <c r="W319" s="65"/>
      <c r="X319" s="66"/>
      <c r="Y319" s="70"/>
      <c r="Z319" s="71"/>
      <c r="AA319" s="24"/>
      <c r="AB319" s="69"/>
      <c r="AC319" s="1260">
        <v>205</v>
      </c>
      <c r="AD319" s="1334">
        <v>37</v>
      </c>
      <c r="AE319" s="402"/>
      <c r="AF319" s="401"/>
      <c r="AG319" s="6" t="s">
        <v>21</v>
      </c>
      <c r="AH319" s="18"/>
      <c r="AI319" s="934">
        <v>7.55</v>
      </c>
      <c r="AJ319" s="935">
        <v>7.44</v>
      </c>
      <c r="AK319" s="42" t="s">
        <v>36</v>
      </c>
      <c r="AL319" s="100"/>
    </row>
    <row r="320" spans="1:38" x14ac:dyDescent="0.15">
      <c r="A320" s="1930"/>
      <c r="B320" s="452">
        <v>43471</v>
      </c>
      <c r="C320" s="754" t="str">
        <f t="shared" si="37"/>
        <v>(日)</v>
      </c>
      <c r="D320" s="1359" t="s">
        <v>583</v>
      </c>
      <c r="E320" s="61" t="s">
        <v>36</v>
      </c>
      <c r="F320" s="61">
        <v>3.9</v>
      </c>
      <c r="G320" s="23">
        <v>6</v>
      </c>
      <c r="H320" s="66">
        <v>6</v>
      </c>
      <c r="I320" s="65">
        <v>2.6</v>
      </c>
      <c r="J320" s="64">
        <v>3.1</v>
      </c>
      <c r="K320" s="24">
        <v>7.57</v>
      </c>
      <c r="L320" s="1360">
        <v>7.73</v>
      </c>
      <c r="M320" s="65">
        <v>23.6</v>
      </c>
      <c r="N320" s="64">
        <v>24</v>
      </c>
      <c r="O320" s="23"/>
      <c r="P320" s="64"/>
      <c r="Q320" s="23"/>
      <c r="R320" s="64"/>
      <c r="S320" s="23"/>
      <c r="T320" s="64"/>
      <c r="U320" s="23"/>
      <c r="V320" s="64"/>
      <c r="W320" s="65"/>
      <c r="X320" s="66"/>
      <c r="Y320" s="70"/>
      <c r="Z320" s="71"/>
      <c r="AA320" s="24"/>
      <c r="AB320" s="69"/>
      <c r="AC320" s="1260">
        <v>0</v>
      </c>
      <c r="AD320" s="1334">
        <v>39</v>
      </c>
      <c r="AE320" s="402"/>
      <c r="AF320" s="401"/>
      <c r="AG320" s="6" t="s">
        <v>372</v>
      </c>
      <c r="AH320" s="18" t="s">
        <v>22</v>
      </c>
      <c r="AI320" s="937">
        <v>26.6</v>
      </c>
      <c r="AJ320" s="938">
        <v>26.8</v>
      </c>
      <c r="AK320" s="36" t="s">
        <v>36</v>
      </c>
      <c r="AL320" s="101"/>
    </row>
    <row r="321" spans="1:38" x14ac:dyDescent="0.15">
      <c r="A321" s="1930"/>
      <c r="B321" s="452">
        <v>43472</v>
      </c>
      <c r="C321" s="754" t="str">
        <f t="shared" si="37"/>
        <v>(月)</v>
      </c>
      <c r="D321" s="1359" t="s">
        <v>583</v>
      </c>
      <c r="E321" s="61" t="s">
        <v>36</v>
      </c>
      <c r="F321" s="61">
        <v>6.3</v>
      </c>
      <c r="G321" s="23">
        <v>5.6</v>
      </c>
      <c r="H321" s="66">
        <v>5.8</v>
      </c>
      <c r="I321" s="65">
        <v>3.5</v>
      </c>
      <c r="J321" s="64">
        <v>3</v>
      </c>
      <c r="K321" s="24">
        <v>7.71</v>
      </c>
      <c r="L321" s="1360">
        <v>7.7</v>
      </c>
      <c r="M321" s="65">
        <v>23.1</v>
      </c>
      <c r="N321" s="64">
        <v>23.6</v>
      </c>
      <c r="O321" s="23"/>
      <c r="P321" s="64">
        <v>42.4</v>
      </c>
      <c r="Q321" s="23"/>
      <c r="R321" s="64">
        <v>72.3</v>
      </c>
      <c r="S321" s="23"/>
      <c r="T321" s="64"/>
      <c r="U321" s="23"/>
      <c r="V321" s="64"/>
      <c r="W321" s="65"/>
      <c r="X321" s="66">
        <v>19.7</v>
      </c>
      <c r="Y321" s="70"/>
      <c r="Z321" s="71">
        <v>157</v>
      </c>
      <c r="AA321" s="24"/>
      <c r="AB321" s="69">
        <v>0.17</v>
      </c>
      <c r="AC321" s="1260">
        <v>0</v>
      </c>
      <c r="AD321" s="1334">
        <v>36</v>
      </c>
      <c r="AE321" s="402"/>
      <c r="AF321" s="401"/>
      <c r="AG321" s="6" t="s">
        <v>402</v>
      </c>
      <c r="AH321" s="18" t="s">
        <v>23</v>
      </c>
      <c r="AI321" s="937">
        <v>41.4</v>
      </c>
      <c r="AJ321" s="938">
        <v>40.299999999999997</v>
      </c>
      <c r="AK321" s="36" t="s">
        <v>36</v>
      </c>
      <c r="AL321" s="101"/>
    </row>
    <row r="322" spans="1:38" x14ac:dyDescent="0.15">
      <c r="A322" s="1930"/>
      <c r="B322" s="452">
        <v>43473</v>
      </c>
      <c r="C322" s="754" t="str">
        <f>IF(B322="","",IF(WEEKDAY(B322)=1,"(日)",IF(WEEKDAY(B322)=2,"(月)",IF(WEEKDAY(B322)=3,"(火)",IF(WEEKDAY(B322)=4,"(水)",IF(WEEKDAY(B322)=5,"(木)",IF(WEEKDAY(B322)=6,"(金)","(土)")))))))</f>
        <v>(火)</v>
      </c>
      <c r="D322" s="1359" t="s">
        <v>583</v>
      </c>
      <c r="E322" s="61" t="s">
        <v>36</v>
      </c>
      <c r="F322" s="61">
        <v>2.2999999999999998</v>
      </c>
      <c r="G322" s="23">
        <v>6.4</v>
      </c>
      <c r="H322" s="66">
        <v>5.9</v>
      </c>
      <c r="I322" s="65">
        <v>4.5</v>
      </c>
      <c r="J322" s="64">
        <v>3.4</v>
      </c>
      <c r="K322" s="24">
        <v>7.83</v>
      </c>
      <c r="L322" s="1360">
        <v>7.63</v>
      </c>
      <c r="M322" s="65">
        <v>24.6</v>
      </c>
      <c r="N322" s="64">
        <v>23.5</v>
      </c>
      <c r="O322" s="23"/>
      <c r="P322" s="64">
        <v>38.799999999999997</v>
      </c>
      <c r="Q322" s="23"/>
      <c r="R322" s="64">
        <v>72.900000000000006</v>
      </c>
      <c r="S322" s="23"/>
      <c r="T322" s="64"/>
      <c r="U322" s="23"/>
      <c r="V322" s="64"/>
      <c r="W322" s="65"/>
      <c r="X322" s="66">
        <v>18.899999999999999</v>
      </c>
      <c r="Y322" s="70"/>
      <c r="Z322" s="71">
        <v>162</v>
      </c>
      <c r="AA322" s="24"/>
      <c r="AB322" s="69">
        <v>0.18</v>
      </c>
      <c r="AC322" s="1260">
        <v>386</v>
      </c>
      <c r="AD322" s="1334">
        <v>35</v>
      </c>
      <c r="AE322" s="402"/>
      <c r="AF322" s="401"/>
      <c r="AG322" s="6" t="s">
        <v>376</v>
      </c>
      <c r="AH322" s="18" t="s">
        <v>23</v>
      </c>
      <c r="AI322" s="937">
        <v>77.900000000000006</v>
      </c>
      <c r="AJ322" s="938">
        <v>78.900000000000006</v>
      </c>
      <c r="AK322" s="36" t="s">
        <v>36</v>
      </c>
      <c r="AL322" s="101"/>
    </row>
    <row r="323" spans="1:38" x14ac:dyDescent="0.15">
      <c r="A323" s="1930"/>
      <c r="B323" s="452">
        <v>43474</v>
      </c>
      <c r="C323" s="754" t="str">
        <f t="shared" ref="C323:C345" si="38">IF(B323="","",IF(WEEKDAY(B323)=1,"(日)",IF(WEEKDAY(B323)=2,"(月)",IF(WEEKDAY(B323)=3,"(火)",IF(WEEKDAY(B323)=4,"(水)",IF(WEEKDAY(B323)=5,"(木)",IF(WEEKDAY(B323)=6,"(金)","(土)")))))))</f>
        <v>(水)</v>
      </c>
      <c r="D323" s="1359" t="s">
        <v>583</v>
      </c>
      <c r="E323" s="61" t="s">
        <v>36</v>
      </c>
      <c r="F323" s="61">
        <v>5.6</v>
      </c>
      <c r="G323" s="23">
        <v>6</v>
      </c>
      <c r="H323" s="66">
        <v>6.1</v>
      </c>
      <c r="I323" s="65">
        <v>3.9</v>
      </c>
      <c r="J323" s="64">
        <v>3.7</v>
      </c>
      <c r="K323" s="24">
        <v>7.67</v>
      </c>
      <c r="L323" s="1360">
        <v>7.64</v>
      </c>
      <c r="M323" s="65">
        <v>24</v>
      </c>
      <c r="N323" s="64">
        <v>24.9</v>
      </c>
      <c r="O323" s="23"/>
      <c r="P323" s="64">
        <v>39.4</v>
      </c>
      <c r="Q323" s="23"/>
      <c r="R323" s="64">
        <v>76.099999999999994</v>
      </c>
      <c r="S323" s="23"/>
      <c r="T323" s="64"/>
      <c r="U323" s="23"/>
      <c r="V323" s="64"/>
      <c r="W323" s="65"/>
      <c r="X323" s="66">
        <v>21</v>
      </c>
      <c r="Y323" s="70"/>
      <c r="Z323" s="71">
        <v>166</v>
      </c>
      <c r="AA323" s="24"/>
      <c r="AB323" s="69">
        <v>0.21</v>
      </c>
      <c r="AC323" s="1260">
        <v>43</v>
      </c>
      <c r="AD323" s="1334">
        <v>36</v>
      </c>
      <c r="AE323" s="402"/>
      <c r="AF323" s="401"/>
      <c r="AG323" s="6" t="s">
        <v>377</v>
      </c>
      <c r="AH323" s="18" t="s">
        <v>23</v>
      </c>
      <c r="AI323" s="937">
        <v>56.3</v>
      </c>
      <c r="AJ323" s="938">
        <v>57.3</v>
      </c>
      <c r="AK323" s="36" t="s">
        <v>36</v>
      </c>
      <c r="AL323" s="101"/>
    </row>
    <row r="324" spans="1:38" x14ac:dyDescent="0.15">
      <c r="A324" s="1930"/>
      <c r="B324" s="452">
        <v>43475</v>
      </c>
      <c r="C324" s="754" t="str">
        <f t="shared" si="38"/>
        <v>(木)</v>
      </c>
      <c r="D324" s="1359" t="s">
        <v>599</v>
      </c>
      <c r="E324" s="61" t="s">
        <v>36</v>
      </c>
      <c r="F324" s="61">
        <v>2.4</v>
      </c>
      <c r="G324" s="23">
        <v>5.4</v>
      </c>
      <c r="H324" s="66">
        <v>5.6</v>
      </c>
      <c r="I324" s="65">
        <v>3.8</v>
      </c>
      <c r="J324" s="64">
        <v>3.6</v>
      </c>
      <c r="K324" s="24">
        <v>7.67</v>
      </c>
      <c r="L324" s="1360">
        <v>7.69</v>
      </c>
      <c r="M324" s="65">
        <v>31.4</v>
      </c>
      <c r="N324" s="64">
        <v>28.5</v>
      </c>
      <c r="O324" s="23"/>
      <c r="P324" s="64">
        <v>40.700000000000003</v>
      </c>
      <c r="Q324" s="23"/>
      <c r="R324" s="64">
        <v>79.3</v>
      </c>
      <c r="S324" s="23"/>
      <c r="T324" s="64"/>
      <c r="U324" s="23"/>
      <c r="V324" s="64"/>
      <c r="W324" s="65"/>
      <c r="X324" s="66">
        <v>30.7</v>
      </c>
      <c r="Y324" s="70"/>
      <c r="Z324" s="71">
        <v>186</v>
      </c>
      <c r="AA324" s="24"/>
      <c r="AB324" s="69">
        <v>0.17</v>
      </c>
      <c r="AC324" s="1260">
        <v>51</v>
      </c>
      <c r="AD324" s="1334">
        <v>35</v>
      </c>
      <c r="AE324" s="402"/>
      <c r="AF324" s="401"/>
      <c r="AG324" s="6" t="s">
        <v>378</v>
      </c>
      <c r="AH324" s="18" t="s">
        <v>23</v>
      </c>
      <c r="AI324" s="937">
        <v>21.6</v>
      </c>
      <c r="AJ324" s="938">
        <v>21.6</v>
      </c>
      <c r="AK324" s="36" t="s">
        <v>36</v>
      </c>
      <c r="AL324" s="101"/>
    </row>
    <row r="325" spans="1:38" x14ac:dyDescent="0.15">
      <c r="A325" s="1930"/>
      <c r="B325" s="452">
        <v>43476</v>
      </c>
      <c r="C325" s="754" t="str">
        <f t="shared" si="38"/>
        <v>(金)</v>
      </c>
      <c r="D325" s="1359" t="s">
        <v>583</v>
      </c>
      <c r="E325" s="61" t="s">
        <v>36</v>
      </c>
      <c r="F325" s="61">
        <v>7.9</v>
      </c>
      <c r="G325" s="23">
        <v>5.5</v>
      </c>
      <c r="H325" s="66">
        <v>5.4</v>
      </c>
      <c r="I325" s="65">
        <v>4.8</v>
      </c>
      <c r="J325" s="64">
        <v>3.7</v>
      </c>
      <c r="K325" s="24">
        <v>7.57</v>
      </c>
      <c r="L325" s="1360">
        <v>7.67</v>
      </c>
      <c r="M325" s="65">
        <v>28.1</v>
      </c>
      <c r="N325" s="64">
        <v>30.3</v>
      </c>
      <c r="O325" s="23"/>
      <c r="P325" s="64">
        <v>40.6</v>
      </c>
      <c r="Q325" s="23"/>
      <c r="R325" s="64">
        <v>81.7</v>
      </c>
      <c r="S325" s="23"/>
      <c r="T325" s="64"/>
      <c r="U325" s="23"/>
      <c r="V325" s="64"/>
      <c r="W325" s="23"/>
      <c r="X325" s="64">
        <v>34.6</v>
      </c>
      <c r="Y325" s="70"/>
      <c r="Z325" s="71">
        <v>192</v>
      </c>
      <c r="AA325" s="24"/>
      <c r="AB325" s="69">
        <v>0.16</v>
      </c>
      <c r="AC325" s="1260">
        <v>0</v>
      </c>
      <c r="AD325" s="1334">
        <v>35</v>
      </c>
      <c r="AE325" s="402"/>
      <c r="AF325" s="401"/>
      <c r="AG325" s="6" t="s">
        <v>403</v>
      </c>
      <c r="AH325" s="18" t="s">
        <v>23</v>
      </c>
      <c r="AI325" s="931">
        <v>23</v>
      </c>
      <c r="AJ325" s="932">
        <v>24</v>
      </c>
      <c r="AK325" s="39" t="s">
        <v>36</v>
      </c>
      <c r="AL325" s="99"/>
    </row>
    <row r="326" spans="1:38" x14ac:dyDescent="0.15">
      <c r="A326" s="1930"/>
      <c r="B326" s="452">
        <v>43477</v>
      </c>
      <c r="C326" s="754" t="str">
        <f t="shared" si="38"/>
        <v>(土)</v>
      </c>
      <c r="D326" s="1359" t="s">
        <v>599</v>
      </c>
      <c r="E326" s="61">
        <v>0</v>
      </c>
      <c r="F326" s="61">
        <v>3.2</v>
      </c>
      <c r="G326" s="23">
        <v>5.5</v>
      </c>
      <c r="H326" s="66">
        <v>5.7</v>
      </c>
      <c r="I326" s="65">
        <v>3.3</v>
      </c>
      <c r="J326" s="64">
        <v>3.7</v>
      </c>
      <c r="K326" s="24">
        <v>7.57</v>
      </c>
      <c r="L326" s="1360">
        <v>7.66</v>
      </c>
      <c r="M326" s="65">
        <v>25.1</v>
      </c>
      <c r="N326" s="64">
        <v>26.7</v>
      </c>
      <c r="O326" s="23"/>
      <c r="P326" s="64"/>
      <c r="Q326" s="23"/>
      <c r="R326" s="64"/>
      <c r="S326" s="23"/>
      <c r="T326" s="64"/>
      <c r="U326" s="23"/>
      <c r="V326" s="64"/>
      <c r="W326" s="23"/>
      <c r="X326" s="64"/>
      <c r="Y326" s="70"/>
      <c r="Z326" s="71"/>
      <c r="AA326" s="24"/>
      <c r="AB326" s="69"/>
      <c r="AC326" s="1260">
        <v>0</v>
      </c>
      <c r="AD326" s="1334">
        <v>35</v>
      </c>
      <c r="AE326" s="402"/>
      <c r="AF326" s="401"/>
      <c r="AG326" s="6" t="s">
        <v>404</v>
      </c>
      <c r="AH326" s="18" t="s">
        <v>23</v>
      </c>
      <c r="AI326" s="940">
        <v>178</v>
      </c>
      <c r="AJ326" s="941">
        <v>175</v>
      </c>
      <c r="AK326" s="25" t="s">
        <v>36</v>
      </c>
      <c r="AL326" s="26"/>
    </row>
    <row r="327" spans="1:38" x14ac:dyDescent="0.15">
      <c r="A327" s="1930"/>
      <c r="B327" s="452">
        <v>43478</v>
      </c>
      <c r="C327" s="754" t="str">
        <f t="shared" si="38"/>
        <v>(日)</v>
      </c>
      <c r="D327" s="1359" t="s">
        <v>599</v>
      </c>
      <c r="E327" s="61">
        <v>0</v>
      </c>
      <c r="F327" s="61">
        <v>5.4</v>
      </c>
      <c r="G327" s="23">
        <v>5.4</v>
      </c>
      <c r="H327" s="66">
        <v>5.7</v>
      </c>
      <c r="I327" s="65">
        <v>4</v>
      </c>
      <c r="J327" s="64">
        <v>4.2</v>
      </c>
      <c r="K327" s="24">
        <v>7.63</v>
      </c>
      <c r="L327" s="1360">
        <v>7.68</v>
      </c>
      <c r="M327" s="65">
        <v>24.4</v>
      </c>
      <c r="N327" s="64">
        <v>25</v>
      </c>
      <c r="O327" s="23"/>
      <c r="P327" s="64"/>
      <c r="Q327" s="23"/>
      <c r="R327" s="64"/>
      <c r="S327" s="23"/>
      <c r="T327" s="64"/>
      <c r="U327" s="23"/>
      <c r="V327" s="64"/>
      <c r="W327" s="23"/>
      <c r="X327" s="64"/>
      <c r="Y327" s="70"/>
      <c r="Z327" s="71"/>
      <c r="AA327" s="24"/>
      <c r="AB327" s="69"/>
      <c r="AC327" s="1260">
        <v>0</v>
      </c>
      <c r="AD327" s="1334">
        <v>36</v>
      </c>
      <c r="AE327" s="402"/>
      <c r="AF327" s="401"/>
      <c r="AG327" s="6" t="s">
        <v>405</v>
      </c>
      <c r="AH327" s="18" t="s">
        <v>23</v>
      </c>
      <c r="AI327" s="934">
        <v>0.21</v>
      </c>
      <c r="AJ327" s="935">
        <v>0.14000000000000001</v>
      </c>
      <c r="AK327" s="42" t="s">
        <v>36</v>
      </c>
      <c r="AL327" s="100"/>
    </row>
    <row r="328" spans="1:38" x14ac:dyDescent="0.15">
      <c r="A328" s="1930"/>
      <c r="B328" s="452">
        <v>43479</v>
      </c>
      <c r="C328" s="754" t="str">
        <f t="shared" si="38"/>
        <v>(月)</v>
      </c>
      <c r="D328" s="1359" t="s">
        <v>583</v>
      </c>
      <c r="E328" s="61" t="s">
        <v>36</v>
      </c>
      <c r="F328" s="61">
        <v>3.1</v>
      </c>
      <c r="G328" s="23">
        <v>5.5</v>
      </c>
      <c r="H328" s="66">
        <v>5.6</v>
      </c>
      <c r="I328" s="65">
        <v>4.9000000000000004</v>
      </c>
      <c r="J328" s="64">
        <v>4</v>
      </c>
      <c r="K328" s="24">
        <v>7.59</v>
      </c>
      <c r="L328" s="1360">
        <v>7.6</v>
      </c>
      <c r="M328" s="65">
        <v>25</v>
      </c>
      <c r="N328" s="64">
        <v>25.1</v>
      </c>
      <c r="O328" s="23"/>
      <c r="P328" s="64"/>
      <c r="Q328" s="23"/>
      <c r="R328" s="64"/>
      <c r="S328" s="23"/>
      <c r="T328" s="64"/>
      <c r="U328" s="23"/>
      <c r="V328" s="64"/>
      <c r="W328" s="23"/>
      <c r="X328" s="64"/>
      <c r="Y328" s="70"/>
      <c r="Z328" s="71"/>
      <c r="AA328" s="24"/>
      <c r="AB328" s="69"/>
      <c r="AC328" s="1260">
        <v>128</v>
      </c>
      <c r="AD328" s="1334">
        <v>35</v>
      </c>
      <c r="AE328" s="402"/>
      <c r="AF328" s="401"/>
      <c r="AG328" s="6" t="s">
        <v>24</v>
      </c>
      <c r="AH328" s="18" t="s">
        <v>23</v>
      </c>
      <c r="AI328" s="827">
        <v>3.3</v>
      </c>
      <c r="AJ328" s="943">
        <v>3.4</v>
      </c>
      <c r="AK328" s="160" t="s">
        <v>36</v>
      </c>
      <c r="AL328" s="100"/>
    </row>
    <row r="329" spans="1:38" x14ac:dyDescent="0.15">
      <c r="A329" s="1930"/>
      <c r="B329" s="452">
        <v>43480</v>
      </c>
      <c r="C329" s="754" t="str">
        <f t="shared" si="38"/>
        <v>(火)</v>
      </c>
      <c r="D329" s="1359" t="s">
        <v>599</v>
      </c>
      <c r="E329" s="61">
        <v>0</v>
      </c>
      <c r="F329" s="61">
        <v>3.3</v>
      </c>
      <c r="G329" s="23">
        <v>5.5</v>
      </c>
      <c r="H329" s="66">
        <v>5.7</v>
      </c>
      <c r="I329" s="65">
        <v>5</v>
      </c>
      <c r="J329" s="64">
        <v>4.5999999999999996</v>
      </c>
      <c r="K329" s="24">
        <v>7.59</v>
      </c>
      <c r="L329" s="1360">
        <v>7.67</v>
      </c>
      <c r="M329" s="65">
        <v>25.9</v>
      </c>
      <c r="N329" s="64">
        <v>25.8</v>
      </c>
      <c r="O329" s="23"/>
      <c r="P329" s="64">
        <v>41.1</v>
      </c>
      <c r="Q329" s="23"/>
      <c r="R329" s="64">
        <v>76.3</v>
      </c>
      <c r="S329" s="23"/>
      <c r="T329" s="64"/>
      <c r="U329" s="23"/>
      <c r="V329" s="64"/>
      <c r="W329" s="65"/>
      <c r="X329" s="66">
        <v>21.9</v>
      </c>
      <c r="Y329" s="70"/>
      <c r="Z329" s="71">
        <v>169</v>
      </c>
      <c r="AA329" s="24"/>
      <c r="AB329" s="69">
        <v>0.14000000000000001</v>
      </c>
      <c r="AC329" s="1260">
        <v>487</v>
      </c>
      <c r="AD329" s="1334">
        <v>37</v>
      </c>
      <c r="AE329" s="543"/>
      <c r="AF329" s="401"/>
      <c r="AG329" s="6" t="s">
        <v>25</v>
      </c>
      <c r="AH329" s="18" t="s">
        <v>23</v>
      </c>
      <c r="AI329" s="827">
        <v>1.7</v>
      </c>
      <c r="AJ329" s="943">
        <v>1.4</v>
      </c>
      <c r="AK329" s="36" t="s">
        <v>36</v>
      </c>
      <c r="AL329" s="100"/>
    </row>
    <row r="330" spans="1:38" x14ac:dyDescent="0.15">
      <c r="A330" s="1930"/>
      <c r="B330" s="452">
        <v>43481</v>
      </c>
      <c r="C330" s="754" t="str">
        <f t="shared" si="38"/>
        <v>(水)</v>
      </c>
      <c r="D330" s="1359" t="s">
        <v>583</v>
      </c>
      <c r="E330" s="61" t="s">
        <v>36</v>
      </c>
      <c r="F330" s="61">
        <v>6.1</v>
      </c>
      <c r="G330" s="23">
        <v>5.7</v>
      </c>
      <c r="H330" s="66">
        <v>5.7</v>
      </c>
      <c r="I330" s="65">
        <v>4.7</v>
      </c>
      <c r="J330" s="64">
        <v>3.1</v>
      </c>
      <c r="K330" s="24">
        <v>7.61</v>
      </c>
      <c r="L330" s="1360">
        <v>7.5</v>
      </c>
      <c r="M330" s="65">
        <v>26</v>
      </c>
      <c r="N330" s="64">
        <v>26.5</v>
      </c>
      <c r="O330" s="23"/>
      <c r="P330" s="64">
        <v>40.9</v>
      </c>
      <c r="Q330" s="23"/>
      <c r="R330" s="64">
        <v>78.099999999999994</v>
      </c>
      <c r="S330" s="23"/>
      <c r="T330" s="64"/>
      <c r="U330" s="23"/>
      <c r="V330" s="64"/>
      <c r="W330" s="65"/>
      <c r="X330" s="66">
        <v>23</v>
      </c>
      <c r="Y330" s="70"/>
      <c r="Z330" s="71">
        <v>172</v>
      </c>
      <c r="AA330" s="24"/>
      <c r="AB330" s="69">
        <v>0.16</v>
      </c>
      <c r="AC330" s="1260">
        <v>522</v>
      </c>
      <c r="AD330" s="1334">
        <v>35</v>
      </c>
      <c r="AE330" s="402"/>
      <c r="AF330" s="401"/>
      <c r="AG330" s="6" t="s">
        <v>406</v>
      </c>
      <c r="AH330" s="18" t="s">
        <v>23</v>
      </c>
      <c r="AI330" s="827">
        <v>12.7</v>
      </c>
      <c r="AJ330" s="943">
        <v>12.5</v>
      </c>
      <c r="AK330" s="36" t="s">
        <v>36</v>
      </c>
      <c r="AL330" s="100"/>
    </row>
    <row r="331" spans="1:38" x14ac:dyDescent="0.15">
      <c r="A331" s="1930"/>
      <c r="B331" s="452">
        <v>43482</v>
      </c>
      <c r="C331" s="754" t="str">
        <f t="shared" si="38"/>
        <v>(木)</v>
      </c>
      <c r="D331" s="1359" t="s">
        <v>583</v>
      </c>
      <c r="E331" s="61" t="s">
        <v>36</v>
      </c>
      <c r="F331" s="61">
        <v>5.0999999999999996</v>
      </c>
      <c r="G331" s="23">
        <v>6</v>
      </c>
      <c r="H331" s="66">
        <v>6</v>
      </c>
      <c r="I331" s="65">
        <v>3.7</v>
      </c>
      <c r="J331" s="64">
        <v>2.7</v>
      </c>
      <c r="K331" s="24">
        <v>7.55</v>
      </c>
      <c r="L331" s="1360">
        <v>7.44</v>
      </c>
      <c r="M331" s="65">
        <v>26.6</v>
      </c>
      <c r="N331" s="64">
        <v>26.8</v>
      </c>
      <c r="O331" s="23">
        <v>41.4</v>
      </c>
      <c r="P331" s="64">
        <v>40.299999999999997</v>
      </c>
      <c r="Q331" s="23">
        <v>77.900000000000006</v>
      </c>
      <c r="R331" s="64">
        <v>78.900000000000006</v>
      </c>
      <c r="S331" s="23">
        <v>56.3</v>
      </c>
      <c r="T331" s="64">
        <v>57.3</v>
      </c>
      <c r="U331" s="23">
        <v>21.6</v>
      </c>
      <c r="V331" s="64">
        <v>21.6</v>
      </c>
      <c r="W331" s="65">
        <v>23</v>
      </c>
      <c r="X331" s="66">
        <v>24</v>
      </c>
      <c r="Y331" s="70">
        <v>178</v>
      </c>
      <c r="Z331" s="71">
        <v>175</v>
      </c>
      <c r="AA331" s="24">
        <v>0.21</v>
      </c>
      <c r="AB331" s="69">
        <v>0.14000000000000001</v>
      </c>
      <c r="AC331" s="1260">
        <v>873</v>
      </c>
      <c r="AD331" s="1334">
        <v>35</v>
      </c>
      <c r="AE331" s="402"/>
      <c r="AF331" s="401"/>
      <c r="AG331" s="6" t="s">
        <v>407</v>
      </c>
      <c r="AH331" s="18" t="s">
        <v>23</v>
      </c>
      <c r="AI331" s="352">
        <v>2.4E-2</v>
      </c>
      <c r="AJ331" s="260">
        <v>2.3E-2</v>
      </c>
      <c r="AK331" s="47" t="s">
        <v>36</v>
      </c>
      <c r="AL331" s="102"/>
    </row>
    <row r="332" spans="1:38" x14ac:dyDescent="0.15">
      <c r="A332" s="1930"/>
      <c r="B332" s="452">
        <v>43483</v>
      </c>
      <c r="C332" s="754" t="str">
        <f t="shared" si="38"/>
        <v>(金)</v>
      </c>
      <c r="D332" s="1359" t="s">
        <v>583</v>
      </c>
      <c r="E332" s="61" t="s">
        <v>36</v>
      </c>
      <c r="F332" s="61">
        <v>5.0999999999999996</v>
      </c>
      <c r="G332" s="23">
        <v>6.1</v>
      </c>
      <c r="H332" s="66">
        <v>6.4</v>
      </c>
      <c r="I332" s="65">
        <v>5.5</v>
      </c>
      <c r="J332" s="64">
        <v>2.6</v>
      </c>
      <c r="K332" s="24">
        <v>7.65</v>
      </c>
      <c r="L332" s="1360">
        <v>7.44</v>
      </c>
      <c r="M332" s="65">
        <v>26.1</v>
      </c>
      <c r="N332" s="64">
        <v>27.2</v>
      </c>
      <c r="O332" s="23"/>
      <c r="P332" s="64">
        <v>41.2</v>
      </c>
      <c r="Q332" s="23"/>
      <c r="R332" s="64">
        <v>80.099999999999994</v>
      </c>
      <c r="S332" s="23"/>
      <c r="T332" s="64"/>
      <c r="U332" s="23"/>
      <c r="V332" s="64"/>
      <c r="W332" s="65"/>
      <c r="X332" s="66">
        <v>24.6</v>
      </c>
      <c r="Y332" s="70"/>
      <c r="Z332" s="71">
        <v>177</v>
      </c>
      <c r="AA332" s="24"/>
      <c r="AB332" s="69">
        <v>0.11</v>
      </c>
      <c r="AC332" s="1260">
        <v>702</v>
      </c>
      <c r="AD332" s="1334">
        <v>34</v>
      </c>
      <c r="AE332" s="402"/>
      <c r="AF332" s="401"/>
      <c r="AG332" s="6" t="s">
        <v>26</v>
      </c>
      <c r="AH332" s="18" t="s">
        <v>23</v>
      </c>
      <c r="AI332" s="831">
        <v>0.05</v>
      </c>
      <c r="AJ332" s="261">
        <v>0.02</v>
      </c>
      <c r="AK332" s="42" t="s">
        <v>36</v>
      </c>
      <c r="AL332" s="100"/>
    </row>
    <row r="333" spans="1:38" x14ac:dyDescent="0.15">
      <c r="A333" s="1930"/>
      <c r="B333" s="452">
        <v>43484</v>
      </c>
      <c r="C333" s="754" t="str">
        <f t="shared" si="38"/>
        <v>(土)</v>
      </c>
      <c r="D333" s="1359" t="s">
        <v>583</v>
      </c>
      <c r="E333" s="61" t="s">
        <v>36</v>
      </c>
      <c r="F333" s="61">
        <v>5.6</v>
      </c>
      <c r="G333" s="23">
        <v>6.3</v>
      </c>
      <c r="H333" s="66">
        <v>6.3</v>
      </c>
      <c r="I333" s="65">
        <v>4.9000000000000004</v>
      </c>
      <c r="J333" s="64">
        <v>2.4</v>
      </c>
      <c r="K333" s="24">
        <v>7.58</v>
      </c>
      <c r="L333" s="1360">
        <v>7.51</v>
      </c>
      <c r="M333" s="65">
        <v>26.7</v>
      </c>
      <c r="N333" s="64">
        <v>27.2</v>
      </c>
      <c r="O333" s="23"/>
      <c r="P333" s="64"/>
      <c r="Q333" s="23"/>
      <c r="R333" s="64"/>
      <c r="S333" s="23"/>
      <c r="T333" s="64"/>
      <c r="U333" s="23"/>
      <c r="V333" s="64"/>
      <c r="W333" s="65"/>
      <c r="X333" s="66"/>
      <c r="Y333" s="70"/>
      <c r="Z333" s="71"/>
      <c r="AA333" s="24"/>
      <c r="AB333" s="69"/>
      <c r="AC333" s="1260">
        <v>522</v>
      </c>
      <c r="AD333" s="1334">
        <v>33</v>
      </c>
      <c r="AE333" s="402"/>
      <c r="AF333" s="401"/>
      <c r="AG333" s="6" t="s">
        <v>98</v>
      </c>
      <c r="AH333" s="18" t="s">
        <v>23</v>
      </c>
      <c r="AI333" s="831">
        <v>2.35</v>
      </c>
      <c r="AJ333" s="261">
        <v>2.2599999999999998</v>
      </c>
      <c r="AK333" s="42" t="s">
        <v>36</v>
      </c>
      <c r="AL333" s="100"/>
    </row>
    <row r="334" spans="1:38" x14ac:dyDescent="0.15">
      <c r="A334" s="1930"/>
      <c r="B334" s="452">
        <v>43485</v>
      </c>
      <c r="C334" s="754" t="str">
        <f t="shared" si="38"/>
        <v>(日)</v>
      </c>
      <c r="D334" s="1359" t="s">
        <v>583</v>
      </c>
      <c r="E334" s="61" t="s">
        <v>36</v>
      </c>
      <c r="F334" s="61">
        <v>4.0999999999999996</v>
      </c>
      <c r="G334" s="23">
        <v>6.7</v>
      </c>
      <c r="H334" s="66">
        <v>6.6</v>
      </c>
      <c r="I334" s="65">
        <v>4.5999999999999996</v>
      </c>
      <c r="J334" s="64">
        <v>2.5</v>
      </c>
      <c r="K334" s="24">
        <v>7.59</v>
      </c>
      <c r="L334" s="1360">
        <v>7.48</v>
      </c>
      <c r="M334" s="65">
        <v>26.2</v>
      </c>
      <c r="N334" s="64">
        <v>27.1</v>
      </c>
      <c r="O334" s="23"/>
      <c r="P334" s="64"/>
      <c r="Q334" s="23"/>
      <c r="R334" s="64"/>
      <c r="S334" s="23"/>
      <c r="T334" s="64"/>
      <c r="U334" s="23"/>
      <c r="V334" s="64"/>
      <c r="W334" s="65"/>
      <c r="X334" s="66"/>
      <c r="Y334" s="70"/>
      <c r="Z334" s="71"/>
      <c r="AA334" s="24"/>
      <c r="AB334" s="69"/>
      <c r="AC334" s="1260">
        <v>513</v>
      </c>
      <c r="AD334" s="1334">
        <v>33</v>
      </c>
      <c r="AE334" s="402"/>
      <c r="AF334" s="401"/>
      <c r="AG334" s="6" t="s">
        <v>387</v>
      </c>
      <c r="AH334" s="18" t="s">
        <v>23</v>
      </c>
      <c r="AI334" s="352">
        <v>0.105</v>
      </c>
      <c r="AJ334" s="260">
        <v>7.0999999999999994E-2</v>
      </c>
      <c r="AK334" s="47" t="s">
        <v>36</v>
      </c>
      <c r="AL334" s="102"/>
    </row>
    <row r="335" spans="1:38" x14ac:dyDescent="0.15">
      <c r="A335" s="1930"/>
      <c r="B335" s="452">
        <v>43486</v>
      </c>
      <c r="C335" s="754" t="str">
        <f t="shared" si="38"/>
        <v>(月)</v>
      </c>
      <c r="D335" s="1359" t="s">
        <v>583</v>
      </c>
      <c r="E335" s="61" t="s">
        <v>36</v>
      </c>
      <c r="F335" s="61">
        <v>6.1</v>
      </c>
      <c r="G335" s="23">
        <v>6.5</v>
      </c>
      <c r="H335" s="66">
        <v>6.4</v>
      </c>
      <c r="I335" s="65">
        <v>5.5</v>
      </c>
      <c r="J335" s="64">
        <v>2.8</v>
      </c>
      <c r="K335" s="24">
        <v>7.59</v>
      </c>
      <c r="L335" s="1360">
        <v>7.6</v>
      </c>
      <c r="M335" s="65">
        <v>27.5</v>
      </c>
      <c r="N335" s="64">
        <v>26.8</v>
      </c>
      <c r="O335" s="23"/>
      <c r="P335" s="64">
        <v>40.1</v>
      </c>
      <c r="Q335" s="23"/>
      <c r="R335" s="64">
        <v>78.3</v>
      </c>
      <c r="S335" s="23"/>
      <c r="T335" s="64"/>
      <c r="U335" s="23"/>
      <c r="V335" s="64"/>
      <c r="W335" s="65"/>
      <c r="X335" s="66">
        <v>24.6</v>
      </c>
      <c r="Y335" s="70"/>
      <c r="Z335" s="71">
        <v>176</v>
      </c>
      <c r="AA335" s="24"/>
      <c r="AB335" s="69">
        <v>0.12</v>
      </c>
      <c r="AC335" s="1260">
        <v>702</v>
      </c>
      <c r="AD335" s="1334">
        <v>33</v>
      </c>
      <c r="AE335" s="402"/>
      <c r="AF335" s="401"/>
      <c r="AG335" s="6" t="s">
        <v>408</v>
      </c>
      <c r="AH335" s="18" t="s">
        <v>23</v>
      </c>
      <c r="AI335" s="1263" t="s">
        <v>607</v>
      </c>
      <c r="AJ335" s="1264" t="s">
        <v>607</v>
      </c>
      <c r="AK335" s="42" t="s">
        <v>36</v>
      </c>
      <c r="AL335" s="100"/>
    </row>
    <row r="336" spans="1:38" x14ac:dyDescent="0.15">
      <c r="A336" s="1930"/>
      <c r="B336" s="452">
        <v>43487</v>
      </c>
      <c r="C336" s="754" t="str">
        <f t="shared" si="38"/>
        <v>(火)</v>
      </c>
      <c r="D336" s="1359" t="s">
        <v>583</v>
      </c>
      <c r="E336" s="61" t="s">
        <v>36</v>
      </c>
      <c r="F336" s="61">
        <v>4.2</v>
      </c>
      <c r="G336" s="23">
        <v>6.3</v>
      </c>
      <c r="H336" s="66">
        <v>6.5</v>
      </c>
      <c r="I336" s="65">
        <v>5.8</v>
      </c>
      <c r="J336" s="64">
        <v>2.8</v>
      </c>
      <c r="K336" s="24">
        <v>7.68</v>
      </c>
      <c r="L336" s="1360">
        <v>7.54</v>
      </c>
      <c r="M336" s="65">
        <v>27</v>
      </c>
      <c r="N336" s="64">
        <v>27.4</v>
      </c>
      <c r="O336" s="23"/>
      <c r="P336" s="64">
        <v>40.6</v>
      </c>
      <c r="Q336" s="23"/>
      <c r="R336" s="64">
        <v>80.3</v>
      </c>
      <c r="S336" s="23"/>
      <c r="T336" s="64"/>
      <c r="U336" s="23"/>
      <c r="V336" s="64"/>
      <c r="W336" s="65"/>
      <c r="X336" s="66">
        <v>25.4</v>
      </c>
      <c r="Y336" s="70"/>
      <c r="Z336" s="71">
        <v>182</v>
      </c>
      <c r="AA336" s="24"/>
      <c r="AB336" s="69">
        <v>0.12</v>
      </c>
      <c r="AC336" s="1260">
        <v>693</v>
      </c>
      <c r="AD336" s="1334">
        <v>35</v>
      </c>
      <c r="AE336" s="402"/>
      <c r="AF336" s="401"/>
      <c r="AG336" s="6" t="s">
        <v>99</v>
      </c>
      <c r="AH336" s="18" t="s">
        <v>23</v>
      </c>
      <c r="AI336" s="827">
        <v>35.6</v>
      </c>
      <c r="AJ336" s="943">
        <v>36</v>
      </c>
      <c r="AK336" s="36" t="s">
        <v>36</v>
      </c>
      <c r="AL336" s="101"/>
    </row>
    <row r="337" spans="1:38" x14ac:dyDescent="0.15">
      <c r="A337" s="1930"/>
      <c r="B337" s="452">
        <v>43488</v>
      </c>
      <c r="C337" s="754" t="str">
        <f t="shared" si="38"/>
        <v>(水)</v>
      </c>
      <c r="D337" s="1359" t="s">
        <v>583</v>
      </c>
      <c r="E337" s="61" t="s">
        <v>36</v>
      </c>
      <c r="F337" s="61">
        <v>4.9000000000000004</v>
      </c>
      <c r="G337" s="23">
        <v>6.3</v>
      </c>
      <c r="H337" s="66">
        <v>6.5</v>
      </c>
      <c r="I337" s="65">
        <v>4.7</v>
      </c>
      <c r="J337" s="64">
        <v>3.4</v>
      </c>
      <c r="K337" s="24">
        <v>7.76</v>
      </c>
      <c r="L337" s="1360">
        <v>7.58</v>
      </c>
      <c r="M337" s="65">
        <v>27.1</v>
      </c>
      <c r="N337" s="64">
        <v>27.6</v>
      </c>
      <c r="O337" s="23"/>
      <c r="P337" s="64">
        <v>41.8</v>
      </c>
      <c r="Q337" s="23"/>
      <c r="R337" s="64">
        <v>81.7</v>
      </c>
      <c r="S337" s="23"/>
      <c r="T337" s="64"/>
      <c r="U337" s="23"/>
      <c r="V337" s="64"/>
      <c r="W337" s="65"/>
      <c r="X337" s="66">
        <v>26</v>
      </c>
      <c r="Y337" s="70"/>
      <c r="Z337" s="71">
        <v>182</v>
      </c>
      <c r="AA337" s="24"/>
      <c r="AB337" s="69">
        <v>0.15</v>
      </c>
      <c r="AC337" s="1260">
        <v>864</v>
      </c>
      <c r="AD337" s="1334">
        <v>35</v>
      </c>
      <c r="AE337" s="402"/>
      <c r="AF337" s="401"/>
      <c r="AG337" s="6" t="s">
        <v>27</v>
      </c>
      <c r="AH337" s="18" t="s">
        <v>23</v>
      </c>
      <c r="AI337" s="827">
        <v>22.2</v>
      </c>
      <c r="AJ337" s="943">
        <v>21.6</v>
      </c>
      <c r="AK337" s="36" t="s">
        <v>36</v>
      </c>
      <c r="AL337" s="101"/>
    </row>
    <row r="338" spans="1:38" x14ac:dyDescent="0.15">
      <c r="A338" s="1930"/>
      <c r="B338" s="452">
        <v>43489</v>
      </c>
      <c r="C338" s="754" t="str">
        <f t="shared" si="38"/>
        <v>(木)</v>
      </c>
      <c r="D338" s="1359" t="s">
        <v>583</v>
      </c>
      <c r="E338" s="61" t="s">
        <v>36</v>
      </c>
      <c r="F338" s="61">
        <v>6.2</v>
      </c>
      <c r="G338" s="23">
        <v>6.5</v>
      </c>
      <c r="H338" s="66">
        <v>6.6</v>
      </c>
      <c r="I338" s="65">
        <v>4.5</v>
      </c>
      <c r="J338" s="64">
        <v>3.4</v>
      </c>
      <c r="K338" s="24">
        <v>7.91</v>
      </c>
      <c r="L338" s="1360">
        <v>7.66</v>
      </c>
      <c r="M338" s="65">
        <v>26.7</v>
      </c>
      <c r="N338" s="64">
        <v>27.7</v>
      </c>
      <c r="O338" s="23"/>
      <c r="P338" s="64">
        <v>41.7</v>
      </c>
      <c r="Q338" s="23"/>
      <c r="R338" s="64">
        <v>82.1</v>
      </c>
      <c r="S338" s="23"/>
      <c r="T338" s="64"/>
      <c r="U338" s="23"/>
      <c r="V338" s="64"/>
      <c r="W338" s="65"/>
      <c r="X338" s="66">
        <v>27.3</v>
      </c>
      <c r="Y338" s="70"/>
      <c r="Z338" s="71">
        <v>183</v>
      </c>
      <c r="AA338" s="24"/>
      <c r="AB338" s="69">
        <v>0.13</v>
      </c>
      <c r="AC338" s="1260">
        <v>702</v>
      </c>
      <c r="AD338" s="1334">
        <v>34</v>
      </c>
      <c r="AE338" s="402"/>
      <c r="AF338" s="401"/>
      <c r="AG338" s="6" t="s">
        <v>390</v>
      </c>
      <c r="AH338" s="18" t="s">
        <v>401</v>
      </c>
      <c r="AI338" s="827">
        <v>4.4000000000000004</v>
      </c>
      <c r="AJ338" s="943">
        <v>3.3</v>
      </c>
      <c r="AK338" s="43" t="s">
        <v>36</v>
      </c>
      <c r="AL338" s="103"/>
    </row>
    <row r="339" spans="1:38" x14ac:dyDescent="0.15">
      <c r="A339" s="1930"/>
      <c r="B339" s="452">
        <v>43490</v>
      </c>
      <c r="C339" s="754" t="str">
        <f t="shared" si="38"/>
        <v>(金)</v>
      </c>
      <c r="D339" s="1359" t="s">
        <v>583</v>
      </c>
      <c r="E339" s="61" t="s">
        <v>36</v>
      </c>
      <c r="F339" s="61">
        <v>5.0999999999999996</v>
      </c>
      <c r="G339" s="23">
        <v>6</v>
      </c>
      <c r="H339" s="66">
        <v>6.2</v>
      </c>
      <c r="I339" s="65">
        <v>4.4000000000000004</v>
      </c>
      <c r="J339" s="64">
        <v>2</v>
      </c>
      <c r="K339" s="24">
        <v>7.7</v>
      </c>
      <c r="L339" s="1360">
        <v>7.64</v>
      </c>
      <c r="M339" s="65">
        <v>28.1</v>
      </c>
      <c r="N339" s="64">
        <v>27.8</v>
      </c>
      <c r="O339" s="23"/>
      <c r="P339" s="64">
        <v>41.4</v>
      </c>
      <c r="Q339" s="23"/>
      <c r="R339" s="64">
        <v>82.1</v>
      </c>
      <c r="S339" s="23"/>
      <c r="T339" s="64"/>
      <c r="U339" s="23"/>
      <c r="V339" s="64"/>
      <c r="W339" s="65"/>
      <c r="X339" s="66">
        <v>27.4</v>
      </c>
      <c r="Y339" s="70"/>
      <c r="Z339" s="71">
        <v>181</v>
      </c>
      <c r="AA339" s="24"/>
      <c r="AB339" s="69">
        <v>0.1</v>
      </c>
      <c r="AC339" s="1260">
        <v>881</v>
      </c>
      <c r="AD339" s="1334">
        <v>33</v>
      </c>
      <c r="AE339" s="402"/>
      <c r="AF339" s="401"/>
      <c r="AG339" s="6" t="s">
        <v>409</v>
      </c>
      <c r="AH339" s="18" t="s">
        <v>23</v>
      </c>
      <c r="AI339" s="827">
        <v>4</v>
      </c>
      <c r="AJ339" s="943">
        <v>4.4000000000000004</v>
      </c>
      <c r="AK339" s="43" t="s">
        <v>36</v>
      </c>
      <c r="AL339" s="103"/>
    </row>
    <row r="340" spans="1:38" x14ac:dyDescent="0.15">
      <c r="A340" s="1930"/>
      <c r="B340" s="452">
        <v>43491</v>
      </c>
      <c r="C340" s="754" t="str">
        <f t="shared" si="38"/>
        <v>(土)</v>
      </c>
      <c r="D340" s="1359" t="s">
        <v>599</v>
      </c>
      <c r="E340" s="61" t="s">
        <v>36</v>
      </c>
      <c r="F340" s="61">
        <v>4.7</v>
      </c>
      <c r="G340" s="23">
        <v>6.1</v>
      </c>
      <c r="H340" s="66">
        <v>6.3</v>
      </c>
      <c r="I340" s="65">
        <v>6.5</v>
      </c>
      <c r="J340" s="64">
        <v>2.2000000000000002</v>
      </c>
      <c r="K340" s="24">
        <v>7.74</v>
      </c>
      <c r="L340" s="1360">
        <v>7.61</v>
      </c>
      <c r="M340" s="65">
        <v>27.7</v>
      </c>
      <c r="N340" s="64">
        <v>27.9</v>
      </c>
      <c r="O340" s="23"/>
      <c r="P340" s="64"/>
      <c r="Q340" s="23"/>
      <c r="R340" s="64"/>
      <c r="S340" s="23"/>
      <c r="T340" s="64"/>
      <c r="U340" s="23"/>
      <c r="V340" s="64"/>
      <c r="W340" s="65"/>
      <c r="X340" s="66"/>
      <c r="Y340" s="70"/>
      <c r="Z340" s="71"/>
      <c r="AA340" s="24"/>
      <c r="AB340" s="69"/>
      <c r="AC340" s="1260">
        <v>693</v>
      </c>
      <c r="AD340" s="1334">
        <v>32</v>
      </c>
      <c r="AE340" s="402"/>
      <c r="AF340" s="401"/>
      <c r="AG340" s="19"/>
      <c r="AH340" s="9"/>
      <c r="AI340" s="20"/>
      <c r="AJ340" s="8"/>
      <c r="AK340" s="8"/>
      <c r="AL340" s="9"/>
    </row>
    <row r="341" spans="1:38" x14ac:dyDescent="0.15">
      <c r="A341" s="1930"/>
      <c r="B341" s="452">
        <v>43492</v>
      </c>
      <c r="C341" s="812" t="str">
        <f t="shared" si="38"/>
        <v>(日)</v>
      </c>
      <c r="D341" s="1359" t="s">
        <v>583</v>
      </c>
      <c r="E341" s="61" t="s">
        <v>36</v>
      </c>
      <c r="F341" s="61">
        <v>4.7</v>
      </c>
      <c r="G341" s="23">
        <v>5.5</v>
      </c>
      <c r="H341" s="66">
        <v>5.8</v>
      </c>
      <c r="I341" s="65">
        <v>4.5</v>
      </c>
      <c r="J341" s="64">
        <v>2.1</v>
      </c>
      <c r="K341" s="24">
        <v>7.74</v>
      </c>
      <c r="L341" s="1360">
        <v>7.62</v>
      </c>
      <c r="M341" s="65">
        <v>28.9</v>
      </c>
      <c r="N341" s="64">
        <v>28.4</v>
      </c>
      <c r="O341" s="23"/>
      <c r="P341" s="64"/>
      <c r="Q341" s="23"/>
      <c r="R341" s="64"/>
      <c r="S341" s="23"/>
      <c r="T341" s="64"/>
      <c r="U341" s="23"/>
      <c r="V341" s="64"/>
      <c r="W341" s="65"/>
      <c r="X341" s="66"/>
      <c r="Y341" s="70"/>
      <c r="Z341" s="71"/>
      <c r="AA341" s="24"/>
      <c r="AB341" s="69"/>
      <c r="AC341" s="1260">
        <v>693</v>
      </c>
      <c r="AD341" s="1334">
        <v>30</v>
      </c>
      <c r="AE341" s="543"/>
      <c r="AF341" s="401"/>
      <c r="AG341" s="19"/>
      <c r="AH341" s="9"/>
      <c r="AI341" s="20"/>
      <c r="AJ341" s="8"/>
      <c r="AK341" s="8"/>
      <c r="AL341" s="9"/>
    </row>
    <row r="342" spans="1:38" ht="13.5" customHeight="1" x14ac:dyDescent="0.15">
      <c r="A342" s="1930"/>
      <c r="B342" s="452">
        <v>43493</v>
      </c>
      <c r="C342" s="754" t="str">
        <f t="shared" si="38"/>
        <v>(月)</v>
      </c>
      <c r="D342" s="1726" t="s">
        <v>599</v>
      </c>
      <c r="E342" s="492" t="s">
        <v>36</v>
      </c>
      <c r="F342" s="492">
        <v>2.6</v>
      </c>
      <c r="G342" s="353">
        <v>5.4</v>
      </c>
      <c r="H342" s="356">
        <v>5.6</v>
      </c>
      <c r="I342" s="355">
        <v>6.9</v>
      </c>
      <c r="J342" s="354">
        <v>2.2000000000000002</v>
      </c>
      <c r="K342" s="357">
        <v>7.73</v>
      </c>
      <c r="L342" s="1661">
        <v>7.59</v>
      </c>
      <c r="M342" s="355">
        <v>29.6</v>
      </c>
      <c r="N342" s="354">
        <v>29.4</v>
      </c>
      <c r="O342" s="353"/>
      <c r="P342" s="354">
        <v>42.5</v>
      </c>
      <c r="Q342" s="353"/>
      <c r="R342" s="354">
        <v>82.9</v>
      </c>
      <c r="S342" s="353"/>
      <c r="T342" s="354"/>
      <c r="U342" s="353"/>
      <c r="V342" s="354"/>
      <c r="W342" s="355"/>
      <c r="X342" s="356">
        <v>31.3</v>
      </c>
      <c r="Y342" s="493"/>
      <c r="Z342" s="494">
        <v>192</v>
      </c>
      <c r="AA342" s="357"/>
      <c r="AB342" s="358">
        <v>0.1</v>
      </c>
      <c r="AC342" s="1692">
        <v>873</v>
      </c>
      <c r="AD342" s="1694">
        <v>29</v>
      </c>
      <c r="AE342" s="402"/>
      <c r="AF342" s="401"/>
      <c r="AG342" s="21"/>
      <c r="AH342" s="3"/>
      <c r="AI342" s="22"/>
      <c r="AJ342" s="10"/>
      <c r="AK342" s="10"/>
      <c r="AL342" s="3"/>
    </row>
    <row r="343" spans="1:38" x14ac:dyDescent="0.15">
      <c r="A343" s="1930"/>
      <c r="B343" s="452">
        <v>43494</v>
      </c>
      <c r="C343" s="754" t="str">
        <f t="shared" si="38"/>
        <v>(火)</v>
      </c>
      <c r="D343" s="1359" t="s">
        <v>583</v>
      </c>
      <c r="E343" s="61" t="s">
        <v>36</v>
      </c>
      <c r="F343" s="61">
        <v>5.4</v>
      </c>
      <c r="G343" s="23">
        <v>5.3</v>
      </c>
      <c r="H343" s="66">
        <v>5.5</v>
      </c>
      <c r="I343" s="65">
        <v>4.9000000000000004</v>
      </c>
      <c r="J343" s="64">
        <v>2.2999999999999998</v>
      </c>
      <c r="K343" s="24">
        <v>7.74</v>
      </c>
      <c r="L343" s="1360">
        <v>7.53</v>
      </c>
      <c r="M343" s="65">
        <v>28.4</v>
      </c>
      <c r="N343" s="64">
        <v>28.7</v>
      </c>
      <c r="O343" s="23"/>
      <c r="P343" s="64">
        <v>42.7</v>
      </c>
      <c r="Q343" s="23"/>
      <c r="R343" s="64">
        <v>81.900000000000006</v>
      </c>
      <c r="S343" s="23"/>
      <c r="T343" s="64"/>
      <c r="U343" s="23"/>
      <c r="V343" s="64"/>
      <c r="W343" s="65"/>
      <c r="X343" s="66">
        <v>30</v>
      </c>
      <c r="Y343" s="70"/>
      <c r="Z343" s="71">
        <v>184</v>
      </c>
      <c r="AA343" s="24"/>
      <c r="AB343" s="69">
        <v>0.09</v>
      </c>
      <c r="AC343" s="1260">
        <v>1044</v>
      </c>
      <c r="AD343" s="1334">
        <v>30</v>
      </c>
      <c r="AE343" s="402"/>
      <c r="AF343" s="401"/>
      <c r="AG343" s="29" t="s">
        <v>392</v>
      </c>
      <c r="AH343" s="2" t="s">
        <v>36</v>
      </c>
      <c r="AI343" s="2" t="s">
        <v>36</v>
      </c>
      <c r="AJ343" s="2" t="s">
        <v>36</v>
      </c>
      <c r="AK343" s="2" t="s">
        <v>36</v>
      </c>
      <c r="AL343" s="104" t="s">
        <v>36</v>
      </c>
    </row>
    <row r="344" spans="1:38" x14ac:dyDescent="0.15">
      <c r="A344" s="1930"/>
      <c r="B344" s="452">
        <v>43495</v>
      </c>
      <c r="C344" s="754" t="str">
        <f t="shared" si="38"/>
        <v>(水)</v>
      </c>
      <c r="D344" s="1359" t="s">
        <v>583</v>
      </c>
      <c r="E344" s="61" t="s">
        <v>36</v>
      </c>
      <c r="F344" s="61">
        <v>2.8</v>
      </c>
      <c r="G344" s="23">
        <v>5.3</v>
      </c>
      <c r="H344" s="66">
        <v>5.5</v>
      </c>
      <c r="I344" s="65">
        <v>5.9</v>
      </c>
      <c r="J344" s="64">
        <v>2.7</v>
      </c>
      <c r="K344" s="24">
        <v>7.93</v>
      </c>
      <c r="L344" s="1360">
        <v>7.62</v>
      </c>
      <c r="M344" s="65">
        <v>29.5</v>
      </c>
      <c r="N344" s="64">
        <v>28.4</v>
      </c>
      <c r="O344" s="23"/>
      <c r="P344" s="64">
        <v>42.8</v>
      </c>
      <c r="Q344" s="23"/>
      <c r="R344" s="64">
        <v>81.099999999999994</v>
      </c>
      <c r="S344" s="23"/>
      <c r="T344" s="64"/>
      <c r="U344" s="23"/>
      <c r="V344" s="64"/>
      <c r="W344" s="65"/>
      <c r="X344" s="66">
        <v>29.2</v>
      </c>
      <c r="Y344" s="70"/>
      <c r="Z344" s="71">
        <v>186</v>
      </c>
      <c r="AA344" s="24"/>
      <c r="AB344" s="69">
        <v>0.1</v>
      </c>
      <c r="AC344" s="1260">
        <v>1044</v>
      </c>
      <c r="AD344" s="1334">
        <v>30</v>
      </c>
      <c r="AE344" s="402"/>
      <c r="AF344" s="401"/>
      <c r="AG344" s="11" t="s">
        <v>36</v>
      </c>
      <c r="AH344" s="2" t="s">
        <v>36</v>
      </c>
      <c r="AI344" s="2" t="s">
        <v>36</v>
      </c>
      <c r="AJ344" s="2" t="s">
        <v>36</v>
      </c>
      <c r="AK344" s="2" t="s">
        <v>36</v>
      </c>
      <c r="AL344" s="104" t="s">
        <v>36</v>
      </c>
    </row>
    <row r="345" spans="1:38" x14ac:dyDescent="0.15">
      <c r="A345" s="1930"/>
      <c r="B345" s="455">
        <v>43496</v>
      </c>
      <c r="C345" s="813" t="str">
        <f t="shared" si="38"/>
        <v>(木)</v>
      </c>
      <c r="D345" s="75" t="s">
        <v>599</v>
      </c>
      <c r="E345" s="73">
        <v>13</v>
      </c>
      <c r="F345" s="61">
        <v>3.5</v>
      </c>
      <c r="G345" s="23">
        <v>5.5</v>
      </c>
      <c r="H345" s="64">
        <v>5.6</v>
      </c>
      <c r="I345" s="65">
        <v>7.3</v>
      </c>
      <c r="J345" s="66">
        <v>2</v>
      </c>
      <c r="K345" s="24">
        <v>8.17</v>
      </c>
      <c r="L345" s="69">
        <v>7.56</v>
      </c>
      <c r="M345" s="65">
        <v>29.1</v>
      </c>
      <c r="N345" s="66">
        <v>30.1</v>
      </c>
      <c r="O345" s="23"/>
      <c r="P345" s="64">
        <v>42.5</v>
      </c>
      <c r="Q345" s="23"/>
      <c r="R345" s="64">
        <v>82.5</v>
      </c>
      <c r="S345" s="23"/>
      <c r="T345" s="64"/>
      <c r="U345" s="23"/>
      <c r="V345" s="64"/>
      <c r="W345" s="65"/>
      <c r="X345" s="66">
        <v>33.9</v>
      </c>
      <c r="Y345" s="70"/>
      <c r="Z345" s="71">
        <v>196</v>
      </c>
      <c r="AA345" s="24"/>
      <c r="AB345" s="69">
        <v>0.06</v>
      </c>
      <c r="AC345" s="1693">
        <v>1224</v>
      </c>
      <c r="AD345" s="1334">
        <v>30</v>
      </c>
      <c r="AE345" s="402"/>
      <c r="AF345" s="401"/>
      <c r="AG345" s="11" t="s">
        <v>36</v>
      </c>
      <c r="AH345" s="2" t="s">
        <v>36</v>
      </c>
      <c r="AI345" s="2" t="s">
        <v>36</v>
      </c>
      <c r="AJ345" s="1386" t="s">
        <v>36</v>
      </c>
      <c r="AK345" s="2" t="s">
        <v>36</v>
      </c>
      <c r="AL345" s="104" t="s">
        <v>36</v>
      </c>
    </row>
    <row r="346" spans="1:38" x14ac:dyDescent="0.15">
      <c r="A346" s="1930"/>
      <c r="B346" s="1891" t="s">
        <v>410</v>
      </c>
      <c r="C346" s="1892"/>
      <c r="D346" s="631"/>
      <c r="E346" s="555">
        <f>MAX(E315:E345)</f>
        <v>13</v>
      </c>
      <c r="F346" s="556">
        <f t="shared" ref="F346:AD346" si="39">IF(COUNT(F315:F345)=0,"",MAX(F315:F345))</f>
        <v>7.9</v>
      </c>
      <c r="G346" s="557">
        <f t="shared" si="39"/>
        <v>6.7</v>
      </c>
      <c r="H346" s="558">
        <f t="shared" si="39"/>
        <v>6.6</v>
      </c>
      <c r="I346" s="559">
        <f t="shared" si="39"/>
        <v>7.3</v>
      </c>
      <c r="J346" s="560">
        <f t="shared" si="39"/>
        <v>4.5999999999999996</v>
      </c>
      <c r="K346" s="561">
        <f t="shared" si="39"/>
        <v>8.17</v>
      </c>
      <c r="L346" s="562">
        <f t="shared" si="39"/>
        <v>7.9</v>
      </c>
      <c r="M346" s="559">
        <f t="shared" si="39"/>
        <v>31.4</v>
      </c>
      <c r="N346" s="560">
        <f t="shared" si="39"/>
        <v>30.3</v>
      </c>
      <c r="O346" s="557">
        <f t="shared" si="39"/>
        <v>41.4</v>
      </c>
      <c r="P346" s="558">
        <f t="shared" si="39"/>
        <v>42.8</v>
      </c>
      <c r="Q346" s="557">
        <f t="shared" si="39"/>
        <v>77.900000000000006</v>
      </c>
      <c r="R346" s="558">
        <f t="shared" si="39"/>
        <v>82.9</v>
      </c>
      <c r="S346" s="557">
        <f t="shared" si="39"/>
        <v>56.3</v>
      </c>
      <c r="T346" s="558">
        <f t="shared" si="39"/>
        <v>57.3</v>
      </c>
      <c r="U346" s="557">
        <f t="shared" si="39"/>
        <v>21.6</v>
      </c>
      <c r="V346" s="558">
        <f t="shared" si="39"/>
        <v>21.6</v>
      </c>
      <c r="W346" s="559">
        <f t="shared" si="39"/>
        <v>23</v>
      </c>
      <c r="X346" s="1087">
        <f t="shared" si="39"/>
        <v>34.6</v>
      </c>
      <c r="Y346" s="1173">
        <f t="shared" si="39"/>
        <v>178</v>
      </c>
      <c r="Z346" s="1174">
        <f t="shared" si="39"/>
        <v>196</v>
      </c>
      <c r="AA346" s="1404">
        <f t="shared" si="39"/>
        <v>0.21</v>
      </c>
      <c r="AB346" s="1176">
        <f t="shared" si="39"/>
        <v>0.21</v>
      </c>
      <c r="AC346" s="1405">
        <f t="shared" si="39"/>
        <v>1224</v>
      </c>
      <c r="AD346" s="1084">
        <f t="shared" si="39"/>
        <v>39</v>
      </c>
      <c r="AE346" s="402"/>
      <c r="AF346" s="401"/>
      <c r="AG346" s="11" t="s">
        <v>36</v>
      </c>
      <c r="AH346" s="2" t="s">
        <v>36</v>
      </c>
      <c r="AI346" s="2" t="s">
        <v>36</v>
      </c>
      <c r="AJ346" s="2" t="s">
        <v>36</v>
      </c>
      <c r="AK346" s="2" t="s">
        <v>36</v>
      </c>
      <c r="AL346" s="104" t="s">
        <v>36</v>
      </c>
    </row>
    <row r="347" spans="1:38" x14ac:dyDescent="0.15">
      <c r="A347" s="1930"/>
      <c r="B347" s="1893" t="s">
        <v>411</v>
      </c>
      <c r="C347" s="1894"/>
      <c r="D347" s="633"/>
      <c r="E347" s="566">
        <f>MIN(E315:E345)</f>
        <v>0</v>
      </c>
      <c r="F347" s="567">
        <f t="shared" ref="F347:AD347" si="40">IF(COUNT(F315:F345)=0,"",MIN(F315:F345))</f>
        <v>2.2999999999999998</v>
      </c>
      <c r="G347" s="568">
        <f t="shared" si="40"/>
        <v>5.3</v>
      </c>
      <c r="H347" s="569">
        <f t="shared" si="40"/>
        <v>5.4</v>
      </c>
      <c r="I347" s="570">
        <f t="shared" si="40"/>
        <v>2.5</v>
      </c>
      <c r="J347" s="571">
        <f t="shared" si="40"/>
        <v>2</v>
      </c>
      <c r="K347" s="572">
        <f t="shared" si="40"/>
        <v>7.55</v>
      </c>
      <c r="L347" s="573">
        <f t="shared" si="40"/>
        <v>7.44</v>
      </c>
      <c r="M347" s="570">
        <f t="shared" si="40"/>
        <v>23.1</v>
      </c>
      <c r="N347" s="571">
        <f t="shared" si="40"/>
        <v>23.5</v>
      </c>
      <c r="O347" s="568">
        <f t="shared" si="40"/>
        <v>41.4</v>
      </c>
      <c r="P347" s="569">
        <f t="shared" si="40"/>
        <v>37.4</v>
      </c>
      <c r="Q347" s="568">
        <f t="shared" si="40"/>
        <v>77.900000000000006</v>
      </c>
      <c r="R347" s="569">
        <f t="shared" si="40"/>
        <v>72.3</v>
      </c>
      <c r="S347" s="568">
        <f t="shared" si="40"/>
        <v>56.3</v>
      </c>
      <c r="T347" s="569">
        <f t="shared" si="40"/>
        <v>57.3</v>
      </c>
      <c r="U347" s="568">
        <f t="shared" si="40"/>
        <v>21.6</v>
      </c>
      <c r="V347" s="569">
        <f t="shared" si="40"/>
        <v>21.6</v>
      </c>
      <c r="W347" s="570">
        <f t="shared" si="40"/>
        <v>23</v>
      </c>
      <c r="X347" s="1407">
        <f t="shared" si="40"/>
        <v>18.899999999999999</v>
      </c>
      <c r="Y347" s="1178">
        <f t="shared" si="40"/>
        <v>178</v>
      </c>
      <c r="Z347" s="1179">
        <f t="shared" si="40"/>
        <v>157</v>
      </c>
      <c r="AA347" s="1408">
        <f t="shared" si="40"/>
        <v>0.21</v>
      </c>
      <c r="AB347" s="1181">
        <f t="shared" si="40"/>
        <v>0.06</v>
      </c>
      <c r="AC347" s="1409">
        <f t="shared" si="40"/>
        <v>0</v>
      </c>
      <c r="AD347" s="1085">
        <f t="shared" si="40"/>
        <v>29</v>
      </c>
      <c r="AE347" s="402"/>
      <c r="AF347" s="401"/>
      <c r="AG347" s="1387"/>
      <c r="AH347" s="1388"/>
      <c r="AI347" s="1389"/>
      <c r="AJ347" s="1389"/>
      <c r="AK347" s="1121"/>
      <c r="AL347" s="1122"/>
    </row>
    <row r="348" spans="1:38" x14ac:dyDescent="0.15">
      <c r="A348" s="1930"/>
      <c r="B348" s="1893" t="s">
        <v>412</v>
      </c>
      <c r="C348" s="1894"/>
      <c r="D348" s="635"/>
      <c r="E348" s="633"/>
      <c r="F348" s="1088">
        <f t="shared" ref="F348:AD348" si="41">IF(COUNT(F315:F345)=0,"",AVERAGE(F315:F345))</f>
        <v>4.6032258064516123</v>
      </c>
      <c r="G348" s="1089">
        <f t="shared" si="41"/>
        <v>5.8354838709677432</v>
      </c>
      <c r="H348" s="1090">
        <f t="shared" si="41"/>
        <v>5.9451612903225808</v>
      </c>
      <c r="I348" s="1091">
        <f t="shared" si="41"/>
        <v>4.5548387096774201</v>
      </c>
      <c r="J348" s="1092">
        <f t="shared" si="41"/>
        <v>3.019354838709678</v>
      </c>
      <c r="K348" s="1093">
        <f t="shared" si="41"/>
        <v>7.6922580645161291</v>
      </c>
      <c r="L348" s="1094">
        <f t="shared" si="41"/>
        <v>7.6361290322580642</v>
      </c>
      <c r="M348" s="1091">
        <f t="shared" si="41"/>
        <v>26.387096774193555</v>
      </c>
      <c r="N348" s="1092">
        <f t="shared" si="41"/>
        <v>26.590322580645161</v>
      </c>
      <c r="O348" s="1089">
        <f t="shared" si="41"/>
        <v>41.4</v>
      </c>
      <c r="P348" s="1090">
        <f t="shared" si="41"/>
        <v>40.994736842105262</v>
      </c>
      <c r="Q348" s="1089">
        <f t="shared" si="41"/>
        <v>77.900000000000006</v>
      </c>
      <c r="R348" s="1090">
        <f t="shared" si="41"/>
        <v>79.068421052631578</v>
      </c>
      <c r="S348" s="1089">
        <f t="shared" si="41"/>
        <v>56.3</v>
      </c>
      <c r="T348" s="1090">
        <f t="shared" si="41"/>
        <v>57.3</v>
      </c>
      <c r="U348" s="1089">
        <f t="shared" si="41"/>
        <v>21.6</v>
      </c>
      <c r="V348" s="1090">
        <f t="shared" si="41"/>
        <v>21.6</v>
      </c>
      <c r="W348" s="1168">
        <f t="shared" si="41"/>
        <v>23</v>
      </c>
      <c r="X348" s="1413">
        <f t="shared" si="41"/>
        <v>26.073684210526313</v>
      </c>
      <c r="Y348" s="1396">
        <f t="shared" si="41"/>
        <v>178</v>
      </c>
      <c r="Z348" s="1398">
        <f t="shared" si="41"/>
        <v>177.73684210526315</v>
      </c>
      <c r="AA348" s="1399">
        <f t="shared" si="41"/>
        <v>0.21</v>
      </c>
      <c r="AB348" s="1397">
        <f t="shared" si="41"/>
        <v>0.13526315789473684</v>
      </c>
      <c r="AC348" s="1401">
        <f t="shared" si="41"/>
        <v>446.61290322580646</v>
      </c>
      <c r="AD348" s="1406">
        <f t="shared" si="41"/>
        <v>34.548387096774192</v>
      </c>
      <c r="AE348" s="402"/>
      <c r="AF348" s="401"/>
      <c r="AG348" s="1387"/>
      <c r="AH348" s="1388"/>
      <c r="AI348" s="1389"/>
      <c r="AJ348" s="1389"/>
      <c r="AK348" s="1121"/>
      <c r="AL348" s="1122"/>
    </row>
    <row r="349" spans="1:38" x14ac:dyDescent="0.15">
      <c r="A349" s="1931"/>
      <c r="B349" s="1917" t="s">
        <v>413</v>
      </c>
      <c r="C349" s="1916"/>
      <c r="D349" s="1132"/>
      <c r="E349" s="1072">
        <f>SUM(E315:E345)</f>
        <v>13</v>
      </c>
      <c r="F349" s="1137"/>
      <c r="G349" s="1137"/>
      <c r="H349" s="1135"/>
      <c r="I349" s="1137"/>
      <c r="J349" s="1135"/>
      <c r="K349" s="1134"/>
      <c r="L349" s="1133"/>
      <c r="M349" s="1137"/>
      <c r="N349" s="1135"/>
      <c r="O349" s="1133"/>
      <c r="P349" s="1135"/>
      <c r="Q349" s="1137"/>
      <c r="R349" s="1135"/>
      <c r="S349" s="1134"/>
      <c r="T349" s="1133"/>
      <c r="U349" s="1134"/>
      <c r="V349" s="1136"/>
      <c r="W349" s="1170"/>
      <c r="X349" s="1412"/>
      <c r="Y349" s="1169"/>
      <c r="Z349" s="1412"/>
      <c r="AA349" s="1170"/>
      <c r="AB349" s="1412"/>
      <c r="AC349" s="1402">
        <f>SUM(AC315:AC345)</f>
        <v>13845</v>
      </c>
      <c r="AD349" s="1403"/>
      <c r="AE349" s="402"/>
      <c r="AF349" s="401"/>
      <c r="AG349" s="1390"/>
      <c r="AH349" s="1391"/>
      <c r="AI349" s="1392"/>
      <c r="AJ349" s="1392"/>
      <c r="AK349" s="1142"/>
      <c r="AL349" s="1143"/>
    </row>
    <row r="350" spans="1:38" x14ac:dyDescent="0.15">
      <c r="A350" s="1889" t="s">
        <v>578</v>
      </c>
      <c r="B350" s="765">
        <v>43497</v>
      </c>
      <c r="C350" s="811" t="str">
        <f>IF(B350="","",IF(WEEKDAY(B350)=1,"(日)",IF(WEEKDAY(B350)=2,"(月)",IF(WEEKDAY(B350)=3,"(火)",IF(WEEKDAY(B350)=4,"(水)",IF(WEEKDAY(B350)=5,"(木)",IF(WEEKDAY(B350)=6,"(金)","(土)")))))))</f>
        <v>(金)</v>
      </c>
      <c r="D350" s="1359" t="s">
        <v>583</v>
      </c>
      <c r="E350" s="61">
        <v>0.5</v>
      </c>
      <c r="F350" s="61">
        <v>4.0999999999999996</v>
      </c>
      <c r="G350" s="23">
        <v>5.2</v>
      </c>
      <c r="H350" s="1416">
        <v>5.5</v>
      </c>
      <c r="I350" s="65">
        <v>6.5</v>
      </c>
      <c r="J350" s="158">
        <v>2.5</v>
      </c>
      <c r="K350" s="24">
        <v>8.2200000000000006</v>
      </c>
      <c r="L350" s="1769">
        <v>7.64</v>
      </c>
      <c r="M350" s="65">
        <v>27.8</v>
      </c>
      <c r="N350" s="158">
        <v>28.9</v>
      </c>
      <c r="O350" s="23"/>
      <c r="P350" s="158">
        <v>41.8</v>
      </c>
      <c r="Q350" s="23"/>
      <c r="R350" s="158">
        <v>82.1</v>
      </c>
      <c r="S350" s="23"/>
      <c r="T350" s="158"/>
      <c r="U350" s="23"/>
      <c r="V350" s="158"/>
      <c r="W350" s="65"/>
      <c r="X350" s="1416">
        <v>30.1</v>
      </c>
      <c r="Y350" s="70"/>
      <c r="Z350" s="1415">
        <v>184</v>
      </c>
      <c r="AA350" s="24"/>
      <c r="AB350" s="1414">
        <v>7.0000000000000007E-2</v>
      </c>
      <c r="AC350" s="1260">
        <v>1395</v>
      </c>
      <c r="AD350" s="1334">
        <v>29</v>
      </c>
      <c r="AE350" s="402"/>
      <c r="AF350" s="401"/>
      <c r="AG350" s="269">
        <v>43510</v>
      </c>
      <c r="AH350" s="152" t="s">
        <v>3</v>
      </c>
      <c r="AI350" s="153">
        <v>4.7</v>
      </c>
      <c r="AJ350" s="154" t="s">
        <v>20</v>
      </c>
      <c r="AK350" s="155"/>
      <c r="AL350" s="156"/>
    </row>
    <row r="351" spans="1:38" x14ac:dyDescent="0.15">
      <c r="A351" s="1890"/>
      <c r="B351" s="452">
        <v>43498</v>
      </c>
      <c r="C351" s="754" t="str">
        <f t="shared" ref="C351:C356" si="42">IF(B351="","",IF(WEEKDAY(B351)=1,"(日)",IF(WEEKDAY(B351)=2,"(月)",IF(WEEKDAY(B351)=3,"(火)",IF(WEEKDAY(B351)=4,"(水)",IF(WEEKDAY(B351)=5,"(木)",IF(WEEKDAY(B351)=6,"(金)","(土)")))))))</f>
        <v>(土)</v>
      </c>
      <c r="D351" s="1359" t="s">
        <v>583</v>
      </c>
      <c r="E351" s="61" t="s">
        <v>36</v>
      </c>
      <c r="F351" s="61">
        <v>5.0999999999999996</v>
      </c>
      <c r="G351" s="23">
        <v>5.2</v>
      </c>
      <c r="H351" s="1416">
        <v>5.6</v>
      </c>
      <c r="I351" s="65">
        <v>7</v>
      </c>
      <c r="J351" s="158">
        <v>2</v>
      </c>
      <c r="K351" s="24">
        <v>8.2100000000000009</v>
      </c>
      <c r="L351" s="1769">
        <v>7.68</v>
      </c>
      <c r="M351" s="65">
        <v>28.9</v>
      </c>
      <c r="N351" s="158">
        <v>30.2</v>
      </c>
      <c r="O351" s="23"/>
      <c r="P351" s="158"/>
      <c r="Q351" s="23"/>
      <c r="R351" s="158"/>
      <c r="S351" s="23"/>
      <c r="T351" s="158"/>
      <c r="U351" s="23"/>
      <c r="V351" s="158"/>
      <c r="W351" s="65"/>
      <c r="X351" s="1416"/>
      <c r="Y351" s="70"/>
      <c r="Z351" s="1415"/>
      <c r="AA351" s="24"/>
      <c r="AB351" s="1414"/>
      <c r="AC351" s="1260">
        <v>1262</v>
      </c>
      <c r="AD351" s="1334">
        <v>30</v>
      </c>
      <c r="AE351" s="402"/>
      <c r="AF351" s="401"/>
      <c r="AG351" s="12" t="s">
        <v>94</v>
      </c>
      <c r="AH351" s="13" t="s">
        <v>399</v>
      </c>
      <c r="AI351" s="14" t="s">
        <v>5</v>
      </c>
      <c r="AJ351" s="15" t="s">
        <v>6</v>
      </c>
      <c r="AK351" s="16" t="s">
        <v>36</v>
      </c>
      <c r="AL351" s="97"/>
    </row>
    <row r="352" spans="1:38" x14ac:dyDescent="0.15">
      <c r="A352" s="1890"/>
      <c r="B352" s="452">
        <v>43499</v>
      </c>
      <c r="C352" s="754" t="str">
        <f t="shared" si="42"/>
        <v>(日)</v>
      </c>
      <c r="D352" s="1359" t="s">
        <v>583</v>
      </c>
      <c r="E352" s="61" t="s">
        <v>36</v>
      </c>
      <c r="F352" s="61">
        <v>5.4</v>
      </c>
      <c r="G352" s="23">
        <v>6</v>
      </c>
      <c r="H352" s="1416">
        <v>5.9</v>
      </c>
      <c r="I352" s="65">
        <v>7.3</v>
      </c>
      <c r="J352" s="158">
        <v>2.2999999999999998</v>
      </c>
      <c r="K352" s="24">
        <v>7.92</v>
      </c>
      <c r="L352" s="1769">
        <v>7.61</v>
      </c>
      <c r="M352" s="65">
        <v>39.799999999999997</v>
      </c>
      <c r="N352" s="64">
        <v>35.700000000000003</v>
      </c>
      <c r="O352" s="23"/>
      <c r="P352" s="158"/>
      <c r="Q352" s="23"/>
      <c r="R352" s="158"/>
      <c r="S352" s="23"/>
      <c r="T352" s="158"/>
      <c r="U352" s="23"/>
      <c r="V352" s="158"/>
      <c r="W352" s="65"/>
      <c r="X352" s="1416"/>
      <c r="Y352" s="70"/>
      <c r="Z352" s="1415"/>
      <c r="AA352" s="24"/>
      <c r="AB352" s="1414"/>
      <c r="AC352" s="1260">
        <v>1806</v>
      </c>
      <c r="AD352" s="1334">
        <v>29</v>
      </c>
      <c r="AE352" s="402"/>
      <c r="AF352" s="401"/>
      <c r="AG352" s="5" t="s">
        <v>95</v>
      </c>
      <c r="AH352" s="17" t="s">
        <v>20</v>
      </c>
      <c r="AI352" s="31">
        <v>6.5</v>
      </c>
      <c r="AJ352" s="32">
        <v>6.9</v>
      </c>
      <c r="AK352" s="33" t="s">
        <v>36</v>
      </c>
      <c r="AL352" s="98"/>
    </row>
    <row r="353" spans="1:38" x14ac:dyDescent="0.15">
      <c r="A353" s="1890"/>
      <c r="B353" s="452">
        <v>43500</v>
      </c>
      <c r="C353" s="754" t="str">
        <f t="shared" si="42"/>
        <v>(月)</v>
      </c>
      <c r="D353" s="1359" t="s">
        <v>583</v>
      </c>
      <c r="E353" s="61" t="s">
        <v>36</v>
      </c>
      <c r="F353" s="61">
        <v>12.1</v>
      </c>
      <c r="G353" s="23">
        <v>7.5</v>
      </c>
      <c r="H353" s="66">
        <v>7.1</v>
      </c>
      <c r="I353" s="65">
        <v>9.3000000000000007</v>
      </c>
      <c r="J353" s="158">
        <v>2.5</v>
      </c>
      <c r="K353" s="24">
        <v>8.11</v>
      </c>
      <c r="L353" s="1769">
        <v>7.58</v>
      </c>
      <c r="M353" s="65">
        <v>36</v>
      </c>
      <c r="N353" s="64">
        <v>37.200000000000003</v>
      </c>
      <c r="O353" s="23"/>
      <c r="P353" s="64">
        <v>45</v>
      </c>
      <c r="Q353" s="23"/>
      <c r="R353" s="158">
        <v>92.3</v>
      </c>
      <c r="S353" s="23"/>
      <c r="T353" s="158"/>
      <c r="U353" s="23"/>
      <c r="V353" s="158"/>
      <c r="W353" s="65"/>
      <c r="X353" s="1416">
        <v>49.6</v>
      </c>
      <c r="Y353" s="70"/>
      <c r="Z353" s="1415">
        <v>231</v>
      </c>
      <c r="AA353" s="24"/>
      <c r="AB353" s="69">
        <v>0.08</v>
      </c>
      <c r="AC353" s="1260">
        <v>4164</v>
      </c>
      <c r="AD353" s="1334">
        <v>29</v>
      </c>
      <c r="AE353" s="402"/>
      <c r="AF353" s="401"/>
      <c r="AG353" s="6" t="s">
        <v>400</v>
      </c>
      <c r="AH353" s="18" t="s">
        <v>401</v>
      </c>
      <c r="AI353" s="34">
        <v>8.9</v>
      </c>
      <c r="AJ353" s="35">
        <v>2.9</v>
      </c>
      <c r="AK353" s="39" t="s">
        <v>36</v>
      </c>
      <c r="AL353" s="99"/>
    </row>
    <row r="354" spans="1:38" x14ac:dyDescent="0.15">
      <c r="A354" s="1890"/>
      <c r="B354" s="452">
        <v>43501</v>
      </c>
      <c r="C354" s="754" t="str">
        <f t="shared" si="42"/>
        <v>(火)</v>
      </c>
      <c r="D354" s="1359" t="s">
        <v>599</v>
      </c>
      <c r="E354" s="61">
        <v>0</v>
      </c>
      <c r="F354" s="61">
        <v>5.8</v>
      </c>
      <c r="G354" s="23">
        <v>7.5</v>
      </c>
      <c r="H354" s="66">
        <v>7.6</v>
      </c>
      <c r="I354" s="65">
        <v>7.9</v>
      </c>
      <c r="J354" s="64">
        <v>2.2999999999999998</v>
      </c>
      <c r="K354" s="24">
        <v>7.82</v>
      </c>
      <c r="L354" s="1360">
        <v>7.52</v>
      </c>
      <c r="M354" s="65">
        <v>28.7</v>
      </c>
      <c r="N354" s="64">
        <v>31.7</v>
      </c>
      <c r="O354" s="23"/>
      <c r="P354" s="64">
        <v>43.8</v>
      </c>
      <c r="Q354" s="23"/>
      <c r="R354" s="64">
        <v>86.1</v>
      </c>
      <c r="S354" s="23"/>
      <c r="T354" s="158"/>
      <c r="U354" s="23"/>
      <c r="V354" s="158"/>
      <c r="W354" s="65"/>
      <c r="X354" s="1416">
        <v>36.5</v>
      </c>
      <c r="Y354" s="70"/>
      <c r="Z354" s="1415">
        <v>201</v>
      </c>
      <c r="AA354" s="24"/>
      <c r="AB354" s="69">
        <v>0.08</v>
      </c>
      <c r="AC354" s="1260">
        <v>2157</v>
      </c>
      <c r="AD354" s="1334">
        <v>28</v>
      </c>
      <c r="AE354" s="402"/>
      <c r="AF354" s="401"/>
      <c r="AG354" s="6" t="s">
        <v>21</v>
      </c>
      <c r="AH354" s="18"/>
      <c r="AI354" s="40">
        <v>8.0299999999999994</v>
      </c>
      <c r="AJ354" s="41">
        <v>7.56</v>
      </c>
      <c r="AK354" s="42" t="s">
        <v>36</v>
      </c>
      <c r="AL354" s="100"/>
    </row>
    <row r="355" spans="1:38" x14ac:dyDescent="0.15">
      <c r="A355" s="1890"/>
      <c r="B355" s="452">
        <v>43502</v>
      </c>
      <c r="C355" s="754" t="str">
        <f t="shared" si="42"/>
        <v>(水)</v>
      </c>
      <c r="D355" s="1359" t="s">
        <v>606</v>
      </c>
      <c r="E355" s="61">
        <v>9.5</v>
      </c>
      <c r="F355" s="61">
        <v>5.8</v>
      </c>
      <c r="G355" s="23">
        <v>7.7</v>
      </c>
      <c r="H355" s="66">
        <v>7.6</v>
      </c>
      <c r="I355" s="65">
        <v>8.8000000000000007</v>
      </c>
      <c r="J355" s="64">
        <v>2.4</v>
      </c>
      <c r="K355" s="24">
        <v>7.76</v>
      </c>
      <c r="L355" s="1360">
        <v>7.37</v>
      </c>
      <c r="M355" s="65">
        <v>37.1</v>
      </c>
      <c r="N355" s="64">
        <v>33</v>
      </c>
      <c r="O355" s="23"/>
      <c r="P355" s="64">
        <v>44.2</v>
      </c>
      <c r="Q355" s="23"/>
      <c r="R355" s="64">
        <v>88.3</v>
      </c>
      <c r="S355" s="23"/>
      <c r="T355" s="64"/>
      <c r="U355" s="23"/>
      <c r="V355" s="158"/>
      <c r="W355" s="65"/>
      <c r="X355" s="1416">
        <v>40.9</v>
      </c>
      <c r="Y355" s="70"/>
      <c r="Z355" s="71">
        <v>214</v>
      </c>
      <c r="AA355" s="24"/>
      <c r="AB355" s="69">
        <v>0.08</v>
      </c>
      <c r="AC355" s="1260">
        <v>1266</v>
      </c>
      <c r="AD355" s="1334">
        <v>32</v>
      </c>
      <c r="AE355" s="402"/>
      <c r="AF355" s="401"/>
      <c r="AG355" s="6" t="s">
        <v>372</v>
      </c>
      <c r="AH355" s="18" t="s">
        <v>22</v>
      </c>
      <c r="AI355" s="34">
        <v>41.3</v>
      </c>
      <c r="AJ355" s="35">
        <v>45.3</v>
      </c>
      <c r="AK355" s="36" t="s">
        <v>36</v>
      </c>
      <c r="AL355" s="101"/>
    </row>
    <row r="356" spans="1:38" x14ac:dyDescent="0.15">
      <c r="A356" s="1890"/>
      <c r="B356" s="452">
        <v>43503</v>
      </c>
      <c r="C356" s="754" t="str">
        <f t="shared" si="42"/>
        <v>(木)</v>
      </c>
      <c r="D356" s="1359" t="s">
        <v>599</v>
      </c>
      <c r="E356" s="61" t="s">
        <v>36</v>
      </c>
      <c r="F356" s="61">
        <v>4.9000000000000004</v>
      </c>
      <c r="G356" s="23">
        <v>7.4</v>
      </c>
      <c r="H356" s="66">
        <v>7.6</v>
      </c>
      <c r="I356" s="65">
        <v>6.3</v>
      </c>
      <c r="J356" s="64">
        <v>1.7</v>
      </c>
      <c r="K356" s="24">
        <v>7.76</v>
      </c>
      <c r="L356" s="1360">
        <v>7.29</v>
      </c>
      <c r="M356" s="65">
        <v>32.700000000000003</v>
      </c>
      <c r="N356" s="64">
        <v>35.700000000000003</v>
      </c>
      <c r="O356" s="23"/>
      <c r="P356" s="64">
        <v>44.8</v>
      </c>
      <c r="Q356" s="23"/>
      <c r="R356" s="64">
        <v>92.1</v>
      </c>
      <c r="S356" s="23"/>
      <c r="T356" s="64"/>
      <c r="U356" s="23"/>
      <c r="V356" s="158"/>
      <c r="W356" s="65"/>
      <c r="X356" s="66">
        <v>47.9</v>
      </c>
      <c r="Y356" s="70"/>
      <c r="Z356" s="71">
        <v>229</v>
      </c>
      <c r="AA356" s="24"/>
      <c r="AB356" s="69">
        <v>0.06</v>
      </c>
      <c r="AC356" s="1260">
        <v>1257</v>
      </c>
      <c r="AD356" s="1334">
        <v>30</v>
      </c>
      <c r="AE356" s="402"/>
      <c r="AF356" s="401"/>
      <c r="AG356" s="6" t="s">
        <v>402</v>
      </c>
      <c r="AH356" s="18" t="s">
        <v>23</v>
      </c>
      <c r="AI356" s="34">
        <v>45</v>
      </c>
      <c r="AJ356" s="35">
        <v>50.2</v>
      </c>
      <c r="AK356" s="36" t="s">
        <v>36</v>
      </c>
      <c r="AL356" s="101"/>
    </row>
    <row r="357" spans="1:38" x14ac:dyDescent="0.15">
      <c r="A357" s="1890"/>
      <c r="B357" s="452">
        <v>43504</v>
      </c>
      <c r="C357" s="754" t="str">
        <f>IF(B357="","",IF(WEEKDAY(B357)=1,"(日)",IF(WEEKDAY(B357)=2,"(月)",IF(WEEKDAY(B357)=3,"(火)",IF(WEEKDAY(B357)=4,"(水)",IF(WEEKDAY(B357)=5,"(木)",IF(WEEKDAY(B357)=6,"(金)","(土)")))))))</f>
        <v>(金)</v>
      </c>
      <c r="D357" s="1359" t="s">
        <v>583</v>
      </c>
      <c r="E357" s="61" t="s">
        <v>36</v>
      </c>
      <c r="F357" s="61">
        <v>6.9</v>
      </c>
      <c r="G357" s="23">
        <v>8.1</v>
      </c>
      <c r="H357" s="66">
        <v>8.1</v>
      </c>
      <c r="I357" s="65">
        <v>7</v>
      </c>
      <c r="J357" s="64">
        <v>2.2999999999999998</v>
      </c>
      <c r="K357" s="24">
        <v>7.82</v>
      </c>
      <c r="L357" s="1360">
        <v>7.55</v>
      </c>
      <c r="M357" s="65">
        <v>43.2</v>
      </c>
      <c r="N357" s="64">
        <v>37.9</v>
      </c>
      <c r="O357" s="23"/>
      <c r="P357" s="64">
        <v>45.8</v>
      </c>
      <c r="Q357" s="23"/>
      <c r="R357" s="64">
        <v>93.1</v>
      </c>
      <c r="S357" s="23"/>
      <c r="T357" s="64"/>
      <c r="U357" s="23"/>
      <c r="V357" s="158"/>
      <c r="W357" s="65"/>
      <c r="X357" s="66">
        <v>48.6</v>
      </c>
      <c r="Y357" s="70"/>
      <c r="Z357" s="71">
        <v>252</v>
      </c>
      <c r="AA357" s="24"/>
      <c r="AB357" s="69">
        <v>7.0000000000000007E-2</v>
      </c>
      <c r="AC357" s="1260">
        <v>1257</v>
      </c>
      <c r="AD357" s="1334">
        <v>29</v>
      </c>
      <c r="AE357" s="402"/>
      <c r="AF357" s="401"/>
      <c r="AG357" s="6" t="s">
        <v>376</v>
      </c>
      <c r="AH357" s="18" t="s">
        <v>23</v>
      </c>
      <c r="AI357" s="34">
        <v>97.7</v>
      </c>
      <c r="AJ357" s="35">
        <v>102.9</v>
      </c>
      <c r="AK357" s="36" t="s">
        <v>36</v>
      </c>
      <c r="AL357" s="101"/>
    </row>
    <row r="358" spans="1:38" x14ac:dyDescent="0.15">
      <c r="A358" s="1890"/>
      <c r="B358" s="452">
        <v>43505</v>
      </c>
      <c r="C358" s="754" t="str">
        <f t="shared" ref="C358:C377" si="43">IF(B358="","",IF(WEEKDAY(B358)=1,"(日)",IF(WEEKDAY(B358)=2,"(月)",IF(WEEKDAY(B358)=3,"(火)",IF(WEEKDAY(B358)=4,"(水)",IF(WEEKDAY(B358)=5,"(木)",IF(WEEKDAY(B358)=6,"(金)","(土)")))))))</f>
        <v>(土)</v>
      </c>
      <c r="D358" s="1359" t="s">
        <v>671</v>
      </c>
      <c r="E358" s="61">
        <v>3.5</v>
      </c>
      <c r="F358" s="61">
        <v>0.2</v>
      </c>
      <c r="G358" s="23">
        <v>7.5</v>
      </c>
      <c r="H358" s="66">
        <v>7.6</v>
      </c>
      <c r="I358" s="65">
        <v>9.1999999999999993</v>
      </c>
      <c r="J358" s="64">
        <v>2.1</v>
      </c>
      <c r="K358" s="24">
        <v>7.67</v>
      </c>
      <c r="L358" s="1360">
        <v>7.41</v>
      </c>
      <c r="M358" s="65">
        <v>43.5</v>
      </c>
      <c r="N358" s="64">
        <v>42.8</v>
      </c>
      <c r="O358" s="23"/>
      <c r="P358" s="64"/>
      <c r="Q358" s="23"/>
      <c r="R358" s="64"/>
      <c r="S358" s="23"/>
      <c r="T358" s="64"/>
      <c r="U358" s="23"/>
      <c r="V358" s="64"/>
      <c r="W358" s="65"/>
      <c r="X358" s="66"/>
      <c r="Y358" s="70"/>
      <c r="Z358" s="71"/>
      <c r="AA358" s="24"/>
      <c r="AB358" s="69"/>
      <c r="AC358" s="1260">
        <v>1079</v>
      </c>
      <c r="AD358" s="1334">
        <v>25</v>
      </c>
      <c r="AE358" s="402"/>
      <c r="AF358" s="401"/>
      <c r="AG358" s="6" t="s">
        <v>377</v>
      </c>
      <c r="AH358" s="18" t="s">
        <v>23</v>
      </c>
      <c r="AI358" s="34">
        <v>64.900000000000006</v>
      </c>
      <c r="AJ358" s="35">
        <v>68.3</v>
      </c>
      <c r="AK358" s="36" t="s">
        <v>36</v>
      </c>
      <c r="AL358" s="101"/>
    </row>
    <row r="359" spans="1:38" x14ac:dyDescent="0.15">
      <c r="A359" s="1890"/>
      <c r="B359" s="452">
        <v>43506</v>
      </c>
      <c r="C359" s="754" t="str">
        <f t="shared" si="43"/>
        <v>(日)</v>
      </c>
      <c r="D359" s="1359" t="s">
        <v>583</v>
      </c>
      <c r="E359" s="61">
        <v>0</v>
      </c>
      <c r="F359" s="61">
        <v>3.5</v>
      </c>
      <c r="G359" s="23">
        <v>6.8</v>
      </c>
      <c r="H359" s="66">
        <v>7.2</v>
      </c>
      <c r="I359" s="65">
        <v>8.9</v>
      </c>
      <c r="J359" s="64">
        <v>2.5</v>
      </c>
      <c r="K359" s="24">
        <v>7.8</v>
      </c>
      <c r="L359" s="1360">
        <v>7.54</v>
      </c>
      <c r="M359" s="65">
        <v>37.5</v>
      </c>
      <c r="N359" s="64">
        <v>38.9</v>
      </c>
      <c r="O359" s="23"/>
      <c r="P359" s="64"/>
      <c r="Q359" s="23"/>
      <c r="R359" s="64"/>
      <c r="S359" s="23"/>
      <c r="T359" s="64"/>
      <c r="U359" s="23"/>
      <c r="V359" s="64"/>
      <c r="W359" s="65"/>
      <c r="X359" s="66"/>
      <c r="Y359" s="70"/>
      <c r="Z359" s="71"/>
      <c r="AA359" s="24"/>
      <c r="AB359" s="69"/>
      <c r="AC359" s="1260">
        <v>1080</v>
      </c>
      <c r="AD359" s="1334">
        <v>25</v>
      </c>
      <c r="AE359" s="402"/>
      <c r="AF359" s="401"/>
      <c r="AG359" s="6" t="s">
        <v>378</v>
      </c>
      <c r="AH359" s="18" t="s">
        <v>23</v>
      </c>
      <c r="AI359" s="34">
        <v>32.799999999999997</v>
      </c>
      <c r="AJ359" s="35">
        <v>34.6</v>
      </c>
      <c r="AK359" s="36" t="s">
        <v>36</v>
      </c>
      <c r="AL359" s="101"/>
    </row>
    <row r="360" spans="1:38" x14ac:dyDescent="0.15">
      <c r="A360" s="1890"/>
      <c r="B360" s="452">
        <v>43507</v>
      </c>
      <c r="C360" s="754" t="str">
        <f t="shared" si="43"/>
        <v>(月)</v>
      </c>
      <c r="D360" s="1359" t="s">
        <v>671</v>
      </c>
      <c r="E360" s="61">
        <v>0</v>
      </c>
      <c r="F360" s="61">
        <v>1.2</v>
      </c>
      <c r="G360" s="23">
        <v>6.8</v>
      </c>
      <c r="H360" s="66">
        <v>7</v>
      </c>
      <c r="I360" s="65">
        <v>6.9</v>
      </c>
      <c r="J360" s="64">
        <v>2.8</v>
      </c>
      <c r="K360" s="24">
        <v>8.1</v>
      </c>
      <c r="L360" s="1360">
        <v>7.59</v>
      </c>
      <c r="M360" s="65">
        <v>40.700000000000003</v>
      </c>
      <c r="N360" s="64">
        <v>39.5</v>
      </c>
      <c r="O360" s="23"/>
      <c r="P360" s="64"/>
      <c r="Q360" s="23"/>
      <c r="R360" s="64"/>
      <c r="S360" s="23"/>
      <c r="T360" s="64"/>
      <c r="U360" s="23"/>
      <c r="V360" s="64"/>
      <c r="W360" s="65"/>
      <c r="X360" s="66"/>
      <c r="Y360" s="70"/>
      <c r="Z360" s="71"/>
      <c r="AA360" s="24"/>
      <c r="AB360" s="69"/>
      <c r="AC360" s="1260">
        <v>1273</v>
      </c>
      <c r="AD360" s="1334">
        <v>23</v>
      </c>
      <c r="AE360" s="402"/>
      <c r="AF360" s="401"/>
      <c r="AG360" s="6" t="s">
        <v>403</v>
      </c>
      <c r="AH360" s="18" t="s">
        <v>23</v>
      </c>
      <c r="AI360" s="37">
        <v>54.2</v>
      </c>
      <c r="AJ360" s="38">
        <v>64.3</v>
      </c>
      <c r="AK360" s="39" t="s">
        <v>36</v>
      </c>
      <c r="AL360" s="99"/>
    </row>
    <row r="361" spans="1:38" x14ac:dyDescent="0.15">
      <c r="A361" s="1890"/>
      <c r="B361" s="452">
        <v>43508</v>
      </c>
      <c r="C361" s="754" t="str">
        <f t="shared" si="43"/>
        <v>(火)</v>
      </c>
      <c r="D361" s="1359" t="s">
        <v>583</v>
      </c>
      <c r="E361" s="61" t="s">
        <v>36</v>
      </c>
      <c r="F361" s="61">
        <v>7.5</v>
      </c>
      <c r="G361" s="23">
        <v>6.6</v>
      </c>
      <c r="H361" s="66">
        <v>6.8</v>
      </c>
      <c r="I361" s="65">
        <v>6.9</v>
      </c>
      <c r="J361" s="64">
        <v>2.7</v>
      </c>
      <c r="K361" s="24">
        <v>8.0500000000000007</v>
      </c>
      <c r="L361" s="1360">
        <v>7.6</v>
      </c>
      <c r="M361" s="65">
        <v>48.4</v>
      </c>
      <c r="N361" s="64">
        <v>45</v>
      </c>
      <c r="O361" s="23"/>
      <c r="P361" s="64">
        <v>46.8</v>
      </c>
      <c r="Q361" s="23"/>
      <c r="R361" s="64">
        <v>99.7</v>
      </c>
      <c r="S361" s="23"/>
      <c r="T361" s="64"/>
      <c r="U361" s="23"/>
      <c r="V361" s="64"/>
      <c r="W361" s="65"/>
      <c r="X361" s="66">
        <v>65.599999999999994</v>
      </c>
      <c r="Y361" s="70"/>
      <c r="Z361" s="71">
        <v>290</v>
      </c>
      <c r="AA361" s="24"/>
      <c r="AB361" s="69">
        <v>0.06</v>
      </c>
      <c r="AC361" s="1260">
        <v>1257</v>
      </c>
      <c r="AD361" s="1334">
        <v>23</v>
      </c>
      <c r="AE361" s="402"/>
      <c r="AF361" s="401"/>
      <c r="AG361" s="6" t="s">
        <v>404</v>
      </c>
      <c r="AH361" s="18" t="s">
        <v>23</v>
      </c>
      <c r="AI361" s="49">
        <v>272</v>
      </c>
      <c r="AJ361" s="50">
        <v>291</v>
      </c>
      <c r="AK361" s="25" t="s">
        <v>36</v>
      </c>
      <c r="AL361" s="26"/>
    </row>
    <row r="362" spans="1:38" x14ac:dyDescent="0.15">
      <c r="A362" s="1890"/>
      <c r="B362" s="452">
        <v>43509</v>
      </c>
      <c r="C362" s="754" t="str">
        <f t="shared" si="43"/>
        <v>(水)</v>
      </c>
      <c r="D362" s="1359" t="s">
        <v>599</v>
      </c>
      <c r="E362" s="61" t="s">
        <v>36</v>
      </c>
      <c r="F362" s="61">
        <v>3.4</v>
      </c>
      <c r="G362" s="23">
        <v>6.7</v>
      </c>
      <c r="H362" s="66">
        <v>6.9</v>
      </c>
      <c r="I362" s="65">
        <v>8.4</v>
      </c>
      <c r="J362" s="64">
        <v>2.9</v>
      </c>
      <c r="K362" s="24">
        <v>8.0399999999999991</v>
      </c>
      <c r="L362" s="1360">
        <v>7.57</v>
      </c>
      <c r="M362" s="65">
        <v>47.7</v>
      </c>
      <c r="N362" s="64">
        <v>46.4</v>
      </c>
      <c r="O362" s="23"/>
      <c r="P362" s="64">
        <v>48.5</v>
      </c>
      <c r="Q362" s="23"/>
      <c r="R362" s="64">
        <v>101.9</v>
      </c>
      <c r="S362" s="23"/>
      <c r="T362" s="64"/>
      <c r="U362" s="23"/>
      <c r="V362" s="64"/>
      <c r="W362" s="65"/>
      <c r="X362" s="66">
        <v>68.599999999999994</v>
      </c>
      <c r="Y362" s="70"/>
      <c r="Z362" s="71">
        <v>299</v>
      </c>
      <c r="AA362" s="24"/>
      <c r="AB362" s="69">
        <v>7.0000000000000007E-2</v>
      </c>
      <c r="AC362" s="1260">
        <v>1460</v>
      </c>
      <c r="AD362" s="1334">
        <v>22</v>
      </c>
      <c r="AE362" s="402"/>
      <c r="AF362" s="401"/>
      <c r="AG362" s="6" t="s">
        <v>405</v>
      </c>
      <c r="AH362" s="18" t="s">
        <v>23</v>
      </c>
      <c r="AI362" s="40">
        <v>0.26</v>
      </c>
      <c r="AJ362" s="41">
        <v>0.06</v>
      </c>
      <c r="AK362" s="42" t="s">
        <v>36</v>
      </c>
      <c r="AL362" s="100"/>
    </row>
    <row r="363" spans="1:38" x14ac:dyDescent="0.15">
      <c r="A363" s="1890"/>
      <c r="B363" s="452">
        <v>43510</v>
      </c>
      <c r="C363" s="754" t="str">
        <f t="shared" si="43"/>
        <v>(木)</v>
      </c>
      <c r="D363" s="1359" t="s">
        <v>583</v>
      </c>
      <c r="E363" s="61" t="s">
        <v>36</v>
      </c>
      <c r="F363" s="61">
        <v>4.7</v>
      </c>
      <c r="G363" s="23">
        <v>6.5</v>
      </c>
      <c r="H363" s="66">
        <v>6.9</v>
      </c>
      <c r="I363" s="65">
        <v>8.9</v>
      </c>
      <c r="J363" s="64">
        <v>2.9</v>
      </c>
      <c r="K363" s="24">
        <v>8.0299999999999994</v>
      </c>
      <c r="L363" s="1360">
        <v>7.56</v>
      </c>
      <c r="M363" s="65">
        <v>41.3</v>
      </c>
      <c r="N363" s="64">
        <v>45.3</v>
      </c>
      <c r="O363" s="23">
        <v>45</v>
      </c>
      <c r="P363" s="64">
        <v>50.2</v>
      </c>
      <c r="Q363" s="23">
        <v>97.7</v>
      </c>
      <c r="R363" s="64">
        <v>102.9</v>
      </c>
      <c r="S363" s="23">
        <v>64.900000000000006</v>
      </c>
      <c r="T363" s="64">
        <v>68.3</v>
      </c>
      <c r="U363" s="23">
        <v>32.799999999999997</v>
      </c>
      <c r="V363" s="64">
        <v>34.6</v>
      </c>
      <c r="W363" s="65">
        <v>54.2</v>
      </c>
      <c r="X363" s="66">
        <v>64.3</v>
      </c>
      <c r="Y363" s="70">
        <v>272</v>
      </c>
      <c r="Z363" s="71">
        <v>291</v>
      </c>
      <c r="AA363" s="24">
        <v>0.26</v>
      </c>
      <c r="AB363" s="69">
        <v>0.06</v>
      </c>
      <c r="AC363" s="1260">
        <v>2532</v>
      </c>
      <c r="AD363" s="1334">
        <v>22</v>
      </c>
      <c r="AE363" s="402"/>
      <c r="AF363" s="401"/>
      <c r="AG363" s="6" t="s">
        <v>24</v>
      </c>
      <c r="AH363" s="18" t="s">
        <v>23</v>
      </c>
      <c r="AI363" s="23">
        <v>6.7</v>
      </c>
      <c r="AJ363" s="48">
        <v>5.4</v>
      </c>
      <c r="AK363" s="160" t="s">
        <v>36</v>
      </c>
      <c r="AL363" s="100"/>
    </row>
    <row r="364" spans="1:38" x14ac:dyDescent="0.15">
      <c r="A364" s="1890"/>
      <c r="B364" s="452">
        <v>43511</v>
      </c>
      <c r="C364" s="754" t="str">
        <f t="shared" si="43"/>
        <v>(金)</v>
      </c>
      <c r="D364" s="1359" t="s">
        <v>599</v>
      </c>
      <c r="E364" s="61">
        <v>0</v>
      </c>
      <c r="F364" s="61">
        <v>2.7</v>
      </c>
      <c r="G364" s="23">
        <v>6.2</v>
      </c>
      <c r="H364" s="66">
        <v>6.6</v>
      </c>
      <c r="I364" s="65">
        <v>9.8000000000000007</v>
      </c>
      <c r="J364" s="64">
        <v>2.9</v>
      </c>
      <c r="K364" s="24">
        <v>8.18</v>
      </c>
      <c r="L364" s="1360">
        <v>7.56</v>
      </c>
      <c r="M364" s="65">
        <v>46.7</v>
      </c>
      <c r="N364" s="64">
        <v>44.2</v>
      </c>
      <c r="O364" s="23"/>
      <c r="P364" s="64">
        <v>49.1</v>
      </c>
      <c r="Q364" s="23"/>
      <c r="R364" s="64">
        <v>102.5</v>
      </c>
      <c r="S364" s="23"/>
      <c r="T364" s="64"/>
      <c r="U364" s="23"/>
      <c r="V364" s="64"/>
      <c r="W364" s="65"/>
      <c r="X364" s="66">
        <v>65.400000000000006</v>
      </c>
      <c r="Y364" s="70"/>
      <c r="Z364" s="71">
        <v>276</v>
      </c>
      <c r="AA364" s="24"/>
      <c r="AB364" s="69">
        <v>0.06</v>
      </c>
      <c r="AC364" s="1260">
        <v>2481</v>
      </c>
      <c r="AD364" s="1334">
        <v>23</v>
      </c>
      <c r="AE364" s="402"/>
      <c r="AF364" s="401"/>
      <c r="AG364" s="6" t="s">
        <v>25</v>
      </c>
      <c r="AH364" s="18" t="s">
        <v>23</v>
      </c>
      <c r="AI364" s="23">
        <v>4.5</v>
      </c>
      <c r="AJ364" s="48">
        <v>3.2</v>
      </c>
      <c r="AK364" s="36" t="s">
        <v>36</v>
      </c>
      <c r="AL364" s="100"/>
    </row>
    <row r="365" spans="1:38" x14ac:dyDescent="0.15">
      <c r="A365" s="1890"/>
      <c r="B365" s="452">
        <v>43512</v>
      </c>
      <c r="C365" s="754" t="str">
        <f t="shared" si="43"/>
        <v>(土)</v>
      </c>
      <c r="D365" s="1359" t="s">
        <v>583</v>
      </c>
      <c r="E365" s="61" t="s">
        <v>36</v>
      </c>
      <c r="F365" s="61">
        <v>4.7</v>
      </c>
      <c r="G365" s="23">
        <v>6.4</v>
      </c>
      <c r="H365" s="66">
        <v>6.6</v>
      </c>
      <c r="I365" s="65">
        <v>10</v>
      </c>
      <c r="J365" s="64">
        <v>2.4</v>
      </c>
      <c r="K365" s="24">
        <v>8.1300000000000008</v>
      </c>
      <c r="L365" s="1360">
        <v>7.56</v>
      </c>
      <c r="M365" s="65">
        <v>48.6</v>
      </c>
      <c r="N365" s="64">
        <v>45</v>
      </c>
      <c r="O365" s="23"/>
      <c r="P365" s="64"/>
      <c r="Q365" s="23"/>
      <c r="R365" s="64"/>
      <c r="S365" s="23"/>
      <c r="T365" s="64"/>
      <c r="U365" s="23"/>
      <c r="V365" s="64"/>
      <c r="W365" s="65"/>
      <c r="X365" s="66"/>
      <c r="Y365" s="70"/>
      <c r="Z365" s="71"/>
      <c r="AA365" s="24"/>
      <c r="AB365" s="69"/>
      <c r="AC365" s="1260">
        <v>2096</v>
      </c>
      <c r="AD365" s="1334">
        <v>24</v>
      </c>
      <c r="AE365" s="402"/>
      <c r="AF365" s="401"/>
      <c r="AG365" s="6" t="s">
        <v>406</v>
      </c>
      <c r="AH365" s="18" t="s">
        <v>23</v>
      </c>
      <c r="AI365" s="23">
        <v>13.9</v>
      </c>
      <c r="AJ365" s="48">
        <v>13.4</v>
      </c>
      <c r="AK365" s="36" t="s">
        <v>36</v>
      </c>
      <c r="AL365" s="100"/>
    </row>
    <row r="366" spans="1:38" x14ac:dyDescent="0.15">
      <c r="A366" s="1890"/>
      <c r="B366" s="452">
        <v>43513</v>
      </c>
      <c r="C366" s="754" t="str">
        <f t="shared" si="43"/>
        <v>(日)</v>
      </c>
      <c r="D366" s="1359" t="s">
        <v>583</v>
      </c>
      <c r="E366" s="61" t="s">
        <v>36</v>
      </c>
      <c r="F366" s="61">
        <v>6.1</v>
      </c>
      <c r="G366" s="23">
        <v>6.5</v>
      </c>
      <c r="H366" s="66">
        <v>6.7</v>
      </c>
      <c r="I366" s="65">
        <v>7.57</v>
      </c>
      <c r="J366" s="64">
        <v>2.2999999999999998</v>
      </c>
      <c r="K366" s="24">
        <v>7.78</v>
      </c>
      <c r="L366" s="1360">
        <v>7.56</v>
      </c>
      <c r="M366" s="65">
        <v>38.6</v>
      </c>
      <c r="N366" s="64">
        <v>42.8</v>
      </c>
      <c r="O366" s="23"/>
      <c r="P366" s="64"/>
      <c r="Q366" s="23"/>
      <c r="R366" s="64"/>
      <c r="S366" s="23"/>
      <c r="T366" s="64"/>
      <c r="U366" s="23"/>
      <c r="V366" s="64"/>
      <c r="W366" s="65"/>
      <c r="X366" s="66"/>
      <c r="Y366" s="70"/>
      <c r="Z366" s="71"/>
      <c r="AA366" s="24"/>
      <c r="AB366" s="69"/>
      <c r="AC366" s="1260">
        <v>1395</v>
      </c>
      <c r="AD366" s="1334">
        <v>24</v>
      </c>
      <c r="AE366" s="402"/>
      <c r="AF366" s="401"/>
      <c r="AG366" s="6" t="s">
        <v>407</v>
      </c>
      <c r="AH366" s="18" t="s">
        <v>23</v>
      </c>
      <c r="AI366" s="45">
        <v>4.5999999999999999E-2</v>
      </c>
      <c r="AJ366" s="46">
        <v>0.03</v>
      </c>
      <c r="AK366" s="47" t="s">
        <v>36</v>
      </c>
      <c r="AL366" s="102"/>
    </row>
    <row r="367" spans="1:38" x14ac:dyDescent="0.15">
      <c r="A367" s="1890"/>
      <c r="B367" s="452">
        <v>43514</v>
      </c>
      <c r="C367" s="754" t="str">
        <f t="shared" si="43"/>
        <v>(月)</v>
      </c>
      <c r="D367" s="1359" t="s">
        <v>583</v>
      </c>
      <c r="E367" s="61" t="s">
        <v>36</v>
      </c>
      <c r="F367" s="61">
        <v>8.4</v>
      </c>
      <c r="G367" s="23">
        <v>6.6</v>
      </c>
      <c r="H367" s="66">
        <v>6.7</v>
      </c>
      <c r="I367" s="65">
        <v>7</v>
      </c>
      <c r="J367" s="64">
        <v>2</v>
      </c>
      <c r="K367" s="24">
        <v>7.77</v>
      </c>
      <c r="L367" s="1360">
        <v>7.47</v>
      </c>
      <c r="M367" s="65">
        <v>74.2</v>
      </c>
      <c r="N367" s="64">
        <v>66.2</v>
      </c>
      <c r="O367" s="23"/>
      <c r="P367" s="64">
        <v>49.4</v>
      </c>
      <c r="Q367" s="23"/>
      <c r="R367" s="64">
        <v>124.1</v>
      </c>
      <c r="S367" s="23"/>
      <c r="T367" s="64"/>
      <c r="U367" s="23"/>
      <c r="V367" s="64"/>
      <c r="W367" s="65"/>
      <c r="X367" s="66">
        <v>118.9</v>
      </c>
      <c r="Y367" s="70"/>
      <c r="Z367" s="71">
        <v>390</v>
      </c>
      <c r="AA367" s="24"/>
      <c r="AB367" s="69">
        <v>0.06</v>
      </c>
      <c r="AC367" s="1260">
        <v>1566</v>
      </c>
      <c r="AD367" s="1334">
        <v>23</v>
      </c>
      <c r="AE367" s="402"/>
      <c r="AF367" s="401"/>
      <c r="AG367" s="6" t="s">
        <v>26</v>
      </c>
      <c r="AH367" s="18" t="s">
        <v>23</v>
      </c>
      <c r="AI367" s="24">
        <v>0.18</v>
      </c>
      <c r="AJ367" s="44">
        <v>0.09</v>
      </c>
      <c r="AK367" s="42" t="s">
        <v>36</v>
      </c>
      <c r="AL367" s="100"/>
    </row>
    <row r="368" spans="1:38" x14ac:dyDescent="0.15">
      <c r="A368" s="1890"/>
      <c r="B368" s="452">
        <v>43515</v>
      </c>
      <c r="C368" s="754" t="str">
        <f t="shared" si="43"/>
        <v>(火)</v>
      </c>
      <c r="D368" s="1359" t="s">
        <v>599</v>
      </c>
      <c r="E368" s="61">
        <v>1.5</v>
      </c>
      <c r="F368" s="61">
        <v>7.6</v>
      </c>
      <c r="G368" s="23">
        <v>7.5</v>
      </c>
      <c r="H368" s="66">
        <v>7.4</v>
      </c>
      <c r="I368" s="65">
        <v>8.6</v>
      </c>
      <c r="J368" s="64">
        <v>1.9</v>
      </c>
      <c r="K368" s="24">
        <v>7.59</v>
      </c>
      <c r="L368" s="1360">
        <v>7.46</v>
      </c>
      <c r="M368" s="65">
        <v>91.2</v>
      </c>
      <c r="N368" s="64">
        <v>80.400000000000006</v>
      </c>
      <c r="O368" s="23"/>
      <c r="P368" s="64">
        <v>54.8</v>
      </c>
      <c r="Q368" s="23"/>
      <c r="R368" s="64">
        <v>138.1</v>
      </c>
      <c r="S368" s="23"/>
      <c r="T368" s="64"/>
      <c r="U368" s="23"/>
      <c r="V368" s="64"/>
      <c r="W368" s="65"/>
      <c r="X368" s="66">
        <v>161.5</v>
      </c>
      <c r="Y368" s="70"/>
      <c r="Z368" s="71">
        <v>478</v>
      </c>
      <c r="AA368" s="24"/>
      <c r="AB368" s="69">
        <v>0.06</v>
      </c>
      <c r="AC368" s="1260">
        <v>1917</v>
      </c>
      <c r="AD368" s="1334">
        <v>23</v>
      </c>
      <c r="AE368" s="402"/>
      <c r="AF368" s="401"/>
      <c r="AG368" s="6" t="s">
        <v>98</v>
      </c>
      <c r="AH368" s="18" t="s">
        <v>23</v>
      </c>
      <c r="AI368" s="24">
        <v>2.94</v>
      </c>
      <c r="AJ368" s="44">
        <v>2.52</v>
      </c>
      <c r="AK368" s="42" t="s">
        <v>36</v>
      </c>
      <c r="AL368" s="100"/>
    </row>
    <row r="369" spans="1:38" x14ac:dyDescent="0.15">
      <c r="A369" s="1890"/>
      <c r="B369" s="452">
        <v>43516</v>
      </c>
      <c r="C369" s="754" t="str">
        <f t="shared" si="43"/>
        <v>(水)</v>
      </c>
      <c r="D369" s="1770" t="s">
        <v>583</v>
      </c>
      <c r="E369" s="198">
        <v>1.5</v>
      </c>
      <c r="F369" s="198">
        <v>9.1</v>
      </c>
      <c r="G369" s="199">
        <v>8.8000000000000007</v>
      </c>
      <c r="H369" s="201">
        <v>7.9</v>
      </c>
      <c r="I369" s="200">
        <v>11.7</v>
      </c>
      <c r="J369" s="193">
        <v>2.2999999999999998</v>
      </c>
      <c r="K369" s="202">
        <v>8.59</v>
      </c>
      <c r="L369" s="1771">
        <v>7.51</v>
      </c>
      <c r="M369" s="200">
        <v>104.1</v>
      </c>
      <c r="N369" s="193">
        <v>89.4</v>
      </c>
      <c r="O369" s="199"/>
      <c r="P369" s="193">
        <v>55</v>
      </c>
      <c r="Q369" s="199"/>
      <c r="R369" s="193">
        <v>146.1</v>
      </c>
      <c r="S369" s="199"/>
      <c r="T369" s="193"/>
      <c r="U369" s="199"/>
      <c r="V369" s="193"/>
      <c r="W369" s="200"/>
      <c r="X369" s="201">
        <v>187.7</v>
      </c>
      <c r="Y369" s="205"/>
      <c r="Z369" s="206">
        <v>530</v>
      </c>
      <c r="AA369" s="202"/>
      <c r="AB369" s="203">
        <v>7.0000000000000007E-2</v>
      </c>
      <c r="AC369" s="1772">
        <v>2079</v>
      </c>
      <c r="AD369" s="1335">
        <v>23</v>
      </c>
      <c r="AE369" s="402"/>
      <c r="AF369" s="401"/>
      <c r="AG369" s="6" t="s">
        <v>387</v>
      </c>
      <c r="AH369" s="18" t="s">
        <v>23</v>
      </c>
      <c r="AI369" s="45">
        <v>0.17599999999999999</v>
      </c>
      <c r="AJ369" s="46">
        <v>6.3E-2</v>
      </c>
      <c r="AK369" s="47" t="s">
        <v>36</v>
      </c>
      <c r="AL369" s="102"/>
    </row>
    <row r="370" spans="1:38" x14ac:dyDescent="0.15">
      <c r="A370" s="1890"/>
      <c r="B370" s="452">
        <v>43517</v>
      </c>
      <c r="C370" s="754" t="str">
        <f t="shared" si="43"/>
        <v>(木)</v>
      </c>
      <c r="D370" s="1770" t="s">
        <v>583</v>
      </c>
      <c r="E370" s="198">
        <v>0.5</v>
      </c>
      <c r="F370" s="198">
        <v>10.1</v>
      </c>
      <c r="G370" s="199">
        <v>9.3000000000000007</v>
      </c>
      <c r="H370" s="201">
        <v>9.1999999999999993</v>
      </c>
      <c r="I370" s="200">
        <v>10.9</v>
      </c>
      <c r="J370" s="193">
        <v>2.2000000000000002</v>
      </c>
      <c r="K370" s="202">
        <v>8.26</v>
      </c>
      <c r="L370" s="1771">
        <v>7.48</v>
      </c>
      <c r="M370" s="200">
        <v>108.7</v>
      </c>
      <c r="N370" s="193">
        <v>113.7</v>
      </c>
      <c r="O370" s="199"/>
      <c r="P370" s="193">
        <v>54.9</v>
      </c>
      <c r="Q370" s="199"/>
      <c r="R370" s="193">
        <v>170.4</v>
      </c>
      <c r="S370" s="199"/>
      <c r="T370" s="193"/>
      <c r="U370" s="199"/>
      <c r="V370" s="193"/>
      <c r="W370" s="200"/>
      <c r="X370" s="201">
        <v>248.5</v>
      </c>
      <c r="Y370" s="205"/>
      <c r="Z370" s="206">
        <v>673</v>
      </c>
      <c r="AA370" s="202"/>
      <c r="AB370" s="203">
        <v>0.05</v>
      </c>
      <c r="AC370" s="1772">
        <v>2627</v>
      </c>
      <c r="AD370" s="1335">
        <v>26</v>
      </c>
      <c r="AE370" s="543"/>
      <c r="AF370" s="401"/>
      <c r="AG370" s="6" t="s">
        <v>408</v>
      </c>
      <c r="AH370" s="18" t="s">
        <v>23</v>
      </c>
      <c r="AI370" s="1776" t="s">
        <v>607</v>
      </c>
      <c r="AJ370" s="1777" t="s">
        <v>607</v>
      </c>
      <c r="AK370" s="42" t="s">
        <v>36</v>
      </c>
      <c r="AL370" s="100"/>
    </row>
    <row r="371" spans="1:38" ht="13.5" customHeight="1" x14ac:dyDescent="0.15">
      <c r="A371" s="1890"/>
      <c r="B371" s="452">
        <v>43518</v>
      </c>
      <c r="C371" s="754" t="str">
        <f t="shared" si="43"/>
        <v>(金)</v>
      </c>
      <c r="D371" s="1359" t="s">
        <v>583</v>
      </c>
      <c r="E371" s="61">
        <v>0</v>
      </c>
      <c r="F371" s="61">
        <v>7.9</v>
      </c>
      <c r="G371" s="23">
        <v>9.4</v>
      </c>
      <c r="H371" s="66">
        <v>9.4</v>
      </c>
      <c r="I371" s="65">
        <v>14.2</v>
      </c>
      <c r="J371" s="64">
        <v>3.2</v>
      </c>
      <c r="K371" s="24">
        <v>8.27</v>
      </c>
      <c r="L371" s="1360">
        <v>7.55</v>
      </c>
      <c r="M371" s="65">
        <v>152.5</v>
      </c>
      <c r="N371" s="64">
        <v>131.9</v>
      </c>
      <c r="O371" s="23"/>
      <c r="P371" s="64">
        <v>55.6</v>
      </c>
      <c r="Q371" s="23"/>
      <c r="R371" s="64">
        <v>184.2</v>
      </c>
      <c r="S371" s="23"/>
      <c r="T371" s="64"/>
      <c r="U371" s="23"/>
      <c r="V371" s="64"/>
      <c r="W371" s="65"/>
      <c r="X371" s="66">
        <v>298.8</v>
      </c>
      <c r="Y371" s="70"/>
      <c r="Z371" s="71">
        <v>772</v>
      </c>
      <c r="AA371" s="24"/>
      <c r="AB371" s="69">
        <v>7.0000000000000007E-2</v>
      </c>
      <c r="AC371" s="1773">
        <v>2952</v>
      </c>
      <c r="AD371" s="1774">
        <v>30</v>
      </c>
      <c r="AE371" s="390"/>
      <c r="AF371" s="401"/>
      <c r="AG371" s="6" t="s">
        <v>99</v>
      </c>
      <c r="AH371" s="18" t="s">
        <v>23</v>
      </c>
      <c r="AI371" s="23">
        <v>39.6</v>
      </c>
      <c r="AJ371" s="48">
        <v>44.6</v>
      </c>
      <c r="AK371" s="36" t="s">
        <v>36</v>
      </c>
      <c r="AL371" s="101"/>
    </row>
    <row r="372" spans="1:38" x14ac:dyDescent="0.15">
      <c r="A372" s="1890"/>
      <c r="B372" s="452">
        <v>43519</v>
      </c>
      <c r="C372" s="754" t="str">
        <f t="shared" si="43"/>
        <v>(土)</v>
      </c>
      <c r="D372" s="1359" t="s">
        <v>583</v>
      </c>
      <c r="E372" s="61">
        <v>0</v>
      </c>
      <c r="F372" s="61">
        <v>8.1</v>
      </c>
      <c r="G372" s="23">
        <v>10.3</v>
      </c>
      <c r="H372" s="66">
        <v>10.4</v>
      </c>
      <c r="I372" s="65">
        <v>10.1</v>
      </c>
      <c r="J372" s="64">
        <v>3</v>
      </c>
      <c r="K372" s="24">
        <v>8.4</v>
      </c>
      <c r="L372" s="1360">
        <v>7.55</v>
      </c>
      <c r="M372" s="65">
        <v>129.6</v>
      </c>
      <c r="N372" s="64">
        <v>150.1</v>
      </c>
      <c r="O372" s="23"/>
      <c r="P372" s="64"/>
      <c r="Q372" s="23"/>
      <c r="R372" s="64"/>
      <c r="S372" s="23"/>
      <c r="T372" s="64"/>
      <c r="U372" s="23"/>
      <c r="V372" s="64"/>
      <c r="W372" s="65"/>
      <c r="X372" s="66"/>
      <c r="Y372" s="70"/>
      <c r="Z372" s="71"/>
      <c r="AA372" s="24"/>
      <c r="AB372" s="69"/>
      <c r="AC372" s="1773">
        <v>2097</v>
      </c>
      <c r="AD372" s="1775">
        <v>26</v>
      </c>
      <c r="AE372" s="390"/>
      <c r="AF372" s="401"/>
      <c r="AG372" s="6" t="s">
        <v>27</v>
      </c>
      <c r="AH372" s="18" t="s">
        <v>23</v>
      </c>
      <c r="AI372" s="23">
        <v>19.600000000000001</v>
      </c>
      <c r="AJ372" s="48">
        <v>17.8</v>
      </c>
      <c r="AK372" s="36" t="s">
        <v>36</v>
      </c>
      <c r="AL372" s="101"/>
    </row>
    <row r="373" spans="1:38" x14ac:dyDescent="0.15">
      <c r="A373" s="1890"/>
      <c r="B373" s="452">
        <v>43520</v>
      </c>
      <c r="C373" s="754" t="str">
        <f t="shared" si="43"/>
        <v>(日)</v>
      </c>
      <c r="D373" s="1359" t="s">
        <v>583</v>
      </c>
      <c r="E373" s="61" t="s">
        <v>36</v>
      </c>
      <c r="F373" s="61">
        <v>7.7</v>
      </c>
      <c r="G373" s="23">
        <v>10.1</v>
      </c>
      <c r="H373" s="66">
        <v>10.199999999999999</v>
      </c>
      <c r="I373" s="65">
        <v>11.3</v>
      </c>
      <c r="J373" s="64">
        <v>2.8</v>
      </c>
      <c r="K373" s="24">
        <v>8.5</v>
      </c>
      <c r="L373" s="1360">
        <v>7.66</v>
      </c>
      <c r="M373" s="65">
        <v>125.1</v>
      </c>
      <c r="N373" s="64">
        <v>132.9</v>
      </c>
      <c r="O373" s="23"/>
      <c r="P373" s="64"/>
      <c r="Q373" s="23"/>
      <c r="R373" s="64"/>
      <c r="S373" s="23"/>
      <c r="T373" s="64"/>
      <c r="U373" s="23"/>
      <c r="V373" s="64"/>
      <c r="W373" s="65"/>
      <c r="X373" s="66"/>
      <c r="Y373" s="70"/>
      <c r="Z373" s="71"/>
      <c r="AA373" s="24"/>
      <c r="AB373" s="69"/>
      <c r="AC373" s="1773">
        <v>2294</v>
      </c>
      <c r="AD373" s="1775">
        <v>27</v>
      </c>
      <c r="AE373" s="390"/>
      <c r="AF373" s="401"/>
      <c r="AG373" s="6" t="s">
        <v>390</v>
      </c>
      <c r="AH373" s="18" t="s">
        <v>401</v>
      </c>
      <c r="AI373" s="23">
        <v>7.2</v>
      </c>
      <c r="AJ373" s="48">
        <v>4.7</v>
      </c>
      <c r="AK373" s="43" t="s">
        <v>36</v>
      </c>
      <c r="AL373" s="103"/>
    </row>
    <row r="374" spans="1:38" x14ac:dyDescent="0.15">
      <c r="A374" s="1890"/>
      <c r="B374" s="452">
        <v>43521</v>
      </c>
      <c r="C374" s="754" t="str">
        <f t="shared" si="43"/>
        <v>(月)</v>
      </c>
      <c r="D374" s="1359" t="s">
        <v>606</v>
      </c>
      <c r="E374" s="61">
        <v>0</v>
      </c>
      <c r="F374" s="61">
        <v>9.1</v>
      </c>
      <c r="G374" s="23">
        <v>10.5</v>
      </c>
      <c r="H374" s="66">
        <v>10.6</v>
      </c>
      <c r="I374" s="65">
        <v>18.600000000000001</v>
      </c>
      <c r="J374" s="64">
        <v>3.1</v>
      </c>
      <c r="K374" s="24">
        <v>8.49</v>
      </c>
      <c r="L374" s="1360">
        <v>7.68</v>
      </c>
      <c r="M374" s="65">
        <v>101.9</v>
      </c>
      <c r="N374" s="64">
        <v>115.8</v>
      </c>
      <c r="O374" s="23"/>
      <c r="P374" s="64">
        <v>50.9</v>
      </c>
      <c r="Q374" s="23"/>
      <c r="R374" s="64">
        <v>171.4</v>
      </c>
      <c r="S374" s="23"/>
      <c r="T374" s="64"/>
      <c r="U374" s="23"/>
      <c r="V374" s="64"/>
      <c r="W374" s="65"/>
      <c r="X374" s="66">
        <v>258.2</v>
      </c>
      <c r="Y374" s="70"/>
      <c r="Z374" s="71">
        <v>688</v>
      </c>
      <c r="AA374" s="24"/>
      <c r="AB374" s="69">
        <v>0.04</v>
      </c>
      <c r="AC374" s="1773">
        <v>2141</v>
      </c>
      <c r="AD374" s="1775">
        <v>25</v>
      </c>
      <c r="AE374" s="390"/>
      <c r="AF374" s="401"/>
      <c r="AG374" s="6" t="s">
        <v>409</v>
      </c>
      <c r="AH374" s="18" t="s">
        <v>23</v>
      </c>
      <c r="AI374" s="23">
        <v>9.8000000000000007</v>
      </c>
      <c r="AJ374" s="48">
        <v>4.9000000000000004</v>
      </c>
      <c r="AK374" s="43" t="s">
        <v>36</v>
      </c>
      <c r="AL374" s="103"/>
    </row>
    <row r="375" spans="1:38" x14ac:dyDescent="0.15">
      <c r="A375" s="1890"/>
      <c r="B375" s="452">
        <v>43522</v>
      </c>
      <c r="C375" s="754" t="str">
        <f t="shared" si="43"/>
        <v>(火)</v>
      </c>
      <c r="D375" s="1359" t="s">
        <v>599</v>
      </c>
      <c r="E375" s="61" t="s">
        <v>36</v>
      </c>
      <c r="F375" s="61">
        <v>10.4</v>
      </c>
      <c r="G375" s="23">
        <v>10.9</v>
      </c>
      <c r="H375" s="66">
        <v>11.1</v>
      </c>
      <c r="I375" s="65">
        <v>12.2</v>
      </c>
      <c r="J375" s="64">
        <v>4.0999999999999996</v>
      </c>
      <c r="K375" s="24">
        <v>8.73</v>
      </c>
      <c r="L375" s="1360">
        <v>7.64</v>
      </c>
      <c r="M375" s="65">
        <v>82</v>
      </c>
      <c r="N375" s="64">
        <v>84.3</v>
      </c>
      <c r="O375" s="23"/>
      <c r="P375" s="64">
        <v>48.2</v>
      </c>
      <c r="Q375" s="23"/>
      <c r="R375" s="64">
        <v>140.1</v>
      </c>
      <c r="S375" s="23"/>
      <c r="T375" s="64"/>
      <c r="U375" s="23"/>
      <c r="V375" s="64"/>
      <c r="W375" s="65"/>
      <c r="X375" s="66">
        <v>181.5</v>
      </c>
      <c r="Y375" s="70"/>
      <c r="Z375" s="71">
        <v>504</v>
      </c>
      <c r="AA375" s="24"/>
      <c r="AB375" s="69">
        <v>0.05</v>
      </c>
      <c r="AC375" s="1773">
        <v>2700</v>
      </c>
      <c r="AD375" s="1775">
        <v>24</v>
      </c>
      <c r="AE375" s="390"/>
      <c r="AF375" s="401"/>
      <c r="AG375" s="19"/>
      <c r="AH375" s="9"/>
      <c r="AI375" s="20"/>
      <c r="AJ375" s="8"/>
      <c r="AK375" s="8"/>
      <c r="AL375" s="9"/>
    </row>
    <row r="376" spans="1:38" x14ac:dyDescent="0.15">
      <c r="A376" s="1890"/>
      <c r="B376" s="452">
        <v>43523</v>
      </c>
      <c r="C376" s="812" t="str">
        <f t="shared" si="43"/>
        <v>(水)</v>
      </c>
      <c r="D376" s="1359" t="s">
        <v>599</v>
      </c>
      <c r="E376" s="61">
        <v>0.5</v>
      </c>
      <c r="F376" s="61">
        <v>7.8</v>
      </c>
      <c r="G376" s="23">
        <v>10.7</v>
      </c>
      <c r="H376" s="66">
        <v>10.9</v>
      </c>
      <c r="I376" s="65">
        <v>12.2</v>
      </c>
      <c r="J376" s="64">
        <v>4.2</v>
      </c>
      <c r="K376" s="24">
        <v>8.98</v>
      </c>
      <c r="L376" s="1360">
        <v>7.78</v>
      </c>
      <c r="M376" s="65">
        <v>65.8</v>
      </c>
      <c r="N376" s="64">
        <v>68.3</v>
      </c>
      <c r="O376" s="23"/>
      <c r="P376" s="64">
        <v>48.3</v>
      </c>
      <c r="Q376" s="23"/>
      <c r="R376" s="64">
        <v>124.5</v>
      </c>
      <c r="S376" s="23"/>
      <c r="T376" s="64"/>
      <c r="U376" s="23"/>
      <c r="V376" s="64"/>
      <c r="W376" s="65"/>
      <c r="X376" s="66">
        <v>133.1</v>
      </c>
      <c r="Y376" s="70"/>
      <c r="Z376" s="71">
        <v>415</v>
      </c>
      <c r="AA376" s="24"/>
      <c r="AB376" s="69">
        <v>0.05</v>
      </c>
      <c r="AC376" s="1773">
        <v>3629</v>
      </c>
      <c r="AD376" s="1775">
        <v>26</v>
      </c>
      <c r="AE376" s="390"/>
      <c r="AF376" s="401"/>
      <c r="AG376" s="19"/>
      <c r="AH376" s="9"/>
      <c r="AI376" s="20"/>
      <c r="AJ376" s="8"/>
      <c r="AK376" s="8"/>
      <c r="AL376" s="9"/>
    </row>
    <row r="377" spans="1:38" x14ac:dyDescent="0.15">
      <c r="A377" s="1890"/>
      <c r="B377" s="608">
        <v>43524</v>
      </c>
      <c r="C377" s="813" t="str">
        <f t="shared" si="43"/>
        <v>(木)</v>
      </c>
      <c r="D377" s="1359" t="s">
        <v>606</v>
      </c>
      <c r="E377" s="61">
        <v>19</v>
      </c>
      <c r="F377" s="61">
        <v>6.4</v>
      </c>
      <c r="G377" s="23">
        <v>10.7</v>
      </c>
      <c r="H377" s="66">
        <v>10.7</v>
      </c>
      <c r="I377" s="65">
        <v>13.3</v>
      </c>
      <c r="J377" s="64">
        <v>3</v>
      </c>
      <c r="K377" s="24">
        <v>9.0500000000000007</v>
      </c>
      <c r="L377" s="1360">
        <v>7.61</v>
      </c>
      <c r="M377" s="65">
        <v>58.6</v>
      </c>
      <c r="N377" s="64">
        <v>65.2</v>
      </c>
      <c r="O377" s="23"/>
      <c r="P377" s="64">
        <v>46.9</v>
      </c>
      <c r="Q377" s="23"/>
      <c r="R377" s="64">
        <v>120.3</v>
      </c>
      <c r="S377" s="23"/>
      <c r="T377" s="64"/>
      <c r="U377" s="23"/>
      <c r="V377" s="64"/>
      <c r="W377" s="65"/>
      <c r="X377" s="66">
        <v>125.5</v>
      </c>
      <c r="Y377" s="70"/>
      <c r="Z377" s="71">
        <v>398</v>
      </c>
      <c r="AA377" s="24"/>
      <c r="AB377" s="69">
        <v>0.03</v>
      </c>
      <c r="AC377" s="1363">
        <v>3965</v>
      </c>
      <c r="AD377" s="1334">
        <v>24</v>
      </c>
      <c r="AE377" s="390"/>
      <c r="AF377" s="401"/>
      <c r="AG377" s="21"/>
      <c r="AH377" s="3"/>
      <c r="AI377" s="22"/>
      <c r="AJ377" s="10"/>
      <c r="AK377" s="10"/>
      <c r="AL377" s="3"/>
    </row>
    <row r="378" spans="1:38" x14ac:dyDescent="0.15">
      <c r="A378" s="1890"/>
      <c r="B378" s="1891" t="s">
        <v>410</v>
      </c>
      <c r="C378" s="1892"/>
      <c r="D378" s="631"/>
      <c r="E378" s="555">
        <f>MAX(E350:E377)</f>
        <v>19</v>
      </c>
      <c r="F378" s="556">
        <f t="shared" ref="F378:AD378" si="44">IF(COUNT(F350:F377)=0,"",MAX(F350:F377))</f>
        <v>12.1</v>
      </c>
      <c r="G378" s="557">
        <f t="shared" si="44"/>
        <v>10.9</v>
      </c>
      <c r="H378" s="558">
        <f t="shared" si="44"/>
        <v>11.1</v>
      </c>
      <c r="I378" s="559">
        <f t="shared" si="44"/>
        <v>18.600000000000001</v>
      </c>
      <c r="J378" s="560">
        <f t="shared" si="44"/>
        <v>4.2</v>
      </c>
      <c r="K378" s="561">
        <f t="shared" si="44"/>
        <v>9.0500000000000007</v>
      </c>
      <c r="L378" s="562">
        <f t="shared" si="44"/>
        <v>7.78</v>
      </c>
      <c r="M378" s="559">
        <f t="shared" si="44"/>
        <v>152.5</v>
      </c>
      <c r="N378" s="560">
        <f t="shared" si="44"/>
        <v>150.1</v>
      </c>
      <c r="O378" s="557">
        <f t="shared" si="44"/>
        <v>45</v>
      </c>
      <c r="P378" s="558">
        <f t="shared" si="44"/>
        <v>55.6</v>
      </c>
      <c r="Q378" s="557">
        <f t="shared" si="44"/>
        <v>97.7</v>
      </c>
      <c r="R378" s="558">
        <f t="shared" si="44"/>
        <v>184.2</v>
      </c>
      <c r="S378" s="557">
        <f t="shared" si="44"/>
        <v>64.900000000000006</v>
      </c>
      <c r="T378" s="558">
        <f t="shared" si="44"/>
        <v>68.3</v>
      </c>
      <c r="U378" s="557">
        <f t="shared" si="44"/>
        <v>32.799999999999997</v>
      </c>
      <c r="V378" s="558">
        <f t="shared" si="44"/>
        <v>34.6</v>
      </c>
      <c r="W378" s="559">
        <f t="shared" si="44"/>
        <v>54.2</v>
      </c>
      <c r="X378" s="1087">
        <f t="shared" si="44"/>
        <v>298.8</v>
      </c>
      <c r="Y378" s="1173">
        <f t="shared" si="44"/>
        <v>272</v>
      </c>
      <c r="Z378" s="1174">
        <f t="shared" si="44"/>
        <v>772</v>
      </c>
      <c r="AA378" s="1175">
        <f t="shared" si="44"/>
        <v>0.26</v>
      </c>
      <c r="AB378" s="1176">
        <f t="shared" si="44"/>
        <v>0.08</v>
      </c>
      <c r="AC378" s="1173">
        <f t="shared" si="44"/>
        <v>4164</v>
      </c>
      <c r="AD378" s="1084">
        <f t="shared" si="44"/>
        <v>32</v>
      </c>
      <c r="AE378" s="390"/>
      <c r="AF378" s="401"/>
      <c r="AG378" s="29" t="s">
        <v>392</v>
      </c>
      <c r="AH378" s="2" t="s">
        <v>36</v>
      </c>
      <c r="AI378" s="2" t="s">
        <v>36</v>
      </c>
      <c r="AJ378" s="2" t="s">
        <v>36</v>
      </c>
      <c r="AK378" s="2" t="s">
        <v>36</v>
      </c>
      <c r="AL378" s="104" t="s">
        <v>36</v>
      </c>
    </row>
    <row r="379" spans="1:38" x14ac:dyDescent="0.15">
      <c r="A379" s="1890"/>
      <c r="B379" s="1893" t="s">
        <v>411</v>
      </c>
      <c r="C379" s="1894"/>
      <c r="D379" s="633"/>
      <c r="E379" s="566">
        <f>MIN(E350:E377)</f>
        <v>0</v>
      </c>
      <c r="F379" s="567">
        <f t="shared" ref="F379:AD379" si="45">IF(COUNT(F350:F377)=0,"",MIN(F350:F377))</f>
        <v>0.2</v>
      </c>
      <c r="G379" s="568">
        <f t="shared" si="45"/>
        <v>5.2</v>
      </c>
      <c r="H379" s="569">
        <f t="shared" si="45"/>
        <v>5.5</v>
      </c>
      <c r="I379" s="570">
        <f t="shared" si="45"/>
        <v>6.3</v>
      </c>
      <c r="J379" s="571">
        <f t="shared" si="45"/>
        <v>1.7</v>
      </c>
      <c r="K379" s="572">
        <f t="shared" si="45"/>
        <v>7.59</v>
      </c>
      <c r="L379" s="573">
        <f t="shared" si="45"/>
        <v>7.29</v>
      </c>
      <c r="M379" s="570">
        <f t="shared" si="45"/>
        <v>27.8</v>
      </c>
      <c r="N379" s="571">
        <f t="shared" si="45"/>
        <v>28.9</v>
      </c>
      <c r="O379" s="568">
        <f t="shared" si="45"/>
        <v>45</v>
      </c>
      <c r="P379" s="569">
        <f t="shared" si="45"/>
        <v>41.8</v>
      </c>
      <c r="Q379" s="568">
        <f t="shared" si="45"/>
        <v>97.7</v>
      </c>
      <c r="R379" s="569">
        <f t="shared" si="45"/>
        <v>82.1</v>
      </c>
      <c r="S379" s="568">
        <f t="shared" si="45"/>
        <v>64.900000000000006</v>
      </c>
      <c r="T379" s="569">
        <f t="shared" si="45"/>
        <v>68.3</v>
      </c>
      <c r="U379" s="568">
        <f t="shared" si="45"/>
        <v>32.799999999999997</v>
      </c>
      <c r="V379" s="569">
        <f t="shared" si="45"/>
        <v>34.6</v>
      </c>
      <c r="W379" s="570">
        <f t="shared" si="45"/>
        <v>54.2</v>
      </c>
      <c r="X379" s="1177">
        <f t="shared" si="45"/>
        <v>30.1</v>
      </c>
      <c r="Y379" s="1178">
        <f t="shared" si="45"/>
        <v>272</v>
      </c>
      <c r="Z379" s="1179">
        <f t="shared" si="45"/>
        <v>184</v>
      </c>
      <c r="AA379" s="1180">
        <f t="shared" si="45"/>
        <v>0.26</v>
      </c>
      <c r="AB379" s="1181">
        <f t="shared" si="45"/>
        <v>0.03</v>
      </c>
      <c r="AC379" s="1178">
        <f t="shared" si="45"/>
        <v>1079</v>
      </c>
      <c r="AD379" s="1085">
        <f t="shared" si="45"/>
        <v>22</v>
      </c>
      <c r="AE379" s="390"/>
      <c r="AF379" s="401"/>
      <c r="AG379" s="11" t="s">
        <v>36</v>
      </c>
      <c r="AH379" s="2" t="s">
        <v>36</v>
      </c>
      <c r="AI379" s="2" t="s">
        <v>36</v>
      </c>
      <c r="AJ379" s="2" t="s">
        <v>36</v>
      </c>
      <c r="AK379" s="2" t="s">
        <v>36</v>
      </c>
      <c r="AL379" s="104" t="s">
        <v>36</v>
      </c>
    </row>
    <row r="380" spans="1:38" x14ac:dyDescent="0.15">
      <c r="A380" s="1890"/>
      <c r="B380" s="1893" t="s">
        <v>412</v>
      </c>
      <c r="C380" s="1894"/>
      <c r="D380" s="635"/>
      <c r="E380" s="633"/>
      <c r="F380" s="1088">
        <f t="shared" ref="F380:AD380" si="46">IF(COUNT(F350:F377)=0,"",AVERAGE(F350:F377))</f>
        <v>6.3107142857142859</v>
      </c>
      <c r="G380" s="1089">
        <f t="shared" si="46"/>
        <v>7.8357142857142863</v>
      </c>
      <c r="H380" s="1090">
        <f t="shared" si="46"/>
        <v>7.9214285714285708</v>
      </c>
      <c r="I380" s="1091">
        <f t="shared" si="46"/>
        <v>9.5274999999999999</v>
      </c>
      <c r="J380" s="1092">
        <f t="shared" si="46"/>
        <v>2.6178571428571429</v>
      </c>
      <c r="K380" s="1093">
        <f t="shared" si="46"/>
        <v>8.143928571428571</v>
      </c>
      <c r="L380" s="1094">
        <f t="shared" si="46"/>
        <v>7.5564285714285715</v>
      </c>
      <c r="M380" s="1091">
        <f t="shared" si="46"/>
        <v>62.889285714285712</v>
      </c>
      <c r="N380" s="1092">
        <f t="shared" si="46"/>
        <v>62.8</v>
      </c>
      <c r="O380" s="1089">
        <f t="shared" si="46"/>
        <v>45</v>
      </c>
      <c r="P380" s="1090">
        <f t="shared" si="46"/>
        <v>48.631578947368418</v>
      </c>
      <c r="Q380" s="1089">
        <f t="shared" si="46"/>
        <v>97.7</v>
      </c>
      <c r="R380" s="1090">
        <f t="shared" si="46"/>
        <v>118.95789473684209</v>
      </c>
      <c r="S380" s="1089">
        <f t="shared" si="46"/>
        <v>64.900000000000006</v>
      </c>
      <c r="T380" s="1090">
        <f t="shared" si="46"/>
        <v>68.3</v>
      </c>
      <c r="U380" s="1089">
        <f t="shared" si="46"/>
        <v>32.799999999999997</v>
      </c>
      <c r="V380" s="1090">
        <f t="shared" si="46"/>
        <v>34.6</v>
      </c>
      <c r="W380" s="1168">
        <f t="shared" si="46"/>
        <v>54.2</v>
      </c>
      <c r="X380" s="1177">
        <f t="shared" si="46"/>
        <v>117.43157894736841</v>
      </c>
      <c r="Y380" s="1178">
        <f t="shared" si="46"/>
        <v>272</v>
      </c>
      <c r="Z380" s="1179">
        <f t="shared" si="46"/>
        <v>385</v>
      </c>
      <c r="AA380" s="1180">
        <f t="shared" si="46"/>
        <v>0.26</v>
      </c>
      <c r="AB380" s="1181">
        <f t="shared" si="46"/>
        <v>6.1578947368421087E-2</v>
      </c>
      <c r="AC380" s="1425">
        <f t="shared" si="46"/>
        <v>2042.2857142857142</v>
      </c>
      <c r="AD380" s="1095">
        <f t="shared" si="46"/>
        <v>25.857142857142858</v>
      </c>
      <c r="AE380" s="390"/>
      <c r="AF380" s="401"/>
      <c r="AG380" s="11" t="s">
        <v>36</v>
      </c>
      <c r="AH380" s="2" t="s">
        <v>36</v>
      </c>
      <c r="AI380" s="2" t="s">
        <v>36</v>
      </c>
      <c r="AJ380" s="2" t="s">
        <v>36</v>
      </c>
      <c r="AK380" s="2" t="s">
        <v>36</v>
      </c>
      <c r="AL380" s="104" t="s">
        <v>36</v>
      </c>
    </row>
    <row r="381" spans="1:38" x14ac:dyDescent="0.15">
      <c r="A381" s="1918"/>
      <c r="B381" s="1917" t="s">
        <v>413</v>
      </c>
      <c r="C381" s="1916"/>
      <c r="D381" s="1132"/>
      <c r="E381" s="1072">
        <f>SUM(E350:E377)</f>
        <v>36.5</v>
      </c>
      <c r="F381" s="1137"/>
      <c r="G381" s="1137"/>
      <c r="H381" s="1136"/>
      <c r="I381" s="1137"/>
      <c r="J381" s="1136"/>
      <c r="K381" s="1133"/>
      <c r="L381" s="1133"/>
      <c r="M381" s="1137"/>
      <c r="N381" s="1136"/>
      <c r="O381" s="1133"/>
      <c r="P381" s="1133"/>
      <c r="Q381" s="1137"/>
      <c r="R381" s="1136"/>
      <c r="S381" s="1133"/>
      <c r="T381" s="1133"/>
      <c r="U381" s="1137"/>
      <c r="V381" s="1136"/>
      <c r="W381" s="1138"/>
      <c r="X381" s="1139"/>
      <c r="Y381" s="1169"/>
      <c r="Z381" s="1169"/>
      <c r="AA381" s="1170"/>
      <c r="AB381" s="1171"/>
      <c r="AC381" s="1172">
        <f>SUM(AC350:AC377)</f>
        <v>57184</v>
      </c>
      <c r="AD381" s="1086">
        <f>IF(COUNTA(AD346)=0,"",SUM(AD350:AD377))</f>
        <v>724</v>
      </c>
      <c r="AE381" s="390"/>
      <c r="AF381" s="401"/>
      <c r="AG381" s="11" t="s">
        <v>36</v>
      </c>
      <c r="AH381" s="2" t="s">
        <v>36</v>
      </c>
      <c r="AI381" s="2" t="s">
        <v>36</v>
      </c>
      <c r="AJ381" s="2" t="s">
        <v>36</v>
      </c>
      <c r="AK381" s="2" t="s">
        <v>36</v>
      </c>
      <c r="AL381" s="104" t="s">
        <v>36</v>
      </c>
    </row>
    <row r="382" spans="1:38" ht="13.5" customHeight="1" x14ac:dyDescent="0.15">
      <c r="A382" s="1889" t="s">
        <v>629</v>
      </c>
      <c r="B382" s="765">
        <v>43525</v>
      </c>
      <c r="C382" s="811" t="str">
        <f>IF(B382="","",IF(WEEKDAY(B382)=1,"(日)",IF(WEEKDAY(B382)=2,"(月)",IF(WEEKDAY(B382)=3,"(火)",IF(WEEKDAY(B382)=4,"(水)",IF(WEEKDAY(B382)=5,"(木)",IF(WEEKDAY(B382)=6,"(金)","(土)")))))))</f>
        <v>(金)</v>
      </c>
      <c r="D382" s="75" t="s">
        <v>606</v>
      </c>
      <c r="E382" s="73">
        <v>0.5</v>
      </c>
      <c r="F382" s="61">
        <v>8</v>
      </c>
      <c r="G382" s="23">
        <v>10.7</v>
      </c>
      <c r="H382" s="64">
        <v>10.6</v>
      </c>
      <c r="I382" s="65">
        <v>12.1</v>
      </c>
      <c r="J382" s="66">
        <v>3</v>
      </c>
      <c r="K382" s="24">
        <v>8.8000000000000007</v>
      </c>
      <c r="L382" s="69">
        <v>7.7</v>
      </c>
      <c r="M382" s="65">
        <v>44</v>
      </c>
      <c r="N382" s="66">
        <v>49.1</v>
      </c>
      <c r="O382" s="23"/>
      <c r="P382" s="64">
        <v>44.4</v>
      </c>
      <c r="Q382" s="23"/>
      <c r="R382" s="64">
        <v>103.7</v>
      </c>
      <c r="S382" s="23"/>
      <c r="T382" s="64"/>
      <c r="U382" s="23"/>
      <c r="V382" s="64"/>
      <c r="W382" s="65"/>
      <c r="X382" s="66">
        <v>81.8</v>
      </c>
      <c r="Y382" s="70"/>
      <c r="Z382" s="71">
        <v>298</v>
      </c>
      <c r="AA382" s="24"/>
      <c r="AB382" s="69">
        <v>0.04</v>
      </c>
      <c r="AC382" s="443">
        <v>2160</v>
      </c>
      <c r="AD382" s="441">
        <v>36</v>
      </c>
      <c r="AE382" s="390"/>
      <c r="AF382" s="401"/>
      <c r="AG382" s="269">
        <v>43538</v>
      </c>
      <c r="AH382" s="152" t="s">
        <v>3</v>
      </c>
      <c r="AI382" s="153">
        <v>9.6</v>
      </c>
      <c r="AJ382" s="154" t="s">
        <v>20</v>
      </c>
      <c r="AK382" s="155"/>
      <c r="AL382" s="156"/>
    </row>
    <row r="383" spans="1:38" x14ac:dyDescent="0.15">
      <c r="A383" s="1890"/>
      <c r="B383" s="452">
        <v>43526</v>
      </c>
      <c r="C383" s="754" t="str">
        <f t="shared" ref="C383:C388" si="47">IF(B383="","",IF(WEEKDAY(B383)=1,"(日)",IF(WEEKDAY(B383)=2,"(月)",IF(WEEKDAY(B383)=3,"(火)",IF(WEEKDAY(B383)=4,"(水)",IF(WEEKDAY(B383)=5,"(木)",IF(WEEKDAY(B383)=6,"(金)","(土)")))))))</f>
        <v>(土)</v>
      </c>
      <c r="D383" s="75" t="s">
        <v>583</v>
      </c>
      <c r="E383" s="73" t="s">
        <v>36</v>
      </c>
      <c r="F383" s="61">
        <v>10.1</v>
      </c>
      <c r="G383" s="23">
        <v>10.6</v>
      </c>
      <c r="H383" s="64">
        <v>10.7</v>
      </c>
      <c r="I383" s="65">
        <v>10.6</v>
      </c>
      <c r="J383" s="66">
        <v>1.9</v>
      </c>
      <c r="K383" s="24">
        <v>8.31</v>
      </c>
      <c r="L383" s="69">
        <v>7.52</v>
      </c>
      <c r="M383" s="65">
        <v>30.8</v>
      </c>
      <c r="N383" s="66">
        <v>36.6</v>
      </c>
      <c r="O383" s="23"/>
      <c r="P383" s="64"/>
      <c r="Q383" s="23"/>
      <c r="R383" s="64"/>
      <c r="S383" s="23"/>
      <c r="T383" s="64"/>
      <c r="U383" s="23"/>
      <c r="V383" s="64"/>
      <c r="W383" s="65"/>
      <c r="X383" s="66"/>
      <c r="Y383" s="70"/>
      <c r="Z383" s="71"/>
      <c r="AA383" s="24"/>
      <c r="AB383" s="69"/>
      <c r="AC383" s="443">
        <v>2337</v>
      </c>
      <c r="AD383" s="440">
        <v>30</v>
      </c>
      <c r="AE383" s="390"/>
      <c r="AF383" s="401"/>
      <c r="AG383" s="12" t="s">
        <v>94</v>
      </c>
      <c r="AH383" s="13" t="s">
        <v>399</v>
      </c>
      <c r="AI383" s="14" t="s">
        <v>5</v>
      </c>
      <c r="AJ383" s="15" t="s">
        <v>6</v>
      </c>
      <c r="AK383" s="16" t="s">
        <v>36</v>
      </c>
      <c r="AL383" s="97"/>
    </row>
    <row r="384" spans="1:38" x14ac:dyDescent="0.15">
      <c r="A384" s="1890"/>
      <c r="B384" s="452">
        <v>43527</v>
      </c>
      <c r="C384" s="754" t="str">
        <f t="shared" si="47"/>
        <v>(日)</v>
      </c>
      <c r="D384" s="75" t="s">
        <v>606</v>
      </c>
      <c r="E384" s="73">
        <v>8</v>
      </c>
      <c r="F384" s="61">
        <v>7.2</v>
      </c>
      <c r="G384" s="23">
        <v>10.6</v>
      </c>
      <c r="H384" s="64">
        <v>10.5</v>
      </c>
      <c r="I384" s="65">
        <v>12</v>
      </c>
      <c r="J384" s="66">
        <v>2.2999999999999998</v>
      </c>
      <c r="K384" s="24">
        <v>8.39</v>
      </c>
      <c r="L384" s="69">
        <v>7.51</v>
      </c>
      <c r="M384" s="65">
        <v>32.6</v>
      </c>
      <c r="N384" s="66">
        <v>34.299999999999997</v>
      </c>
      <c r="O384" s="23"/>
      <c r="P384" s="64"/>
      <c r="Q384" s="23"/>
      <c r="R384" s="64"/>
      <c r="S384" s="23"/>
      <c r="T384" s="64"/>
      <c r="U384" s="23"/>
      <c r="V384" s="64"/>
      <c r="W384" s="65"/>
      <c r="X384" s="66"/>
      <c r="Y384" s="70"/>
      <c r="Z384" s="71"/>
      <c r="AA384" s="24"/>
      <c r="AB384" s="69"/>
      <c r="AC384" s="443">
        <v>2009</v>
      </c>
      <c r="AD384" s="440">
        <v>25</v>
      </c>
      <c r="AE384" s="390"/>
      <c r="AF384" s="401"/>
      <c r="AG384" s="5" t="s">
        <v>95</v>
      </c>
      <c r="AH384" s="17" t="s">
        <v>20</v>
      </c>
      <c r="AI384" s="31">
        <v>11.7</v>
      </c>
      <c r="AJ384" s="32">
        <v>11.8</v>
      </c>
      <c r="AK384" s="33" t="s">
        <v>36</v>
      </c>
      <c r="AL384" s="98"/>
    </row>
    <row r="385" spans="1:38" x14ac:dyDescent="0.15">
      <c r="A385" s="1890"/>
      <c r="B385" s="452">
        <v>43528</v>
      </c>
      <c r="C385" s="754" t="str">
        <f t="shared" si="47"/>
        <v>(月)</v>
      </c>
      <c r="D385" s="75" t="s">
        <v>606</v>
      </c>
      <c r="E385" s="73">
        <v>2.5</v>
      </c>
      <c r="F385" s="61">
        <v>8.6</v>
      </c>
      <c r="G385" s="23">
        <v>10.199999999999999</v>
      </c>
      <c r="H385" s="64">
        <v>10.3</v>
      </c>
      <c r="I385" s="65">
        <v>17.100000000000001</v>
      </c>
      <c r="J385" s="66">
        <v>2.5</v>
      </c>
      <c r="K385" s="24">
        <v>7.79</v>
      </c>
      <c r="L385" s="69">
        <v>7.51</v>
      </c>
      <c r="M385" s="65">
        <v>31.4</v>
      </c>
      <c r="N385" s="66">
        <v>34.5</v>
      </c>
      <c r="O385" s="23"/>
      <c r="P385" s="64">
        <v>46.6</v>
      </c>
      <c r="Q385" s="23"/>
      <c r="R385" s="64">
        <v>90.3</v>
      </c>
      <c r="S385" s="23"/>
      <c r="T385" s="64"/>
      <c r="U385" s="23"/>
      <c r="V385" s="64"/>
      <c r="W385" s="65"/>
      <c r="X385" s="66">
        <v>41.4</v>
      </c>
      <c r="Y385" s="70"/>
      <c r="Z385" s="71">
        <v>211</v>
      </c>
      <c r="AA385" s="24"/>
      <c r="AB385" s="69">
        <v>0.04</v>
      </c>
      <c r="AC385" s="443">
        <v>1451</v>
      </c>
      <c r="AD385" s="440">
        <v>29</v>
      </c>
      <c r="AE385" s="390"/>
      <c r="AF385" s="401"/>
      <c r="AG385" s="6" t="s">
        <v>400</v>
      </c>
      <c r="AH385" s="18" t="s">
        <v>401</v>
      </c>
      <c r="AI385" s="37">
        <v>7.1</v>
      </c>
      <c r="AJ385" s="38">
        <v>2.2000000000000002</v>
      </c>
      <c r="AK385" s="39" t="s">
        <v>36</v>
      </c>
      <c r="AL385" s="99"/>
    </row>
    <row r="386" spans="1:38" x14ac:dyDescent="0.15">
      <c r="A386" s="1890"/>
      <c r="B386" s="452">
        <v>43529</v>
      </c>
      <c r="C386" s="754" t="str">
        <f t="shared" si="47"/>
        <v>(火)</v>
      </c>
      <c r="D386" s="75" t="s">
        <v>583</v>
      </c>
      <c r="E386" s="73">
        <v>0</v>
      </c>
      <c r="F386" s="61">
        <v>10</v>
      </c>
      <c r="G386" s="23">
        <v>10.199999999999999</v>
      </c>
      <c r="H386" s="64">
        <v>10.199999999999999</v>
      </c>
      <c r="I386" s="65">
        <v>7.8</v>
      </c>
      <c r="J386" s="66">
        <v>2.7</v>
      </c>
      <c r="K386" s="24">
        <v>7.64</v>
      </c>
      <c r="L386" s="69">
        <v>7.5</v>
      </c>
      <c r="M386" s="65">
        <v>28.7</v>
      </c>
      <c r="N386" s="66">
        <v>31.1</v>
      </c>
      <c r="O386" s="23"/>
      <c r="P386" s="64">
        <v>45.1</v>
      </c>
      <c r="Q386" s="23"/>
      <c r="R386" s="64">
        <v>85.7</v>
      </c>
      <c r="S386" s="23"/>
      <c r="T386" s="64"/>
      <c r="U386" s="23"/>
      <c r="V386" s="64"/>
      <c r="W386" s="65"/>
      <c r="X386" s="66">
        <v>35.799999999999997</v>
      </c>
      <c r="Y386" s="70"/>
      <c r="Z386" s="71">
        <v>200</v>
      </c>
      <c r="AA386" s="24"/>
      <c r="AB386" s="69">
        <v>0.05</v>
      </c>
      <c r="AC386" s="443">
        <v>1669</v>
      </c>
      <c r="AD386" s="440">
        <v>46</v>
      </c>
      <c r="AE386" s="390"/>
      <c r="AF386" s="401"/>
      <c r="AG386" s="6" t="s">
        <v>21</v>
      </c>
      <c r="AH386" s="18"/>
      <c r="AI386" s="40">
        <v>7.54</v>
      </c>
      <c r="AJ386" s="41">
        <v>7.33</v>
      </c>
      <c r="AK386" s="42" t="s">
        <v>36</v>
      </c>
      <c r="AL386" s="100"/>
    </row>
    <row r="387" spans="1:38" x14ac:dyDescent="0.15">
      <c r="A387" s="1890"/>
      <c r="B387" s="452">
        <v>43530</v>
      </c>
      <c r="C387" s="754" t="str">
        <f t="shared" si="47"/>
        <v>(水)</v>
      </c>
      <c r="D387" s="75" t="s">
        <v>599</v>
      </c>
      <c r="E387" s="73">
        <v>2</v>
      </c>
      <c r="F387" s="61">
        <v>9.9</v>
      </c>
      <c r="G387" s="23">
        <v>10.7</v>
      </c>
      <c r="H387" s="64">
        <v>10.5</v>
      </c>
      <c r="I387" s="65">
        <v>5.9</v>
      </c>
      <c r="J387" s="66">
        <v>1.9</v>
      </c>
      <c r="K387" s="24">
        <v>7.77</v>
      </c>
      <c r="L387" s="69">
        <v>7.45</v>
      </c>
      <c r="M387" s="65">
        <v>27.4</v>
      </c>
      <c r="N387" s="66">
        <v>29.2</v>
      </c>
      <c r="O387" s="23"/>
      <c r="P387" s="64">
        <v>43</v>
      </c>
      <c r="Q387" s="23"/>
      <c r="R387" s="64">
        <v>81.099999999999994</v>
      </c>
      <c r="S387" s="23"/>
      <c r="T387" s="64"/>
      <c r="U387" s="23"/>
      <c r="V387" s="64"/>
      <c r="W387" s="65"/>
      <c r="X387" s="66">
        <v>32.799999999999997</v>
      </c>
      <c r="Y387" s="70"/>
      <c r="Z387" s="71">
        <v>186</v>
      </c>
      <c r="AA387" s="24"/>
      <c r="AB387" s="69">
        <v>0.05</v>
      </c>
      <c r="AC387" s="443">
        <v>1437</v>
      </c>
      <c r="AD387" s="440">
        <v>44</v>
      </c>
      <c r="AE387" s="390"/>
      <c r="AF387" s="401"/>
      <c r="AG387" s="6" t="s">
        <v>372</v>
      </c>
      <c r="AH387" s="18" t="s">
        <v>22</v>
      </c>
      <c r="AI387" s="34">
        <v>25.3</v>
      </c>
      <c r="AJ387" s="35">
        <v>25</v>
      </c>
      <c r="AK387" s="36" t="s">
        <v>36</v>
      </c>
      <c r="AL387" s="101"/>
    </row>
    <row r="388" spans="1:38" x14ac:dyDescent="0.15">
      <c r="A388" s="1890"/>
      <c r="B388" s="452">
        <v>43531</v>
      </c>
      <c r="C388" s="754" t="str">
        <f t="shared" si="47"/>
        <v>(木)</v>
      </c>
      <c r="D388" s="75" t="s">
        <v>606</v>
      </c>
      <c r="E388" s="73">
        <v>4</v>
      </c>
      <c r="F388" s="61">
        <v>8.6999999999999993</v>
      </c>
      <c r="G388" s="23">
        <v>10.8</v>
      </c>
      <c r="H388" s="64">
        <v>10.5</v>
      </c>
      <c r="I388" s="65">
        <v>7.4</v>
      </c>
      <c r="J388" s="66">
        <v>2.8</v>
      </c>
      <c r="K388" s="24">
        <v>7.57</v>
      </c>
      <c r="L388" s="69">
        <v>7.47</v>
      </c>
      <c r="M388" s="65">
        <v>25.6</v>
      </c>
      <c r="N388" s="66">
        <v>27.4</v>
      </c>
      <c r="O388" s="23"/>
      <c r="P388" s="64">
        <v>42.3</v>
      </c>
      <c r="Q388" s="23"/>
      <c r="R388" s="64">
        <v>76.3</v>
      </c>
      <c r="S388" s="23"/>
      <c r="T388" s="64"/>
      <c r="U388" s="23"/>
      <c r="V388" s="64"/>
      <c r="W388" s="65"/>
      <c r="X388" s="66">
        <v>29.7</v>
      </c>
      <c r="Y388" s="70"/>
      <c r="Z388" s="71">
        <v>179</v>
      </c>
      <c r="AA388" s="24"/>
      <c r="AB388" s="69">
        <v>0.09</v>
      </c>
      <c r="AC388" s="443">
        <v>1062</v>
      </c>
      <c r="AD388" s="440">
        <v>31</v>
      </c>
      <c r="AE388" s="390"/>
      <c r="AF388" s="401"/>
      <c r="AG388" s="6" t="s">
        <v>402</v>
      </c>
      <c r="AH388" s="18" t="s">
        <v>23</v>
      </c>
      <c r="AI388" s="34">
        <v>36</v>
      </c>
      <c r="AJ388" s="35">
        <v>34.700000000000003</v>
      </c>
      <c r="AK388" s="36" t="s">
        <v>36</v>
      </c>
      <c r="AL388" s="101"/>
    </row>
    <row r="389" spans="1:38" x14ac:dyDescent="0.15">
      <c r="A389" s="1890"/>
      <c r="B389" s="452">
        <v>43532</v>
      </c>
      <c r="C389" s="754" t="str">
        <f>IF(B389="","",IF(WEEKDAY(B389)=1,"(日)",IF(WEEKDAY(B389)=2,"(月)",IF(WEEKDAY(B389)=3,"(火)",IF(WEEKDAY(B389)=4,"(水)",IF(WEEKDAY(B389)=5,"(木)",IF(WEEKDAY(B389)=6,"(金)","(土)")))))))</f>
        <v>(金)</v>
      </c>
      <c r="D389" s="75" t="s">
        <v>583</v>
      </c>
      <c r="E389" s="73" t="s">
        <v>36</v>
      </c>
      <c r="F389" s="61">
        <v>8.1</v>
      </c>
      <c r="G389" s="23">
        <v>10.4</v>
      </c>
      <c r="H389" s="64">
        <v>10.199999999999999</v>
      </c>
      <c r="I389" s="65">
        <v>4.9000000000000004</v>
      </c>
      <c r="J389" s="66">
        <v>2.5</v>
      </c>
      <c r="K389" s="24">
        <v>7.51</v>
      </c>
      <c r="L389" s="69">
        <v>7.41</v>
      </c>
      <c r="M389" s="65">
        <v>25.3</v>
      </c>
      <c r="N389" s="66">
        <v>26.3</v>
      </c>
      <c r="O389" s="23"/>
      <c r="P389" s="64">
        <v>39.9</v>
      </c>
      <c r="Q389" s="23"/>
      <c r="R389" s="64">
        <v>75.7</v>
      </c>
      <c r="S389" s="23"/>
      <c r="T389" s="64"/>
      <c r="U389" s="23"/>
      <c r="V389" s="64"/>
      <c r="W389" s="65"/>
      <c r="X389" s="66">
        <v>27.8</v>
      </c>
      <c r="Y389" s="70"/>
      <c r="Z389" s="71">
        <v>182</v>
      </c>
      <c r="AA389" s="24"/>
      <c r="AB389" s="69">
        <v>0.08</v>
      </c>
      <c r="AC389" s="443">
        <v>864</v>
      </c>
      <c r="AD389" s="440">
        <v>39</v>
      </c>
      <c r="AE389" s="390"/>
      <c r="AF389" s="401"/>
      <c r="AG389" s="6" t="s">
        <v>376</v>
      </c>
      <c r="AH389" s="18" t="s">
        <v>23</v>
      </c>
      <c r="AI389" s="34">
        <v>74.3</v>
      </c>
      <c r="AJ389" s="35">
        <v>74.099999999999994</v>
      </c>
      <c r="AK389" s="36" t="s">
        <v>36</v>
      </c>
      <c r="AL389" s="101"/>
    </row>
    <row r="390" spans="1:38" x14ac:dyDescent="0.15">
      <c r="A390" s="1890"/>
      <c r="B390" s="452">
        <v>43533</v>
      </c>
      <c r="C390" s="754" t="str">
        <f t="shared" ref="C390:C407" si="48">IF(B390="","",IF(WEEKDAY(B390)=1,"(日)",IF(WEEKDAY(B390)=2,"(月)",IF(WEEKDAY(B390)=3,"(火)",IF(WEEKDAY(B390)=4,"(水)",IF(WEEKDAY(B390)=5,"(木)",IF(WEEKDAY(B390)=6,"(金)","(土)")))))))</f>
        <v>(土)</v>
      </c>
      <c r="D390" s="75" t="s">
        <v>583</v>
      </c>
      <c r="E390" s="73" t="s">
        <v>36</v>
      </c>
      <c r="F390" s="61">
        <v>7.6</v>
      </c>
      <c r="G390" s="23">
        <v>10.3</v>
      </c>
      <c r="H390" s="64">
        <v>10.3</v>
      </c>
      <c r="I390" s="65">
        <v>11.6</v>
      </c>
      <c r="J390" s="66">
        <v>3.1</v>
      </c>
      <c r="K390" s="24">
        <v>7.64</v>
      </c>
      <c r="L390" s="69">
        <v>7.42</v>
      </c>
      <c r="M390" s="65">
        <v>25</v>
      </c>
      <c r="N390" s="66">
        <v>25.4</v>
      </c>
      <c r="O390" s="23"/>
      <c r="P390" s="64"/>
      <c r="Q390" s="23"/>
      <c r="R390" s="64"/>
      <c r="S390" s="23"/>
      <c r="T390" s="64"/>
      <c r="U390" s="23"/>
      <c r="V390" s="64"/>
      <c r="W390" s="65"/>
      <c r="X390" s="66"/>
      <c r="Y390" s="70"/>
      <c r="Z390" s="71"/>
      <c r="AA390" s="24"/>
      <c r="AB390" s="69"/>
      <c r="AC390" s="443">
        <v>693</v>
      </c>
      <c r="AD390" s="440">
        <v>30</v>
      </c>
      <c r="AE390" s="390"/>
      <c r="AF390" s="401"/>
      <c r="AG390" s="6" t="s">
        <v>377</v>
      </c>
      <c r="AH390" s="18" t="s">
        <v>23</v>
      </c>
      <c r="AI390" s="34">
        <v>53.5</v>
      </c>
      <c r="AJ390" s="35">
        <v>55.7</v>
      </c>
      <c r="AK390" s="36" t="s">
        <v>36</v>
      </c>
      <c r="AL390" s="101"/>
    </row>
    <row r="391" spans="1:38" x14ac:dyDescent="0.15">
      <c r="A391" s="1890"/>
      <c r="B391" s="452">
        <v>43534</v>
      </c>
      <c r="C391" s="754" t="str">
        <f t="shared" si="48"/>
        <v>(日)</v>
      </c>
      <c r="D391" s="75" t="s">
        <v>583</v>
      </c>
      <c r="E391" s="73">
        <v>3.5</v>
      </c>
      <c r="F391" s="61">
        <v>13.3</v>
      </c>
      <c r="G391" s="23">
        <v>10.9</v>
      </c>
      <c r="H391" s="64">
        <v>10.6</v>
      </c>
      <c r="I391" s="65">
        <v>8.4</v>
      </c>
      <c r="J391" s="66">
        <v>3.9</v>
      </c>
      <c r="K391" s="24">
        <v>7.94</v>
      </c>
      <c r="L391" s="69">
        <v>7.63</v>
      </c>
      <c r="M391" s="65">
        <v>25.4</v>
      </c>
      <c r="N391" s="66">
        <v>26.3</v>
      </c>
      <c r="O391" s="23"/>
      <c r="P391" s="64"/>
      <c r="Q391" s="23"/>
      <c r="R391" s="64"/>
      <c r="S391" s="23"/>
      <c r="T391" s="64"/>
      <c r="U391" s="23"/>
      <c r="V391" s="64"/>
      <c r="W391" s="65"/>
      <c r="X391" s="66"/>
      <c r="Y391" s="70"/>
      <c r="Z391" s="71"/>
      <c r="AA391" s="24"/>
      <c r="AB391" s="69"/>
      <c r="AC391" s="443">
        <v>1044</v>
      </c>
      <c r="AD391" s="440">
        <v>29</v>
      </c>
      <c r="AE391" s="390"/>
      <c r="AF391" s="401"/>
      <c r="AG391" s="6" t="s">
        <v>378</v>
      </c>
      <c r="AH391" s="18" t="s">
        <v>23</v>
      </c>
      <c r="AI391" s="34">
        <v>20.8</v>
      </c>
      <c r="AJ391" s="35">
        <v>18.399999999999999</v>
      </c>
      <c r="AK391" s="36" t="s">
        <v>36</v>
      </c>
      <c r="AL391" s="101"/>
    </row>
    <row r="392" spans="1:38" x14ac:dyDescent="0.15">
      <c r="A392" s="1890"/>
      <c r="B392" s="452">
        <v>43535</v>
      </c>
      <c r="C392" s="754" t="str">
        <f t="shared" si="48"/>
        <v>(月)</v>
      </c>
      <c r="D392" s="75" t="s">
        <v>606</v>
      </c>
      <c r="E392" s="73">
        <v>21</v>
      </c>
      <c r="F392" s="61">
        <v>10.8</v>
      </c>
      <c r="G392" s="23">
        <v>11.5</v>
      </c>
      <c r="H392" s="64">
        <v>11.2</v>
      </c>
      <c r="I392" s="65">
        <v>12.6</v>
      </c>
      <c r="J392" s="66">
        <v>3.1</v>
      </c>
      <c r="K392" s="24">
        <v>7.81</v>
      </c>
      <c r="L392" s="69">
        <v>7.62</v>
      </c>
      <c r="M392" s="65">
        <v>29.9</v>
      </c>
      <c r="N392" s="66">
        <v>26.1</v>
      </c>
      <c r="O392" s="23"/>
      <c r="P392" s="64">
        <v>37.6</v>
      </c>
      <c r="Q392" s="23"/>
      <c r="R392" s="64">
        <v>76.099999999999994</v>
      </c>
      <c r="S392" s="23"/>
      <c r="T392" s="64"/>
      <c r="U392" s="23"/>
      <c r="V392" s="64"/>
      <c r="W392" s="65"/>
      <c r="X392" s="66">
        <v>27.2</v>
      </c>
      <c r="Y392" s="70"/>
      <c r="Z392" s="71">
        <v>183</v>
      </c>
      <c r="AA392" s="24"/>
      <c r="AB392" s="69">
        <v>0.06</v>
      </c>
      <c r="AC392" s="443">
        <v>1746</v>
      </c>
      <c r="AD392" s="440">
        <v>36</v>
      </c>
      <c r="AE392" s="390"/>
      <c r="AF392" s="401"/>
      <c r="AG392" s="6" t="s">
        <v>403</v>
      </c>
      <c r="AH392" s="18" t="s">
        <v>23</v>
      </c>
      <c r="AI392" s="37">
        <v>25.8</v>
      </c>
      <c r="AJ392" s="38">
        <v>25.7</v>
      </c>
      <c r="AK392" s="39" t="s">
        <v>36</v>
      </c>
      <c r="AL392" s="99"/>
    </row>
    <row r="393" spans="1:38" x14ac:dyDescent="0.15">
      <c r="A393" s="1890"/>
      <c r="B393" s="452">
        <v>43536</v>
      </c>
      <c r="C393" s="754" t="str">
        <f t="shared" si="48"/>
        <v>(火)</v>
      </c>
      <c r="D393" s="75" t="s">
        <v>599</v>
      </c>
      <c r="E393" s="73" t="s">
        <v>36</v>
      </c>
      <c r="F393" s="61">
        <v>10.9</v>
      </c>
      <c r="G393" s="23">
        <v>12</v>
      </c>
      <c r="H393" s="64">
        <v>11.8</v>
      </c>
      <c r="I393" s="65">
        <v>7.5</v>
      </c>
      <c r="J393" s="66">
        <v>3.1</v>
      </c>
      <c r="K393" s="24">
        <v>7.61</v>
      </c>
      <c r="L393" s="69">
        <v>7.59</v>
      </c>
      <c r="M393" s="65">
        <v>26.2</v>
      </c>
      <c r="N393" s="66">
        <v>26.7</v>
      </c>
      <c r="O393" s="23"/>
      <c r="P393" s="64">
        <v>41</v>
      </c>
      <c r="Q393" s="23"/>
      <c r="R393" s="64">
        <v>77.099999999999994</v>
      </c>
      <c r="S393" s="23"/>
      <c r="T393" s="64"/>
      <c r="U393" s="23"/>
      <c r="V393" s="64"/>
      <c r="W393" s="65"/>
      <c r="X393" s="66">
        <v>28.9</v>
      </c>
      <c r="Y393" s="70"/>
      <c r="Z393" s="71">
        <v>183</v>
      </c>
      <c r="AA393" s="24"/>
      <c r="AB393" s="69">
        <v>0.06</v>
      </c>
      <c r="AC393" s="443">
        <v>1044</v>
      </c>
      <c r="AD393" s="440">
        <v>112</v>
      </c>
      <c r="AE393" s="390"/>
      <c r="AF393" s="401"/>
      <c r="AG393" s="6" t="s">
        <v>404</v>
      </c>
      <c r="AH393" s="18" t="s">
        <v>23</v>
      </c>
      <c r="AI393" s="49">
        <v>182</v>
      </c>
      <c r="AJ393" s="50">
        <v>176</v>
      </c>
      <c r="AK393" s="25" t="s">
        <v>36</v>
      </c>
      <c r="AL393" s="26"/>
    </row>
    <row r="394" spans="1:38" x14ac:dyDescent="0.15">
      <c r="A394" s="1890"/>
      <c r="B394" s="452">
        <v>43537</v>
      </c>
      <c r="C394" s="754" t="str">
        <f t="shared" ref="C394:C400" si="49">IF(B394="","",IF(WEEKDAY(B394)=1,"(日)",IF(WEEKDAY(B394)=2,"(月)",IF(WEEKDAY(B394)=3,"(火)",IF(WEEKDAY(B394)=4,"(水)",IF(WEEKDAY(B394)=5,"(木)",IF(WEEKDAY(B394)=6,"(金)","(土)")))))))</f>
        <v>(水)</v>
      </c>
      <c r="D394" s="75" t="s">
        <v>583</v>
      </c>
      <c r="E394" s="73" t="s">
        <v>36</v>
      </c>
      <c r="F394" s="61">
        <v>12.9</v>
      </c>
      <c r="G394" s="23">
        <v>12</v>
      </c>
      <c r="H394" s="64">
        <v>12</v>
      </c>
      <c r="I394" s="65">
        <v>7.2</v>
      </c>
      <c r="J394" s="66">
        <v>1.8</v>
      </c>
      <c r="K394" s="24">
        <v>7.44</v>
      </c>
      <c r="L394" s="69">
        <v>7.27</v>
      </c>
      <c r="M394" s="65">
        <v>24.5</v>
      </c>
      <c r="N394" s="66">
        <v>25.9</v>
      </c>
      <c r="O394" s="23"/>
      <c r="P394" s="64">
        <v>37.4</v>
      </c>
      <c r="Q394" s="23"/>
      <c r="R394" s="64">
        <v>74.3</v>
      </c>
      <c r="S394" s="23"/>
      <c r="T394" s="64"/>
      <c r="U394" s="23"/>
      <c r="V394" s="64"/>
      <c r="W394" s="65"/>
      <c r="X394" s="66">
        <v>29</v>
      </c>
      <c r="Y394" s="70"/>
      <c r="Z394" s="71">
        <v>180</v>
      </c>
      <c r="AA394" s="24"/>
      <c r="AB394" s="69">
        <v>0.05</v>
      </c>
      <c r="AC394" s="443">
        <v>1386</v>
      </c>
      <c r="AD394" s="440">
        <v>58</v>
      </c>
      <c r="AE394" s="390"/>
      <c r="AF394" s="401"/>
      <c r="AG394" s="6" t="s">
        <v>405</v>
      </c>
      <c r="AH394" s="18" t="s">
        <v>23</v>
      </c>
      <c r="AI394" s="40">
        <v>0.33</v>
      </c>
      <c r="AJ394" s="41">
        <v>0.1</v>
      </c>
      <c r="AK394" s="42" t="s">
        <v>36</v>
      </c>
      <c r="AL394" s="100"/>
    </row>
    <row r="395" spans="1:38" x14ac:dyDescent="0.15">
      <c r="A395" s="1890"/>
      <c r="B395" s="452">
        <v>43538</v>
      </c>
      <c r="C395" s="754" t="str">
        <f t="shared" si="49"/>
        <v>(木)</v>
      </c>
      <c r="D395" s="75" t="s">
        <v>583</v>
      </c>
      <c r="E395" s="73" t="s">
        <v>36</v>
      </c>
      <c r="F395" s="61">
        <v>9.6</v>
      </c>
      <c r="G395" s="23">
        <v>11.7</v>
      </c>
      <c r="H395" s="64">
        <v>11.8</v>
      </c>
      <c r="I395" s="65">
        <v>7.1</v>
      </c>
      <c r="J395" s="66">
        <v>2.2000000000000002</v>
      </c>
      <c r="K395" s="24">
        <v>7.54</v>
      </c>
      <c r="L395" s="69">
        <v>7.33</v>
      </c>
      <c r="M395" s="65">
        <v>25.3</v>
      </c>
      <c r="N395" s="66">
        <v>25</v>
      </c>
      <c r="O395" s="23">
        <v>36</v>
      </c>
      <c r="P395" s="64">
        <v>34.700000000000003</v>
      </c>
      <c r="Q395" s="23">
        <v>74.3</v>
      </c>
      <c r="R395" s="64">
        <v>74.099999999999994</v>
      </c>
      <c r="S395" s="23">
        <v>53.5</v>
      </c>
      <c r="T395" s="64">
        <v>55.7</v>
      </c>
      <c r="U395" s="23">
        <v>20.8</v>
      </c>
      <c r="V395" s="64">
        <v>18.399999999999999</v>
      </c>
      <c r="W395" s="65">
        <v>25.8</v>
      </c>
      <c r="X395" s="66">
        <v>25.7</v>
      </c>
      <c r="Y395" s="70">
        <v>182</v>
      </c>
      <c r="Z395" s="71">
        <v>176</v>
      </c>
      <c r="AA395" s="24">
        <v>0.33</v>
      </c>
      <c r="AB395" s="69">
        <v>0.1</v>
      </c>
      <c r="AC395" s="443">
        <v>702</v>
      </c>
      <c r="AD395" s="440">
        <v>40</v>
      </c>
      <c r="AE395" s="390"/>
      <c r="AF395" s="401"/>
      <c r="AG395" s="6" t="s">
        <v>24</v>
      </c>
      <c r="AH395" s="18" t="s">
        <v>23</v>
      </c>
      <c r="AI395" s="23">
        <v>3.4</v>
      </c>
      <c r="AJ395" s="48">
        <v>2.6</v>
      </c>
      <c r="AK395" s="160" t="s">
        <v>36</v>
      </c>
      <c r="AL395" s="100"/>
    </row>
    <row r="396" spans="1:38" x14ac:dyDescent="0.15">
      <c r="A396" s="1890"/>
      <c r="B396" s="452">
        <v>43539</v>
      </c>
      <c r="C396" s="754" t="str">
        <f t="shared" si="49"/>
        <v>(金)</v>
      </c>
      <c r="D396" s="75" t="s">
        <v>583</v>
      </c>
      <c r="E396" s="73" t="s">
        <v>36</v>
      </c>
      <c r="F396" s="61">
        <v>8.6</v>
      </c>
      <c r="G396" s="23">
        <v>12.4</v>
      </c>
      <c r="H396" s="64">
        <v>12.1</v>
      </c>
      <c r="I396" s="65">
        <v>6.2</v>
      </c>
      <c r="J396" s="66">
        <v>2.8</v>
      </c>
      <c r="K396" s="24">
        <v>7.45</v>
      </c>
      <c r="L396" s="69">
        <v>7.38</v>
      </c>
      <c r="M396" s="65">
        <v>24.8</v>
      </c>
      <c r="N396" s="66">
        <v>25.4</v>
      </c>
      <c r="O396" s="23"/>
      <c r="P396" s="64">
        <v>35.6</v>
      </c>
      <c r="Q396" s="23"/>
      <c r="R396" s="64">
        <v>76.099999999999994</v>
      </c>
      <c r="S396" s="23"/>
      <c r="T396" s="64"/>
      <c r="U396" s="23"/>
      <c r="V396" s="64"/>
      <c r="W396" s="65"/>
      <c r="X396" s="66">
        <v>25</v>
      </c>
      <c r="Y396" s="70"/>
      <c r="Z396" s="71">
        <v>166</v>
      </c>
      <c r="AA396" s="24"/>
      <c r="AB396" s="69">
        <v>0.12</v>
      </c>
      <c r="AC396" s="443">
        <v>881</v>
      </c>
      <c r="AD396" s="440">
        <v>33</v>
      </c>
      <c r="AE396" s="390"/>
      <c r="AF396" s="401"/>
      <c r="AG396" s="6" t="s">
        <v>25</v>
      </c>
      <c r="AH396" s="18" t="s">
        <v>23</v>
      </c>
      <c r="AI396" s="23">
        <v>1.7</v>
      </c>
      <c r="AJ396" s="48">
        <v>0.9</v>
      </c>
      <c r="AK396" s="36" t="s">
        <v>36</v>
      </c>
      <c r="AL396" s="100"/>
    </row>
    <row r="397" spans="1:38" x14ac:dyDescent="0.15">
      <c r="A397" s="1890"/>
      <c r="B397" s="452">
        <v>43540</v>
      </c>
      <c r="C397" s="754" t="str">
        <f t="shared" si="49"/>
        <v>(土)</v>
      </c>
      <c r="D397" s="75" t="s">
        <v>599</v>
      </c>
      <c r="E397" s="73">
        <v>0.5</v>
      </c>
      <c r="F397" s="61">
        <v>8.1999999999999993</v>
      </c>
      <c r="G397" s="23">
        <v>12</v>
      </c>
      <c r="H397" s="64">
        <v>12.1</v>
      </c>
      <c r="I397" s="65">
        <v>5.7</v>
      </c>
      <c r="J397" s="66">
        <v>2.7</v>
      </c>
      <c r="K397" s="24">
        <v>7.5</v>
      </c>
      <c r="L397" s="69">
        <v>7.38</v>
      </c>
      <c r="M397" s="65">
        <v>24.7</v>
      </c>
      <c r="N397" s="66">
        <v>25.2</v>
      </c>
      <c r="O397" s="23"/>
      <c r="P397" s="64"/>
      <c r="Q397" s="23"/>
      <c r="R397" s="64"/>
      <c r="S397" s="23"/>
      <c r="T397" s="64"/>
      <c r="U397" s="23"/>
      <c r="V397" s="64"/>
      <c r="W397" s="65"/>
      <c r="X397" s="66"/>
      <c r="Y397" s="70"/>
      <c r="Z397" s="71"/>
      <c r="AA397" s="24"/>
      <c r="AB397" s="69"/>
      <c r="AC397" s="443">
        <v>693</v>
      </c>
      <c r="AD397" s="440">
        <v>29</v>
      </c>
      <c r="AE397" s="390"/>
      <c r="AF397" s="401"/>
      <c r="AG397" s="6" t="s">
        <v>406</v>
      </c>
      <c r="AH397" s="18" t="s">
        <v>23</v>
      </c>
      <c r="AI397" s="23">
        <v>10.6</v>
      </c>
      <c r="AJ397" s="48">
        <v>10.8</v>
      </c>
      <c r="AK397" s="36" t="s">
        <v>36</v>
      </c>
      <c r="AL397" s="100"/>
    </row>
    <row r="398" spans="1:38" x14ac:dyDescent="0.15">
      <c r="A398" s="1890"/>
      <c r="B398" s="452">
        <v>43541</v>
      </c>
      <c r="C398" s="754" t="str">
        <f t="shared" si="49"/>
        <v>(日)</v>
      </c>
      <c r="D398" s="75" t="s">
        <v>583</v>
      </c>
      <c r="E398" s="73" t="s">
        <v>36</v>
      </c>
      <c r="F398" s="61">
        <v>9.1999999999999993</v>
      </c>
      <c r="G398" s="23">
        <v>11.7</v>
      </c>
      <c r="H398" s="64">
        <v>11.8</v>
      </c>
      <c r="I398" s="65">
        <v>4.3</v>
      </c>
      <c r="J398" s="66">
        <v>3.2</v>
      </c>
      <c r="K398" s="24">
        <v>7.57</v>
      </c>
      <c r="L398" s="69">
        <v>7.49</v>
      </c>
      <c r="M398" s="65">
        <v>22.7</v>
      </c>
      <c r="N398" s="66">
        <v>24.2</v>
      </c>
      <c r="O398" s="23"/>
      <c r="P398" s="64"/>
      <c r="Q398" s="23"/>
      <c r="R398" s="64"/>
      <c r="S398" s="23"/>
      <c r="T398" s="64"/>
      <c r="U398" s="23"/>
      <c r="V398" s="64"/>
      <c r="W398" s="65"/>
      <c r="X398" s="66"/>
      <c r="Y398" s="70"/>
      <c r="Z398" s="71"/>
      <c r="AA398" s="24"/>
      <c r="AB398" s="69"/>
      <c r="AC398" s="443">
        <v>874</v>
      </c>
      <c r="AD398" s="440">
        <v>29</v>
      </c>
      <c r="AE398" s="390"/>
      <c r="AF398" s="401"/>
      <c r="AG398" s="6" t="s">
        <v>407</v>
      </c>
      <c r="AH398" s="18" t="s">
        <v>23</v>
      </c>
      <c r="AI398" s="45">
        <v>6.2E-2</v>
      </c>
      <c r="AJ398" s="46">
        <v>5.7000000000000002E-2</v>
      </c>
      <c r="AK398" s="47" t="s">
        <v>36</v>
      </c>
      <c r="AL398" s="102"/>
    </row>
    <row r="399" spans="1:38" x14ac:dyDescent="0.15">
      <c r="A399" s="1890"/>
      <c r="B399" s="452">
        <v>43542</v>
      </c>
      <c r="C399" s="754" t="str">
        <f t="shared" si="49"/>
        <v>(月)</v>
      </c>
      <c r="D399" s="75" t="s">
        <v>583</v>
      </c>
      <c r="E399" s="73" t="s">
        <v>36</v>
      </c>
      <c r="F399" s="61">
        <v>9.8000000000000007</v>
      </c>
      <c r="G399" s="23">
        <v>12</v>
      </c>
      <c r="H399" s="64">
        <v>12.1</v>
      </c>
      <c r="I399" s="65">
        <v>7.4</v>
      </c>
      <c r="J399" s="66">
        <v>3.3</v>
      </c>
      <c r="K399" s="24">
        <v>8.09</v>
      </c>
      <c r="L399" s="69">
        <v>7.59</v>
      </c>
      <c r="M399" s="65">
        <v>23.5</v>
      </c>
      <c r="N399" s="66">
        <v>23.9</v>
      </c>
      <c r="O399" s="23"/>
      <c r="P399" s="64">
        <v>37</v>
      </c>
      <c r="Q399" s="23"/>
      <c r="R399" s="64">
        <v>72.099999999999994</v>
      </c>
      <c r="S399" s="23"/>
      <c r="T399" s="64"/>
      <c r="U399" s="23"/>
      <c r="V399" s="64"/>
      <c r="W399" s="65"/>
      <c r="X399" s="66">
        <v>22.5</v>
      </c>
      <c r="Y399" s="70"/>
      <c r="Z399" s="71">
        <v>149</v>
      </c>
      <c r="AA399" s="24"/>
      <c r="AB399" s="69">
        <v>0.09</v>
      </c>
      <c r="AC399" s="443">
        <v>1386</v>
      </c>
      <c r="AD399" s="440">
        <v>29</v>
      </c>
      <c r="AE399" s="390"/>
      <c r="AF399" s="401"/>
      <c r="AG399" s="6" t="s">
        <v>26</v>
      </c>
      <c r="AH399" s="18" t="s">
        <v>23</v>
      </c>
      <c r="AI399" s="24">
        <v>7.0000000000000007E-2</v>
      </c>
      <c r="AJ399" s="44">
        <v>7.0000000000000007E-2</v>
      </c>
      <c r="AK399" s="42" t="s">
        <v>36</v>
      </c>
      <c r="AL399" s="100"/>
    </row>
    <row r="400" spans="1:38" x14ac:dyDescent="0.15">
      <c r="A400" s="1890"/>
      <c r="B400" s="452">
        <v>43543</v>
      </c>
      <c r="C400" s="754" t="str">
        <f t="shared" si="49"/>
        <v>(火)</v>
      </c>
      <c r="D400" s="75" t="s">
        <v>583</v>
      </c>
      <c r="E400" s="73" t="s">
        <v>36</v>
      </c>
      <c r="F400" s="61">
        <v>11.9</v>
      </c>
      <c r="G400" s="23">
        <v>12.4</v>
      </c>
      <c r="H400" s="64">
        <v>12.4</v>
      </c>
      <c r="I400" s="65">
        <v>11.1</v>
      </c>
      <c r="J400" s="66">
        <v>3.3</v>
      </c>
      <c r="K400" s="24">
        <v>8.4</v>
      </c>
      <c r="L400" s="69">
        <v>7.69</v>
      </c>
      <c r="M400" s="65">
        <v>26.2</v>
      </c>
      <c r="N400" s="66">
        <v>28</v>
      </c>
      <c r="O400" s="23"/>
      <c r="P400" s="64">
        <v>38.4</v>
      </c>
      <c r="Q400" s="23"/>
      <c r="R400" s="64">
        <v>78.099999999999994</v>
      </c>
      <c r="S400" s="23"/>
      <c r="T400" s="64"/>
      <c r="U400" s="23"/>
      <c r="V400" s="64"/>
      <c r="W400" s="65"/>
      <c r="X400" s="66">
        <v>33.1</v>
      </c>
      <c r="Y400" s="70"/>
      <c r="Z400" s="71">
        <v>170</v>
      </c>
      <c r="AA400" s="24"/>
      <c r="AB400" s="69">
        <v>0.06</v>
      </c>
      <c r="AC400" s="443">
        <v>2268</v>
      </c>
      <c r="AD400" s="440">
        <v>28</v>
      </c>
      <c r="AE400" s="390"/>
      <c r="AF400" s="401"/>
      <c r="AG400" s="6" t="s">
        <v>98</v>
      </c>
      <c r="AH400" s="18" t="s">
        <v>23</v>
      </c>
      <c r="AI400" s="24">
        <v>2.11</v>
      </c>
      <c r="AJ400" s="44">
        <v>2.04</v>
      </c>
      <c r="AK400" s="42" t="s">
        <v>36</v>
      </c>
      <c r="AL400" s="100"/>
    </row>
    <row r="401" spans="1:38" x14ac:dyDescent="0.15">
      <c r="A401" s="1890"/>
      <c r="B401" s="452">
        <v>43544</v>
      </c>
      <c r="C401" s="754" t="str">
        <f t="shared" si="48"/>
        <v>(水)</v>
      </c>
      <c r="D401" s="75" t="s">
        <v>583</v>
      </c>
      <c r="E401" s="73" t="s">
        <v>36</v>
      </c>
      <c r="F401" s="61">
        <v>14.7</v>
      </c>
      <c r="G401" s="23">
        <v>12.6</v>
      </c>
      <c r="H401" s="64">
        <v>12.8</v>
      </c>
      <c r="I401" s="65">
        <v>9.4</v>
      </c>
      <c r="J401" s="66">
        <v>2.2000000000000002</v>
      </c>
      <c r="K401" s="24">
        <v>8.82</v>
      </c>
      <c r="L401" s="69">
        <v>7.55</v>
      </c>
      <c r="M401" s="65">
        <v>26.6</v>
      </c>
      <c r="N401" s="66">
        <v>27.5</v>
      </c>
      <c r="O401" s="23"/>
      <c r="P401" s="64">
        <v>39.1</v>
      </c>
      <c r="Q401" s="23"/>
      <c r="R401" s="64">
        <v>81.099999999999994</v>
      </c>
      <c r="S401" s="23"/>
      <c r="T401" s="64"/>
      <c r="U401" s="23"/>
      <c r="V401" s="64"/>
      <c r="W401" s="65"/>
      <c r="X401" s="66">
        <v>30</v>
      </c>
      <c r="Y401" s="70"/>
      <c r="Z401" s="71">
        <v>172</v>
      </c>
      <c r="AA401" s="24"/>
      <c r="AB401" s="69">
        <v>0.04</v>
      </c>
      <c r="AC401" s="443">
        <v>3362</v>
      </c>
      <c r="AD401" s="440">
        <v>28</v>
      </c>
      <c r="AE401" s="390"/>
      <c r="AF401" s="401"/>
      <c r="AG401" s="6" t="s">
        <v>387</v>
      </c>
      <c r="AH401" s="18" t="s">
        <v>23</v>
      </c>
      <c r="AI401" s="45">
        <v>0.126</v>
      </c>
      <c r="AJ401" s="46">
        <v>5.7000000000000002E-2</v>
      </c>
      <c r="AK401" s="47" t="s">
        <v>36</v>
      </c>
      <c r="AL401" s="102"/>
    </row>
    <row r="402" spans="1:38" x14ac:dyDescent="0.15">
      <c r="A402" s="1890"/>
      <c r="B402" s="452">
        <v>43545</v>
      </c>
      <c r="C402" s="754" t="str">
        <f t="shared" si="48"/>
        <v>(木)</v>
      </c>
      <c r="D402" s="75" t="s">
        <v>599</v>
      </c>
      <c r="E402" s="73">
        <v>0</v>
      </c>
      <c r="F402" s="61">
        <v>15.4</v>
      </c>
      <c r="G402" s="23">
        <v>13.6</v>
      </c>
      <c r="H402" s="64">
        <v>13.7</v>
      </c>
      <c r="I402" s="65">
        <v>10.4</v>
      </c>
      <c r="J402" s="66">
        <v>2.4</v>
      </c>
      <c r="K402" s="24">
        <v>9</v>
      </c>
      <c r="L402" s="69">
        <v>7.6</v>
      </c>
      <c r="M402" s="65">
        <v>30.2</v>
      </c>
      <c r="N402" s="66">
        <v>31.8</v>
      </c>
      <c r="O402" s="23"/>
      <c r="P402" s="64"/>
      <c r="Q402" s="23"/>
      <c r="R402" s="64"/>
      <c r="S402" s="23"/>
      <c r="T402" s="64"/>
      <c r="U402" s="23"/>
      <c r="V402" s="64"/>
      <c r="W402" s="65"/>
      <c r="X402" s="66"/>
      <c r="Y402" s="70"/>
      <c r="Z402" s="71"/>
      <c r="AA402" s="24"/>
      <c r="AB402" s="69"/>
      <c r="AC402" s="443">
        <v>3239</v>
      </c>
      <c r="AD402" s="440">
        <v>27</v>
      </c>
      <c r="AE402" s="390"/>
      <c r="AF402" s="401"/>
      <c r="AG402" s="6" t="s">
        <v>408</v>
      </c>
      <c r="AH402" s="18" t="s">
        <v>23</v>
      </c>
      <c r="AI402" s="24" t="s">
        <v>607</v>
      </c>
      <c r="AJ402" s="44" t="s">
        <v>607</v>
      </c>
      <c r="AK402" s="42" t="s">
        <v>36</v>
      </c>
      <c r="AL402" s="100"/>
    </row>
    <row r="403" spans="1:38" x14ac:dyDescent="0.15">
      <c r="A403" s="1890"/>
      <c r="B403" s="452">
        <v>43546</v>
      </c>
      <c r="C403" s="754" t="str">
        <f t="shared" si="48"/>
        <v>(金)</v>
      </c>
      <c r="D403" s="75" t="s">
        <v>583</v>
      </c>
      <c r="E403" s="73">
        <v>0</v>
      </c>
      <c r="F403" s="61">
        <v>18.2</v>
      </c>
      <c r="G403" s="23">
        <v>14.5</v>
      </c>
      <c r="H403" s="64">
        <v>14.4</v>
      </c>
      <c r="I403" s="65">
        <v>10.6</v>
      </c>
      <c r="J403" s="66">
        <v>2.2999999999999998</v>
      </c>
      <c r="K403" s="24">
        <v>8.24</v>
      </c>
      <c r="L403" s="69">
        <v>7.61</v>
      </c>
      <c r="M403" s="65">
        <v>43.2</v>
      </c>
      <c r="N403" s="66">
        <v>38.1</v>
      </c>
      <c r="O403" s="23"/>
      <c r="P403" s="64">
        <v>43.4</v>
      </c>
      <c r="Q403" s="23"/>
      <c r="R403" s="64">
        <v>95.3</v>
      </c>
      <c r="S403" s="23"/>
      <c r="T403" s="64"/>
      <c r="U403" s="23"/>
      <c r="V403" s="64"/>
      <c r="W403" s="65"/>
      <c r="X403" s="66">
        <v>54.4</v>
      </c>
      <c r="Y403" s="70"/>
      <c r="Z403" s="71">
        <v>234</v>
      </c>
      <c r="AA403" s="24"/>
      <c r="AB403" s="69">
        <v>0</v>
      </c>
      <c r="AC403" s="443">
        <v>2894</v>
      </c>
      <c r="AD403" s="440">
        <v>29</v>
      </c>
      <c r="AE403" s="390"/>
      <c r="AF403" s="401"/>
      <c r="AG403" s="6" t="s">
        <v>99</v>
      </c>
      <c r="AH403" s="18" t="s">
        <v>23</v>
      </c>
      <c r="AI403" s="23">
        <v>33.5</v>
      </c>
      <c r="AJ403" s="48">
        <v>33.6</v>
      </c>
      <c r="AK403" s="36" t="s">
        <v>36</v>
      </c>
      <c r="AL403" s="101"/>
    </row>
    <row r="404" spans="1:38" x14ac:dyDescent="0.15">
      <c r="A404" s="1890"/>
      <c r="B404" s="452">
        <v>43547</v>
      </c>
      <c r="C404" s="754" t="str">
        <f t="shared" si="48"/>
        <v>(土)</v>
      </c>
      <c r="D404" s="75" t="s">
        <v>606</v>
      </c>
      <c r="E404" s="73">
        <v>0</v>
      </c>
      <c r="F404" s="61">
        <v>6.9</v>
      </c>
      <c r="G404" s="23">
        <v>14.1</v>
      </c>
      <c r="H404" s="64">
        <v>14.3</v>
      </c>
      <c r="I404" s="65">
        <v>5.7</v>
      </c>
      <c r="J404" s="66">
        <v>1.9</v>
      </c>
      <c r="K404" s="24">
        <v>7.85</v>
      </c>
      <c r="L404" s="69">
        <v>7.51</v>
      </c>
      <c r="M404" s="65">
        <v>57.7</v>
      </c>
      <c r="N404" s="66">
        <v>56.6</v>
      </c>
      <c r="O404" s="23"/>
      <c r="P404" s="64"/>
      <c r="Q404" s="23"/>
      <c r="R404" s="64"/>
      <c r="S404" s="23"/>
      <c r="T404" s="64"/>
      <c r="U404" s="23"/>
      <c r="V404" s="64"/>
      <c r="W404" s="65"/>
      <c r="X404" s="66"/>
      <c r="Y404" s="70"/>
      <c r="Z404" s="71"/>
      <c r="AA404" s="24"/>
      <c r="AB404" s="69"/>
      <c r="AC404" s="443">
        <v>1992</v>
      </c>
      <c r="AD404" s="440">
        <v>33</v>
      </c>
      <c r="AE404" s="390"/>
      <c r="AF404" s="401"/>
      <c r="AG404" s="6" t="s">
        <v>27</v>
      </c>
      <c r="AH404" s="18" t="s">
        <v>23</v>
      </c>
      <c r="AI404" s="23">
        <v>21.7</v>
      </c>
      <c r="AJ404" s="48">
        <v>20.9</v>
      </c>
      <c r="AK404" s="36" t="s">
        <v>36</v>
      </c>
      <c r="AL404" s="101"/>
    </row>
    <row r="405" spans="1:38" x14ac:dyDescent="0.15">
      <c r="A405" s="1890"/>
      <c r="B405" s="452">
        <v>43548</v>
      </c>
      <c r="C405" s="754" t="str">
        <f t="shared" si="48"/>
        <v>(日)</v>
      </c>
      <c r="D405" s="75" t="s">
        <v>583</v>
      </c>
      <c r="E405" s="73" t="s">
        <v>36</v>
      </c>
      <c r="F405" s="61">
        <v>8.4</v>
      </c>
      <c r="G405" s="23">
        <v>13.4</v>
      </c>
      <c r="H405" s="64">
        <v>13.7</v>
      </c>
      <c r="I405" s="65">
        <v>5.7</v>
      </c>
      <c r="J405" s="66">
        <v>2.2000000000000002</v>
      </c>
      <c r="K405" s="24">
        <v>7.95</v>
      </c>
      <c r="L405" s="69">
        <v>7.62</v>
      </c>
      <c r="M405" s="65">
        <v>55.7</v>
      </c>
      <c r="N405" s="66">
        <v>52.3</v>
      </c>
      <c r="O405" s="23"/>
      <c r="P405" s="64"/>
      <c r="Q405" s="23"/>
      <c r="R405" s="64"/>
      <c r="S405" s="23"/>
      <c r="T405" s="64"/>
      <c r="U405" s="23"/>
      <c r="V405" s="64"/>
      <c r="W405" s="65"/>
      <c r="X405" s="66"/>
      <c r="Y405" s="70"/>
      <c r="Z405" s="71"/>
      <c r="AA405" s="24"/>
      <c r="AB405" s="69"/>
      <c r="AC405" s="443">
        <v>1434</v>
      </c>
      <c r="AD405" s="440">
        <v>35</v>
      </c>
      <c r="AE405" s="390"/>
      <c r="AF405" s="401"/>
      <c r="AG405" s="6" t="s">
        <v>390</v>
      </c>
      <c r="AH405" s="18" t="s">
        <v>401</v>
      </c>
      <c r="AI405" s="51">
        <v>6</v>
      </c>
      <c r="AJ405" s="52">
        <v>3.7</v>
      </c>
      <c r="AK405" s="43" t="s">
        <v>36</v>
      </c>
      <c r="AL405" s="103"/>
    </row>
    <row r="406" spans="1:38" x14ac:dyDescent="0.15">
      <c r="A406" s="1890"/>
      <c r="B406" s="452">
        <v>43549</v>
      </c>
      <c r="C406" s="754" t="str">
        <f t="shared" si="48"/>
        <v>(月)</v>
      </c>
      <c r="D406" s="75" t="s">
        <v>583</v>
      </c>
      <c r="E406" s="73" t="s">
        <v>36</v>
      </c>
      <c r="F406" s="61">
        <v>9.1</v>
      </c>
      <c r="G406" s="23">
        <v>13.4</v>
      </c>
      <c r="H406" s="64">
        <v>13.7</v>
      </c>
      <c r="I406" s="65">
        <v>6.4</v>
      </c>
      <c r="J406" s="66">
        <v>2</v>
      </c>
      <c r="K406" s="24">
        <v>7.91</v>
      </c>
      <c r="L406" s="69">
        <v>7.63</v>
      </c>
      <c r="M406" s="65">
        <v>47.7</v>
      </c>
      <c r="N406" s="66">
        <v>58.4</v>
      </c>
      <c r="O406" s="23"/>
      <c r="P406" s="64">
        <v>49.1</v>
      </c>
      <c r="Q406" s="23"/>
      <c r="R406" s="64">
        <v>114.1</v>
      </c>
      <c r="S406" s="23"/>
      <c r="T406" s="64"/>
      <c r="U406" s="23"/>
      <c r="V406" s="64"/>
      <c r="W406" s="65"/>
      <c r="X406" s="66">
        <v>106.6</v>
      </c>
      <c r="Y406" s="70"/>
      <c r="Z406" s="71">
        <v>356</v>
      </c>
      <c r="AA406" s="24"/>
      <c r="AB406" s="69">
        <v>0.04</v>
      </c>
      <c r="AC406" s="443">
        <v>1433</v>
      </c>
      <c r="AD406" s="440">
        <v>27</v>
      </c>
      <c r="AE406" s="390"/>
      <c r="AF406" s="401"/>
      <c r="AG406" s="6" t="s">
        <v>409</v>
      </c>
      <c r="AH406" s="18" t="s">
        <v>23</v>
      </c>
      <c r="AI406" s="51">
        <v>7.4</v>
      </c>
      <c r="AJ406" s="52">
        <v>3.7</v>
      </c>
      <c r="AK406" s="43" t="s">
        <v>36</v>
      </c>
      <c r="AL406" s="103"/>
    </row>
    <row r="407" spans="1:38" x14ac:dyDescent="0.15">
      <c r="A407" s="1890"/>
      <c r="B407" s="452">
        <v>43550</v>
      </c>
      <c r="C407" s="754" t="str">
        <f t="shared" si="48"/>
        <v>(火)</v>
      </c>
      <c r="D407" s="75" t="s">
        <v>599</v>
      </c>
      <c r="E407" s="73">
        <v>0</v>
      </c>
      <c r="F407" s="61">
        <v>10.8</v>
      </c>
      <c r="G407" s="23">
        <v>13.7</v>
      </c>
      <c r="H407" s="64">
        <v>13.8</v>
      </c>
      <c r="I407" s="65">
        <v>6.6</v>
      </c>
      <c r="J407" s="66">
        <v>2</v>
      </c>
      <c r="K407" s="24">
        <v>8.09</v>
      </c>
      <c r="L407" s="69">
        <v>7.61</v>
      </c>
      <c r="M407" s="65">
        <v>40</v>
      </c>
      <c r="N407" s="66">
        <v>41.4</v>
      </c>
      <c r="O407" s="23"/>
      <c r="P407" s="64">
        <v>46.1</v>
      </c>
      <c r="Q407" s="23"/>
      <c r="R407" s="64">
        <v>98.1</v>
      </c>
      <c r="S407" s="23"/>
      <c r="T407" s="64"/>
      <c r="U407" s="23"/>
      <c r="V407" s="64"/>
      <c r="W407" s="65"/>
      <c r="X407" s="66">
        <v>63.3</v>
      </c>
      <c r="Y407" s="70"/>
      <c r="Z407" s="71">
        <v>263</v>
      </c>
      <c r="AA407" s="24"/>
      <c r="AB407" s="69">
        <v>0.05</v>
      </c>
      <c r="AC407" s="443">
        <v>1813</v>
      </c>
      <c r="AD407" s="440">
        <v>27</v>
      </c>
      <c r="AE407" s="390"/>
      <c r="AF407" s="401"/>
      <c r="AG407" s="19"/>
      <c r="AH407" s="9"/>
      <c r="AI407" s="20"/>
      <c r="AJ407" s="8"/>
      <c r="AK407" s="8"/>
      <c r="AL407" s="9"/>
    </row>
    <row r="408" spans="1:38" x14ac:dyDescent="0.15">
      <c r="A408" s="1890"/>
      <c r="B408" s="452">
        <v>43551</v>
      </c>
      <c r="C408" s="754" t="str">
        <f t="shared" ref="C408:C412" si="50">IF(B408="","",IF(WEEKDAY(B408)=1,"(日)",IF(WEEKDAY(B408)=2,"(月)",IF(WEEKDAY(B408)=3,"(火)",IF(WEEKDAY(B408)=4,"(水)",IF(WEEKDAY(B408)=5,"(木)",IF(WEEKDAY(B408)=6,"(金)","(土)")))))))</f>
        <v>(水)</v>
      </c>
      <c r="D408" s="512" t="s">
        <v>583</v>
      </c>
      <c r="E408" s="197" t="s">
        <v>36</v>
      </c>
      <c r="F408" s="198">
        <v>13.4</v>
      </c>
      <c r="G408" s="199">
        <v>13.2</v>
      </c>
      <c r="H408" s="193">
        <v>13.6</v>
      </c>
      <c r="I408" s="200">
        <v>7.1</v>
      </c>
      <c r="J408" s="201">
        <v>2.2999999999999998</v>
      </c>
      <c r="K408" s="202">
        <v>8.4</v>
      </c>
      <c r="L408" s="203">
        <v>7.74</v>
      </c>
      <c r="M408" s="200">
        <v>32.200000000000003</v>
      </c>
      <c r="N408" s="201">
        <v>34.6</v>
      </c>
      <c r="O408" s="199"/>
      <c r="P408" s="193">
        <v>46.1</v>
      </c>
      <c r="Q408" s="199"/>
      <c r="R408" s="193">
        <v>90.5</v>
      </c>
      <c r="S408" s="199"/>
      <c r="T408" s="193"/>
      <c r="U408" s="199"/>
      <c r="V408" s="193"/>
      <c r="W408" s="200"/>
      <c r="X408" s="201">
        <v>44.2</v>
      </c>
      <c r="Y408" s="205"/>
      <c r="Z408" s="206">
        <v>230</v>
      </c>
      <c r="AA408" s="202"/>
      <c r="AB408" s="203">
        <v>0.05</v>
      </c>
      <c r="AC408" s="508">
        <v>2160</v>
      </c>
      <c r="AD408" s="505">
        <v>25</v>
      </c>
      <c r="AE408" s="390"/>
      <c r="AF408" s="401"/>
      <c r="AG408" s="19"/>
      <c r="AH408" s="9"/>
      <c r="AI408" s="20"/>
      <c r="AJ408" s="8"/>
      <c r="AK408" s="8"/>
      <c r="AL408" s="9"/>
    </row>
    <row r="409" spans="1:38" x14ac:dyDescent="0.15">
      <c r="A409" s="1890"/>
      <c r="B409" s="452">
        <v>43552</v>
      </c>
      <c r="C409" s="754" t="str">
        <f t="shared" si="50"/>
        <v>(木)</v>
      </c>
      <c r="D409" s="512" t="s">
        <v>599</v>
      </c>
      <c r="E409" s="197" t="s">
        <v>36</v>
      </c>
      <c r="F409" s="198">
        <v>14.7</v>
      </c>
      <c r="G409" s="199">
        <v>13.2</v>
      </c>
      <c r="H409" s="193">
        <v>13.5</v>
      </c>
      <c r="I409" s="200">
        <v>7.6</v>
      </c>
      <c r="J409" s="201">
        <v>1.9</v>
      </c>
      <c r="K409" s="202">
        <v>8.6999999999999993</v>
      </c>
      <c r="L409" s="203">
        <v>7.65</v>
      </c>
      <c r="M409" s="200">
        <v>27.9</v>
      </c>
      <c r="N409" s="201">
        <v>31.1</v>
      </c>
      <c r="O409" s="199"/>
      <c r="P409" s="193">
        <v>42.8</v>
      </c>
      <c r="Q409" s="199"/>
      <c r="R409" s="193">
        <v>86.1</v>
      </c>
      <c r="S409" s="199"/>
      <c r="T409" s="193"/>
      <c r="U409" s="199"/>
      <c r="V409" s="193"/>
      <c r="W409" s="200"/>
      <c r="X409" s="201">
        <v>36.9</v>
      </c>
      <c r="Y409" s="205"/>
      <c r="Z409" s="206">
        <v>207</v>
      </c>
      <c r="AA409" s="202"/>
      <c r="AB409" s="203">
        <v>0.03</v>
      </c>
      <c r="AC409" s="508">
        <v>3080</v>
      </c>
      <c r="AD409" s="505">
        <v>26</v>
      </c>
      <c r="AE409" s="390"/>
      <c r="AF409" s="401"/>
      <c r="AG409" s="21"/>
      <c r="AH409" s="3"/>
      <c r="AI409" s="22"/>
      <c r="AJ409" s="10"/>
      <c r="AK409" s="10"/>
      <c r="AL409" s="3"/>
    </row>
    <row r="410" spans="1:38" x14ac:dyDescent="0.15">
      <c r="A410" s="1890"/>
      <c r="B410" s="452">
        <v>43553</v>
      </c>
      <c r="C410" s="754" t="str">
        <f t="shared" si="50"/>
        <v>(金)</v>
      </c>
      <c r="D410" s="512" t="s">
        <v>599</v>
      </c>
      <c r="E410" s="197" t="s">
        <v>36</v>
      </c>
      <c r="F410" s="198">
        <v>6.8</v>
      </c>
      <c r="G410" s="199">
        <v>12.8</v>
      </c>
      <c r="H410" s="193">
        <v>13.1</v>
      </c>
      <c r="I410" s="200">
        <v>7.6</v>
      </c>
      <c r="J410" s="201">
        <v>1.5</v>
      </c>
      <c r="K410" s="202">
        <v>8.57</v>
      </c>
      <c r="L410" s="203">
        <v>7.53</v>
      </c>
      <c r="M410" s="200">
        <v>28</v>
      </c>
      <c r="N410" s="201">
        <v>29</v>
      </c>
      <c r="O410" s="199"/>
      <c r="P410" s="193">
        <v>41.3</v>
      </c>
      <c r="Q410" s="199"/>
      <c r="R410" s="193">
        <v>83.1</v>
      </c>
      <c r="S410" s="199"/>
      <c r="T410" s="193"/>
      <c r="U410" s="199"/>
      <c r="V410" s="193"/>
      <c r="W410" s="200"/>
      <c r="X410" s="201">
        <v>32.4</v>
      </c>
      <c r="Y410" s="205"/>
      <c r="Z410" s="206">
        <v>198</v>
      </c>
      <c r="AA410" s="202"/>
      <c r="AB410" s="203">
        <v>0</v>
      </c>
      <c r="AC410" s="508">
        <v>2629</v>
      </c>
      <c r="AD410" s="505">
        <v>26</v>
      </c>
      <c r="AE410" s="390"/>
      <c r="AF410" s="401"/>
      <c r="AG410" s="29" t="s">
        <v>392</v>
      </c>
      <c r="AH410" s="2" t="s">
        <v>36</v>
      </c>
      <c r="AI410" s="2" t="s">
        <v>36</v>
      </c>
      <c r="AJ410" s="2" t="s">
        <v>36</v>
      </c>
      <c r="AK410" s="2" t="s">
        <v>36</v>
      </c>
      <c r="AL410" s="104" t="s">
        <v>36</v>
      </c>
    </row>
    <row r="411" spans="1:38" x14ac:dyDescent="0.15">
      <c r="A411" s="1890"/>
      <c r="B411" s="452">
        <v>43554</v>
      </c>
      <c r="C411" s="754" t="str">
        <f t="shared" si="50"/>
        <v>(土)</v>
      </c>
      <c r="D411" s="512" t="s">
        <v>599</v>
      </c>
      <c r="E411" s="197">
        <v>6</v>
      </c>
      <c r="F411" s="198">
        <v>8.6</v>
      </c>
      <c r="G411" s="199">
        <v>12.1</v>
      </c>
      <c r="H411" s="193">
        <v>12.4</v>
      </c>
      <c r="I411" s="200">
        <v>6.6</v>
      </c>
      <c r="J411" s="201">
        <v>2</v>
      </c>
      <c r="K411" s="202">
        <v>8.52</v>
      </c>
      <c r="L411" s="203">
        <v>7.62</v>
      </c>
      <c r="M411" s="200">
        <v>28.4</v>
      </c>
      <c r="N411" s="201">
        <v>29</v>
      </c>
      <c r="O411" s="199"/>
      <c r="P411" s="193"/>
      <c r="Q411" s="199"/>
      <c r="R411" s="193"/>
      <c r="S411" s="199"/>
      <c r="T411" s="193"/>
      <c r="U411" s="199"/>
      <c r="V411" s="193"/>
      <c r="W411" s="200"/>
      <c r="X411" s="201"/>
      <c r="Y411" s="205"/>
      <c r="Z411" s="206"/>
      <c r="AA411" s="202"/>
      <c r="AB411" s="203"/>
      <c r="AC411" s="508">
        <v>1976</v>
      </c>
      <c r="AD411" s="505">
        <v>24</v>
      </c>
      <c r="AE411" s="390"/>
      <c r="AF411" s="401"/>
      <c r="AG411" s="11" t="s">
        <v>36</v>
      </c>
      <c r="AH411" s="2" t="s">
        <v>36</v>
      </c>
      <c r="AI411" s="2" t="s">
        <v>36</v>
      </c>
      <c r="AJ411" s="2" t="s">
        <v>36</v>
      </c>
      <c r="AK411" s="2" t="s">
        <v>36</v>
      </c>
      <c r="AL411" s="104" t="s">
        <v>36</v>
      </c>
    </row>
    <row r="412" spans="1:38" x14ac:dyDescent="0.15">
      <c r="A412" s="1890"/>
      <c r="B412" s="455">
        <v>43555</v>
      </c>
      <c r="C412" s="813" t="str">
        <f t="shared" si="50"/>
        <v>(日)</v>
      </c>
      <c r="D412" s="259" t="s">
        <v>599</v>
      </c>
      <c r="E412" s="151">
        <v>1.5</v>
      </c>
      <c r="F412" s="141">
        <v>9.4</v>
      </c>
      <c r="G412" s="142">
        <v>12.4</v>
      </c>
      <c r="H412" s="143">
        <v>12.3</v>
      </c>
      <c r="I412" s="144">
        <v>4.0999999999999996</v>
      </c>
      <c r="J412" s="145">
        <v>1.7</v>
      </c>
      <c r="K412" s="146">
        <v>8.32</v>
      </c>
      <c r="L412" s="147">
        <v>7.67</v>
      </c>
      <c r="M412" s="144">
        <v>27</v>
      </c>
      <c r="N412" s="145">
        <v>28.6</v>
      </c>
      <c r="O412" s="142"/>
      <c r="P412" s="143"/>
      <c r="Q412" s="142"/>
      <c r="R412" s="143"/>
      <c r="S412" s="142"/>
      <c r="T412" s="143"/>
      <c r="U412" s="142"/>
      <c r="V412" s="143"/>
      <c r="W412" s="144"/>
      <c r="X412" s="145"/>
      <c r="Y412" s="148"/>
      <c r="Z412" s="149"/>
      <c r="AA412" s="146"/>
      <c r="AB412" s="147"/>
      <c r="AC412" s="442">
        <v>1917</v>
      </c>
      <c r="AD412" s="444">
        <v>24</v>
      </c>
      <c r="AE412" s="390"/>
      <c r="AF412" s="401"/>
      <c r="AG412" s="11" t="s">
        <v>36</v>
      </c>
      <c r="AH412" s="2" t="s">
        <v>36</v>
      </c>
      <c r="AI412" s="2" t="s">
        <v>36</v>
      </c>
      <c r="AJ412" s="2" t="s">
        <v>36</v>
      </c>
      <c r="AK412" s="2" t="s">
        <v>36</v>
      </c>
      <c r="AL412" s="104" t="s">
        <v>36</v>
      </c>
    </row>
    <row r="413" spans="1:38" x14ac:dyDescent="0.15">
      <c r="A413" s="1890"/>
      <c r="B413" s="1891" t="s">
        <v>410</v>
      </c>
      <c r="C413" s="1892"/>
      <c r="D413" s="631"/>
      <c r="E413" s="555">
        <f>MAX(E382:E412)</f>
        <v>21</v>
      </c>
      <c r="F413" s="556">
        <f t="shared" ref="F413:AD413" si="51">IF(COUNT(F382:F412)=0,"",MAX(F382:F412))</f>
        <v>18.2</v>
      </c>
      <c r="G413" s="557">
        <f t="shared" si="51"/>
        <v>14.5</v>
      </c>
      <c r="H413" s="558">
        <f t="shared" si="51"/>
        <v>14.4</v>
      </c>
      <c r="I413" s="559">
        <f t="shared" si="51"/>
        <v>17.100000000000001</v>
      </c>
      <c r="J413" s="560">
        <f t="shared" si="51"/>
        <v>3.9</v>
      </c>
      <c r="K413" s="561">
        <f t="shared" si="51"/>
        <v>9</v>
      </c>
      <c r="L413" s="562">
        <f t="shared" si="51"/>
        <v>7.74</v>
      </c>
      <c r="M413" s="559">
        <f t="shared" si="51"/>
        <v>57.7</v>
      </c>
      <c r="N413" s="560">
        <f t="shared" si="51"/>
        <v>58.4</v>
      </c>
      <c r="O413" s="557">
        <f t="shared" si="51"/>
        <v>36</v>
      </c>
      <c r="P413" s="558">
        <f t="shared" si="51"/>
        <v>49.1</v>
      </c>
      <c r="Q413" s="557">
        <f t="shared" si="51"/>
        <v>74.3</v>
      </c>
      <c r="R413" s="558">
        <f t="shared" si="51"/>
        <v>114.1</v>
      </c>
      <c r="S413" s="557">
        <f t="shared" si="51"/>
        <v>53.5</v>
      </c>
      <c r="T413" s="558">
        <f t="shared" si="51"/>
        <v>55.7</v>
      </c>
      <c r="U413" s="557">
        <f t="shared" si="51"/>
        <v>20.8</v>
      </c>
      <c r="V413" s="558">
        <f t="shared" si="51"/>
        <v>18.399999999999999</v>
      </c>
      <c r="W413" s="559">
        <f t="shared" si="51"/>
        <v>25.8</v>
      </c>
      <c r="X413" s="1087">
        <f t="shared" si="51"/>
        <v>106.6</v>
      </c>
      <c r="Y413" s="1173">
        <f t="shared" si="51"/>
        <v>182</v>
      </c>
      <c r="Z413" s="1174">
        <f t="shared" si="51"/>
        <v>356</v>
      </c>
      <c r="AA413" s="1404">
        <f t="shared" si="51"/>
        <v>0.33</v>
      </c>
      <c r="AB413" s="1176">
        <f t="shared" si="51"/>
        <v>0.12</v>
      </c>
      <c r="AC413" s="1405">
        <f t="shared" si="51"/>
        <v>3362</v>
      </c>
      <c r="AD413" s="1084">
        <f t="shared" si="51"/>
        <v>112</v>
      </c>
      <c r="AE413" s="402"/>
      <c r="AF413" s="401"/>
      <c r="AG413" s="11" t="s">
        <v>36</v>
      </c>
      <c r="AH413" s="2" t="s">
        <v>36</v>
      </c>
      <c r="AI413" s="2" t="s">
        <v>36</v>
      </c>
      <c r="AJ413" s="2" t="s">
        <v>36</v>
      </c>
      <c r="AK413" s="2" t="s">
        <v>36</v>
      </c>
      <c r="AL413" s="104" t="s">
        <v>36</v>
      </c>
    </row>
    <row r="414" spans="1:38" x14ac:dyDescent="0.15">
      <c r="A414" s="1890"/>
      <c r="B414" s="1893" t="s">
        <v>411</v>
      </c>
      <c r="C414" s="1894"/>
      <c r="D414" s="633"/>
      <c r="E414" s="566">
        <f>MIN(E382:E412)</f>
        <v>0</v>
      </c>
      <c r="F414" s="567">
        <f t="shared" ref="F414:AD414" si="52">IF(COUNT(F382:F412)=0,"",MIN(F382:F412))</f>
        <v>6.8</v>
      </c>
      <c r="G414" s="568">
        <f t="shared" si="52"/>
        <v>10.199999999999999</v>
      </c>
      <c r="H414" s="569">
        <f t="shared" si="52"/>
        <v>10.199999999999999</v>
      </c>
      <c r="I414" s="570">
        <f t="shared" si="52"/>
        <v>4.0999999999999996</v>
      </c>
      <c r="J414" s="571">
        <f t="shared" si="52"/>
        <v>1.5</v>
      </c>
      <c r="K414" s="572">
        <f t="shared" si="52"/>
        <v>7.44</v>
      </c>
      <c r="L414" s="573">
        <f t="shared" si="52"/>
        <v>7.27</v>
      </c>
      <c r="M414" s="570">
        <f t="shared" si="52"/>
        <v>22.7</v>
      </c>
      <c r="N414" s="571">
        <f t="shared" si="52"/>
        <v>23.9</v>
      </c>
      <c r="O414" s="568">
        <f t="shared" si="52"/>
        <v>36</v>
      </c>
      <c r="P414" s="569">
        <f t="shared" si="52"/>
        <v>34.700000000000003</v>
      </c>
      <c r="Q414" s="568">
        <f t="shared" si="52"/>
        <v>74.3</v>
      </c>
      <c r="R414" s="569">
        <f t="shared" si="52"/>
        <v>72.099999999999994</v>
      </c>
      <c r="S414" s="568">
        <f t="shared" si="52"/>
        <v>53.5</v>
      </c>
      <c r="T414" s="569">
        <f t="shared" si="52"/>
        <v>55.7</v>
      </c>
      <c r="U414" s="568">
        <f t="shared" si="52"/>
        <v>20.8</v>
      </c>
      <c r="V414" s="569">
        <f t="shared" si="52"/>
        <v>18.399999999999999</v>
      </c>
      <c r="W414" s="570">
        <f t="shared" si="52"/>
        <v>25.8</v>
      </c>
      <c r="X414" s="1407">
        <f t="shared" si="52"/>
        <v>22.5</v>
      </c>
      <c r="Y414" s="1178">
        <f t="shared" si="52"/>
        <v>182</v>
      </c>
      <c r="Z414" s="1179">
        <f t="shared" si="52"/>
        <v>149</v>
      </c>
      <c r="AA414" s="1408">
        <f t="shared" si="52"/>
        <v>0.33</v>
      </c>
      <c r="AB414" s="1181">
        <f t="shared" si="52"/>
        <v>0</v>
      </c>
      <c r="AC414" s="1409">
        <f t="shared" si="52"/>
        <v>693</v>
      </c>
      <c r="AD414" s="1085">
        <f t="shared" si="52"/>
        <v>24</v>
      </c>
      <c r="AE414" s="402"/>
      <c r="AF414" s="401"/>
      <c r="AG414" s="11"/>
      <c r="AH414" s="2"/>
      <c r="AI414" s="2"/>
      <c r="AJ414" s="2"/>
      <c r="AK414" s="2"/>
      <c r="AL414" s="104"/>
    </row>
    <row r="415" spans="1:38" x14ac:dyDescent="0.15">
      <c r="A415" s="1890"/>
      <c r="B415" s="1893" t="s">
        <v>412</v>
      </c>
      <c r="C415" s="1894"/>
      <c r="D415" s="635"/>
      <c r="E415" s="633"/>
      <c r="F415" s="1088">
        <f t="shared" ref="F415:AD415" si="53">IF(COUNT(F382:F412)=0,"",AVERAGE(F382:F412))</f>
        <v>10.316129032258063</v>
      </c>
      <c r="G415" s="1089">
        <f t="shared" si="53"/>
        <v>12.00322580645161</v>
      </c>
      <c r="H415" s="1090">
        <f t="shared" si="53"/>
        <v>12.03225806451613</v>
      </c>
      <c r="I415" s="1091">
        <f t="shared" si="53"/>
        <v>8.2161290322580633</v>
      </c>
      <c r="J415" s="1092">
        <f t="shared" si="53"/>
        <v>2.467741935483871</v>
      </c>
      <c r="K415" s="1093">
        <f t="shared" si="53"/>
        <v>8.0367741935483874</v>
      </c>
      <c r="L415" s="1094">
        <f t="shared" si="53"/>
        <v>7.5419354838709678</v>
      </c>
      <c r="M415" s="1091">
        <f t="shared" si="53"/>
        <v>31.245161290322589</v>
      </c>
      <c r="N415" s="1092">
        <f t="shared" si="53"/>
        <v>32.548387096774192</v>
      </c>
      <c r="O415" s="1089">
        <f t="shared" si="53"/>
        <v>36</v>
      </c>
      <c r="P415" s="1090">
        <f t="shared" si="53"/>
        <v>41.545000000000002</v>
      </c>
      <c r="Q415" s="1089">
        <f t="shared" si="53"/>
        <v>74.3</v>
      </c>
      <c r="R415" s="1090">
        <f t="shared" si="53"/>
        <v>84.449999999999974</v>
      </c>
      <c r="S415" s="1089">
        <f t="shared" si="53"/>
        <v>53.5</v>
      </c>
      <c r="T415" s="1090">
        <f t="shared" si="53"/>
        <v>55.7</v>
      </c>
      <c r="U415" s="1089">
        <f t="shared" si="53"/>
        <v>20.8</v>
      </c>
      <c r="V415" s="1090">
        <f t="shared" si="53"/>
        <v>18.399999999999999</v>
      </c>
      <c r="W415" s="1168">
        <f t="shared" si="53"/>
        <v>25.8</v>
      </c>
      <c r="X415" s="1413">
        <f t="shared" si="53"/>
        <v>40.424999999999997</v>
      </c>
      <c r="Y415" s="1396">
        <f t="shared" si="53"/>
        <v>182</v>
      </c>
      <c r="Z415" s="1398">
        <f t="shared" si="53"/>
        <v>206.15</v>
      </c>
      <c r="AA415" s="1399">
        <f t="shared" si="53"/>
        <v>0.33</v>
      </c>
      <c r="AB415" s="1397">
        <f t="shared" si="53"/>
        <v>5.5000000000000007E-2</v>
      </c>
      <c r="AC415" s="1401">
        <f>IF(COUNT(AC382:AC412)=0,"",AVERAGE(AC382:AC412))</f>
        <v>1730.1612903225807</v>
      </c>
      <c r="AD415" s="1406">
        <f t="shared" si="53"/>
        <v>34.322580645161288</v>
      </c>
      <c r="AE415" s="402"/>
      <c r="AF415" s="401"/>
      <c r="AG415" s="11"/>
      <c r="AH415" s="2"/>
      <c r="AI415" s="2"/>
      <c r="AJ415" s="2"/>
      <c r="AK415" s="2"/>
      <c r="AL415" s="104"/>
    </row>
    <row r="416" spans="1:38" ht="14.25" thickBot="1" x14ac:dyDescent="0.2">
      <c r="A416" s="1890"/>
      <c r="B416" s="1895" t="s">
        <v>413</v>
      </c>
      <c r="C416" s="1896"/>
      <c r="D416" s="1560"/>
      <c r="E416" s="1561">
        <f>SUM(E382:E412)</f>
        <v>49.5</v>
      </c>
      <c r="F416" s="1562"/>
      <c r="G416" s="1562"/>
      <c r="H416" s="1563"/>
      <c r="I416" s="1562"/>
      <c r="J416" s="1563"/>
      <c r="K416" s="1564"/>
      <c r="L416" s="1565"/>
      <c r="M416" s="1562"/>
      <c r="N416" s="1563"/>
      <c r="O416" s="1565"/>
      <c r="P416" s="1563"/>
      <c r="Q416" s="1562"/>
      <c r="R416" s="1563"/>
      <c r="S416" s="1564"/>
      <c r="T416" s="1565"/>
      <c r="U416" s="1564"/>
      <c r="V416" s="1566"/>
      <c r="W416" s="1567"/>
      <c r="X416" s="1568"/>
      <c r="Y416" s="1569"/>
      <c r="Z416" s="1568"/>
      <c r="AA416" s="1567"/>
      <c r="AB416" s="1568"/>
      <c r="AC416" s="1570">
        <f>SUM(AC382:AC412)</f>
        <v>53635</v>
      </c>
      <c r="AD416" s="1571"/>
      <c r="AE416" s="402"/>
      <c r="AF416" s="401"/>
      <c r="AG416" s="266"/>
      <c r="AH416" s="268"/>
      <c r="AI416" s="268"/>
      <c r="AJ416" s="268"/>
      <c r="AK416" s="268"/>
      <c r="AL416" s="267"/>
    </row>
    <row r="417" spans="1:39" ht="14.25" thickTop="1" x14ac:dyDescent="0.15">
      <c r="A417" s="1906" t="s">
        <v>424</v>
      </c>
      <c r="B417" s="1934" t="s">
        <v>410</v>
      </c>
      <c r="C417" s="1935"/>
      <c r="D417" s="1544"/>
      <c r="E417" s="1545">
        <v>49</v>
      </c>
      <c r="F417" s="1546">
        <v>33.1</v>
      </c>
      <c r="G417" s="1547">
        <v>31.9</v>
      </c>
      <c r="H417" s="1548">
        <v>31.8</v>
      </c>
      <c r="I417" s="1549">
        <v>110</v>
      </c>
      <c r="J417" s="1550">
        <v>4.5999999999999996</v>
      </c>
      <c r="K417" s="1551">
        <v>9.0500000000000007</v>
      </c>
      <c r="L417" s="1552">
        <v>7.9</v>
      </c>
      <c r="M417" s="1549">
        <v>152.5</v>
      </c>
      <c r="N417" s="1550">
        <v>150.1</v>
      </c>
      <c r="O417" s="1547">
        <v>45</v>
      </c>
      <c r="P417" s="1548">
        <v>63.5</v>
      </c>
      <c r="Q417" s="1547">
        <v>97.7</v>
      </c>
      <c r="R417" s="1548">
        <v>184.2</v>
      </c>
      <c r="S417" s="1547">
        <v>64.900000000000006</v>
      </c>
      <c r="T417" s="1548">
        <v>68.3</v>
      </c>
      <c r="U417" s="1547">
        <v>32.799999999999997</v>
      </c>
      <c r="V417" s="1548">
        <v>34.6</v>
      </c>
      <c r="W417" s="1549">
        <v>54.2</v>
      </c>
      <c r="X417" s="1553">
        <v>298.8</v>
      </c>
      <c r="Y417" s="1554">
        <v>272</v>
      </c>
      <c r="Z417" s="1555">
        <v>772</v>
      </c>
      <c r="AA417" s="1556">
        <v>0.67</v>
      </c>
      <c r="AB417" s="1557">
        <v>0.21</v>
      </c>
      <c r="AC417" s="1558">
        <v>4164</v>
      </c>
      <c r="AD417" s="1559">
        <v>849</v>
      </c>
    </row>
    <row r="418" spans="1:39" s="1" customFormat="1" ht="13.5" customHeight="1" x14ac:dyDescent="0.15">
      <c r="A418" s="1907"/>
      <c r="B418" s="1893" t="s">
        <v>411</v>
      </c>
      <c r="C418" s="1894"/>
      <c r="D418" s="633"/>
      <c r="E418" s="566">
        <v>0</v>
      </c>
      <c r="F418" s="567">
        <v>0.2</v>
      </c>
      <c r="G418" s="568">
        <v>5.2</v>
      </c>
      <c r="H418" s="569">
        <v>5.4</v>
      </c>
      <c r="I418" s="570">
        <v>0.7</v>
      </c>
      <c r="J418" s="571">
        <v>0.6</v>
      </c>
      <c r="K418" s="572">
        <v>6.86</v>
      </c>
      <c r="L418" s="573">
        <v>6.86</v>
      </c>
      <c r="M418" s="570">
        <v>11.8</v>
      </c>
      <c r="N418" s="571">
        <v>12.6</v>
      </c>
      <c r="O418" s="568">
        <v>27.2</v>
      </c>
      <c r="P418" s="569">
        <v>19.3</v>
      </c>
      <c r="Q418" s="568">
        <v>50.1</v>
      </c>
      <c r="R418" s="569">
        <v>40.1</v>
      </c>
      <c r="S418" s="568">
        <v>32.299999999999997</v>
      </c>
      <c r="T418" s="569">
        <v>33.1</v>
      </c>
      <c r="U418" s="568">
        <v>12.4</v>
      </c>
      <c r="V418" s="569">
        <v>10.6</v>
      </c>
      <c r="W418" s="570">
        <v>12.3</v>
      </c>
      <c r="X418" s="1407">
        <v>8.9</v>
      </c>
      <c r="Y418" s="1178">
        <v>118</v>
      </c>
      <c r="Z418" s="1179">
        <v>94</v>
      </c>
      <c r="AA418" s="1408">
        <v>0.15</v>
      </c>
      <c r="AB418" s="1181">
        <v>0</v>
      </c>
      <c r="AC418" s="1409">
        <v>0</v>
      </c>
      <c r="AD418" s="1085">
        <v>18</v>
      </c>
      <c r="AE418" s="714"/>
      <c r="AF418" s="713"/>
      <c r="AG418" s="713"/>
    </row>
    <row r="419" spans="1:39" s="1" customFormat="1" ht="13.5" customHeight="1" x14ac:dyDescent="0.15">
      <c r="A419" s="1907"/>
      <c r="B419" s="1893" t="s">
        <v>412</v>
      </c>
      <c r="C419" s="1894"/>
      <c r="D419" s="635"/>
      <c r="E419" s="633"/>
      <c r="F419" s="1088">
        <v>17.195616438356151</v>
      </c>
      <c r="G419" s="1089">
        <v>17.88164383561643</v>
      </c>
      <c r="H419" s="1090">
        <v>17.989589041095904</v>
      </c>
      <c r="I419" s="1091">
        <v>7.0994630136986316</v>
      </c>
      <c r="J419" s="1092">
        <v>2.2223945205479452</v>
      </c>
      <c r="K419" s="1093">
        <v>7.4771616438356237</v>
      </c>
      <c r="L419" s="1094">
        <v>7.4152602739726028</v>
      </c>
      <c r="M419" s="1091">
        <v>26.783397260273976</v>
      </c>
      <c r="N419" s="1092">
        <v>27.037698630136983</v>
      </c>
      <c r="O419" s="1089">
        <v>36.249999999999993</v>
      </c>
      <c r="P419" s="1090">
        <v>39.906557377049189</v>
      </c>
      <c r="Q419" s="1089">
        <v>69.416666666666671</v>
      </c>
      <c r="R419" s="1090">
        <v>76.317622950819626</v>
      </c>
      <c r="S419" s="1089">
        <v>49.358333333333341</v>
      </c>
      <c r="T419" s="1090">
        <v>50.541666666666664</v>
      </c>
      <c r="U419" s="1089">
        <v>20.058333333333334</v>
      </c>
      <c r="V419" s="1090">
        <v>20.541666666666668</v>
      </c>
      <c r="W419" s="1168">
        <v>20.75</v>
      </c>
      <c r="X419" s="1413">
        <v>29.013114754098364</v>
      </c>
      <c r="Y419" s="1396">
        <v>167.25</v>
      </c>
      <c r="Z419" s="1398">
        <v>180.29098360655738</v>
      </c>
      <c r="AA419" s="1399">
        <v>0.35666666666666669</v>
      </c>
      <c r="AB419" s="1397">
        <v>8.4467213114754094E-2</v>
      </c>
      <c r="AC419" s="1401">
        <v>690.74520547945201</v>
      </c>
      <c r="AD419" s="1406">
        <v>61.6</v>
      </c>
      <c r="AE419" s="714"/>
      <c r="AF419" s="713"/>
      <c r="AG419" s="713"/>
    </row>
    <row r="420" spans="1:39" s="1" customFormat="1" ht="13.5" customHeight="1" x14ac:dyDescent="0.15">
      <c r="A420" s="1908"/>
      <c r="B420" s="1893" t="s">
        <v>413</v>
      </c>
      <c r="C420" s="1894"/>
      <c r="D420" s="1132"/>
      <c r="E420" s="1072">
        <f>E37+E72+E106+E141+E176+E210+E245+E279+E314+E349+E381+E416</f>
        <v>941</v>
      </c>
      <c r="F420" s="1137"/>
      <c r="G420" s="1137"/>
      <c r="H420" s="1135"/>
      <c r="I420" s="1137"/>
      <c r="J420" s="1135"/>
      <c r="K420" s="1134"/>
      <c r="L420" s="1133"/>
      <c r="M420" s="1137"/>
      <c r="N420" s="1135"/>
      <c r="O420" s="1133"/>
      <c r="P420" s="1135"/>
      <c r="Q420" s="1137"/>
      <c r="R420" s="1135"/>
      <c r="S420" s="1134"/>
      <c r="T420" s="1133"/>
      <c r="U420" s="1134"/>
      <c r="V420" s="1136"/>
      <c r="W420" s="1170"/>
      <c r="X420" s="1412"/>
      <c r="Y420" s="1169"/>
      <c r="Z420" s="1412"/>
      <c r="AA420" s="1170"/>
      <c r="AB420" s="1412"/>
      <c r="AC420" s="1086">
        <f>AC37+AC72+AC106+AC141+AC176+AC210+AC245+AC279+AC314+AC349+AC381+AC416</f>
        <v>252122</v>
      </c>
      <c r="AD420" s="1403"/>
      <c r="AE420" s="714"/>
      <c r="AF420" s="713"/>
      <c r="AG420" s="713"/>
    </row>
    <row r="421" spans="1:39" s="1" customFormat="1" ht="13.5" customHeight="1" x14ac:dyDescent="0.15">
      <c r="A421" s="691"/>
      <c r="B421" s="1917" t="s">
        <v>422</v>
      </c>
      <c r="C421" s="1916"/>
      <c r="D421" s="667"/>
      <c r="E421" s="706"/>
      <c r="F421" s="707"/>
      <c r="G421" s="707"/>
      <c r="H421" s="707"/>
      <c r="I421" s="708"/>
      <c r="J421" s="708"/>
      <c r="K421" s="709"/>
      <c r="L421" s="709"/>
      <c r="M421" s="708"/>
      <c r="N421" s="708"/>
      <c r="O421" s="707"/>
      <c r="P421" s="707"/>
      <c r="Q421" s="707"/>
      <c r="R421" s="707"/>
      <c r="S421" s="707"/>
      <c r="T421" s="707"/>
      <c r="U421" s="707"/>
      <c r="V421" s="707"/>
      <c r="W421" s="708"/>
      <c r="X421" s="708"/>
      <c r="Y421" s="710"/>
      <c r="Z421" s="710"/>
      <c r="AA421" s="709"/>
      <c r="AB421" s="709"/>
      <c r="AC421" s="711"/>
      <c r="AD421" s="711"/>
      <c r="AE421" s="714"/>
      <c r="AF421" s="713"/>
      <c r="AG421" s="713"/>
    </row>
    <row r="422" spans="1:39" s="1" customFormat="1" ht="13.5" customHeight="1" x14ac:dyDescent="0.15">
      <c r="AE422" s="712"/>
      <c r="AF422" s="713"/>
      <c r="AG422" s="713"/>
      <c r="AH422" s="386"/>
      <c r="AI422" s="386"/>
      <c r="AJ422" s="386"/>
      <c r="AK422" s="386"/>
      <c r="AL422" s="386"/>
      <c r="AM422" s="386"/>
    </row>
  </sheetData>
  <protectedRanges>
    <protectedRange sqref="D281:N310" name="範囲1_1"/>
    <protectedRange sqref="O281:AB310" name="範囲1_5_1"/>
  </protectedRanges>
  <mergeCells count="84">
    <mergeCell ref="B417:C417"/>
    <mergeCell ref="B418:C418"/>
    <mergeCell ref="B419:C419"/>
    <mergeCell ref="B420:C420"/>
    <mergeCell ref="B421:C421"/>
    <mergeCell ref="A280:A314"/>
    <mergeCell ref="B346:C346"/>
    <mergeCell ref="B347:C347"/>
    <mergeCell ref="B348:C348"/>
    <mergeCell ref="B349:C349"/>
    <mergeCell ref="A315:A349"/>
    <mergeCell ref="B311:C311"/>
    <mergeCell ref="B312:C312"/>
    <mergeCell ref="B313:C313"/>
    <mergeCell ref="B314:C314"/>
    <mergeCell ref="B276:C276"/>
    <mergeCell ref="B277:C277"/>
    <mergeCell ref="B278:C278"/>
    <mergeCell ref="B279:C279"/>
    <mergeCell ref="A246:A279"/>
    <mergeCell ref="B243:C243"/>
    <mergeCell ref="B244:C244"/>
    <mergeCell ref="B245:C245"/>
    <mergeCell ref="A211:A245"/>
    <mergeCell ref="A177:A210"/>
    <mergeCell ref="B207:C207"/>
    <mergeCell ref="B208:C208"/>
    <mergeCell ref="B209:C209"/>
    <mergeCell ref="B210:C210"/>
    <mergeCell ref="B242:C242"/>
    <mergeCell ref="A107:A141"/>
    <mergeCell ref="B173:C173"/>
    <mergeCell ref="B174:C174"/>
    <mergeCell ref="B175:C175"/>
    <mergeCell ref="B176:C176"/>
    <mergeCell ref="B1:E1"/>
    <mergeCell ref="A4:A37"/>
    <mergeCell ref="B69:C69"/>
    <mergeCell ref="B70:C70"/>
    <mergeCell ref="B71:C71"/>
    <mergeCell ref="A2:A3"/>
    <mergeCell ref="B34:C34"/>
    <mergeCell ref="B35:C35"/>
    <mergeCell ref="B2:B3"/>
    <mergeCell ref="C2:C3"/>
    <mergeCell ref="D2:D3"/>
    <mergeCell ref="A38:A72"/>
    <mergeCell ref="B36:C36"/>
    <mergeCell ref="B37:C37"/>
    <mergeCell ref="B72:C72"/>
    <mergeCell ref="A417:A420"/>
    <mergeCell ref="A73:A106"/>
    <mergeCell ref="A142:A176"/>
    <mergeCell ref="B139:C139"/>
    <mergeCell ref="B103:C103"/>
    <mergeCell ref="B138:C138"/>
    <mergeCell ref="B104:C104"/>
    <mergeCell ref="B105:C105"/>
    <mergeCell ref="B106:C106"/>
    <mergeCell ref="B378:C378"/>
    <mergeCell ref="B379:C379"/>
    <mergeCell ref="B380:C380"/>
    <mergeCell ref="B140:C140"/>
    <mergeCell ref="B381:C381"/>
    <mergeCell ref="A350:A381"/>
    <mergeCell ref="B141:C141"/>
    <mergeCell ref="AG2:AL3"/>
    <mergeCell ref="G2:H2"/>
    <mergeCell ref="S2:T2"/>
    <mergeCell ref="K2:L2"/>
    <mergeCell ref="W2:X2"/>
    <mergeCell ref="AA2:AB2"/>
    <mergeCell ref="Q2:R2"/>
    <mergeCell ref="U2:V2"/>
    <mergeCell ref="M2:N2"/>
    <mergeCell ref="AF2:AF3"/>
    <mergeCell ref="O2:P2"/>
    <mergeCell ref="Y2:Z2"/>
    <mergeCell ref="I2:J2"/>
    <mergeCell ref="A382:A416"/>
    <mergeCell ref="B413:C413"/>
    <mergeCell ref="B414:C414"/>
    <mergeCell ref="B415:C415"/>
    <mergeCell ref="B416:C416"/>
  </mergeCells>
  <phoneticPr fontId="4"/>
  <conditionalFormatting sqref="AI6:AJ28">
    <cfRule type="expression" dxfId="272" priority="99" stopIfTrue="1">
      <formula>$B$1=1</formula>
    </cfRule>
  </conditionalFormatting>
  <conditionalFormatting sqref="AI6:AJ28">
    <cfRule type="expression" dxfId="271" priority="98" stopIfTrue="1">
      <formula>$B$1=1</formula>
    </cfRule>
  </conditionalFormatting>
  <conditionalFormatting sqref="D281:N310">
    <cfRule type="expression" dxfId="270" priority="97" stopIfTrue="1">
      <formula>$A$1=1</formula>
    </cfRule>
  </conditionalFormatting>
  <conditionalFormatting sqref="O281:AB310">
    <cfRule type="expression" dxfId="269" priority="96" stopIfTrue="1">
      <formula>$A$1=1</formula>
    </cfRule>
  </conditionalFormatting>
  <conditionalFormatting sqref="AE310:AE315">
    <cfRule type="expression" dxfId="268" priority="95" stopIfTrue="1">
      <formula>$A$1=1</formula>
    </cfRule>
  </conditionalFormatting>
  <conditionalFormatting sqref="W141">
    <cfRule type="expression" dxfId="267" priority="44" stopIfTrue="1">
      <formula>$A$1=1</formula>
    </cfRule>
  </conditionalFormatting>
  <conditionalFormatting sqref="AD138:AD140">
    <cfRule type="expression" dxfId="266" priority="43" stopIfTrue="1">
      <formula>$A$1=1</formula>
    </cfRule>
  </conditionalFormatting>
  <conditionalFormatting sqref="F173:AB175 F176:V176">
    <cfRule type="expression" dxfId="265" priority="42" stopIfTrue="1">
      <formula>$A$1=1</formula>
    </cfRule>
  </conditionalFormatting>
  <conditionalFormatting sqref="AG312:AJ314">
    <cfRule type="expression" dxfId="264" priority="89" stopIfTrue="1">
      <formula>$A$1=1</formula>
    </cfRule>
  </conditionalFormatting>
  <conditionalFormatting sqref="W176">
    <cfRule type="expression" dxfId="263" priority="40" stopIfTrue="1">
      <formula>$A$1=1</formula>
    </cfRule>
  </conditionalFormatting>
  <conditionalFormatting sqref="AD173:AD175">
    <cfRule type="expression" dxfId="262" priority="39" stopIfTrue="1">
      <formula>$A$1=1</formula>
    </cfRule>
  </conditionalFormatting>
  <conditionalFormatting sqref="F242:AB244 F245:V245">
    <cfRule type="expression" dxfId="261" priority="38" stopIfTrue="1">
      <formula>$A$1=1</formula>
    </cfRule>
  </conditionalFormatting>
  <conditionalFormatting sqref="AC242:AC245">
    <cfRule type="expression" dxfId="260" priority="37" stopIfTrue="1">
      <formula>$A$1=1</formula>
    </cfRule>
  </conditionalFormatting>
  <conditionalFormatting sqref="W245">
    <cfRule type="expression" dxfId="259" priority="36" stopIfTrue="1">
      <formula>$A$1=1</formula>
    </cfRule>
  </conditionalFormatting>
  <conditionalFormatting sqref="AD242:AD244">
    <cfRule type="expression" dxfId="258" priority="35" stopIfTrue="1">
      <formula>$A$1=1</formula>
    </cfRule>
  </conditionalFormatting>
  <conditionalFormatting sqref="D349">
    <cfRule type="expression" dxfId="257" priority="79" stopIfTrue="1">
      <formula>$A$1=1</formula>
    </cfRule>
  </conditionalFormatting>
  <conditionalFormatting sqref="F69:AB71 F72:V72">
    <cfRule type="expression" dxfId="256" priority="70" stopIfTrue="1">
      <formula>$A$1=1</formula>
    </cfRule>
  </conditionalFormatting>
  <conditionalFormatting sqref="AC69:AC72">
    <cfRule type="expression" dxfId="255" priority="69" stopIfTrue="1">
      <formula>$A$1=1</formula>
    </cfRule>
  </conditionalFormatting>
  <conditionalFormatting sqref="W72">
    <cfRule type="expression" dxfId="254" priority="68" stopIfTrue="1">
      <formula>$A$1=1</formula>
    </cfRule>
  </conditionalFormatting>
  <conditionalFormatting sqref="F378:AB380 D381 F381:V381">
    <cfRule type="expression" dxfId="253" priority="75" stopIfTrue="1">
      <formula>$A$1=1</formula>
    </cfRule>
  </conditionalFormatting>
  <conditionalFormatting sqref="AC378:AC381">
    <cfRule type="expression" dxfId="252" priority="74" stopIfTrue="1">
      <formula>$A$1=1</formula>
    </cfRule>
  </conditionalFormatting>
  <conditionalFormatting sqref="W381">
    <cfRule type="expression" dxfId="251" priority="73" stopIfTrue="1">
      <formula>$A$1=1</formula>
    </cfRule>
  </conditionalFormatting>
  <conditionalFormatting sqref="AD378:AD381">
    <cfRule type="expression" dxfId="250" priority="72" stopIfTrue="1">
      <formula>$A$1=1</formula>
    </cfRule>
  </conditionalFormatting>
  <conditionalFormatting sqref="AD69:AD71">
    <cfRule type="expression" dxfId="249" priority="67" stopIfTrue="1">
      <formula>$A$1=1</formula>
    </cfRule>
  </conditionalFormatting>
  <conditionalFormatting sqref="F207:AB209 F210:V210">
    <cfRule type="expression" dxfId="248" priority="54" stopIfTrue="1">
      <formula>$A$1=1</formula>
    </cfRule>
  </conditionalFormatting>
  <conditionalFormatting sqref="AC207:AC210">
    <cfRule type="expression" dxfId="247" priority="53" stopIfTrue="1">
      <formula>$A$1=1</formula>
    </cfRule>
  </conditionalFormatting>
  <conditionalFormatting sqref="W210">
    <cfRule type="expression" dxfId="246" priority="52" stopIfTrue="1">
      <formula>$A$1=1</formula>
    </cfRule>
  </conditionalFormatting>
  <conditionalFormatting sqref="AD207:AD209">
    <cfRule type="expression" dxfId="245" priority="51" stopIfTrue="1">
      <formula>$A$1=1</formula>
    </cfRule>
  </conditionalFormatting>
  <conditionalFormatting sqref="F103:AB105 F106:V106">
    <cfRule type="expression" dxfId="244" priority="58" stopIfTrue="1">
      <formula>$A$1=1</formula>
    </cfRule>
  </conditionalFormatting>
  <conditionalFormatting sqref="AC103:AC106">
    <cfRule type="expression" dxfId="243" priority="57" stopIfTrue="1">
      <formula>$A$1=1</formula>
    </cfRule>
  </conditionalFormatting>
  <conditionalFormatting sqref="W106">
    <cfRule type="expression" dxfId="242" priority="56" stopIfTrue="1">
      <formula>$A$1=1</formula>
    </cfRule>
  </conditionalFormatting>
  <conditionalFormatting sqref="AD103:AD105">
    <cfRule type="expression" dxfId="241" priority="55" stopIfTrue="1">
      <formula>$A$1=1</formula>
    </cfRule>
  </conditionalFormatting>
  <conditionalFormatting sqref="F138:AB140 F141:V141">
    <cfRule type="expression" dxfId="240" priority="46" stopIfTrue="1">
      <formula>$A$1=1</formula>
    </cfRule>
  </conditionalFormatting>
  <conditionalFormatting sqref="AC138:AC141">
    <cfRule type="expression" dxfId="239" priority="45" stopIfTrue="1">
      <formula>$A$1=1</formula>
    </cfRule>
  </conditionalFormatting>
  <conditionalFormatting sqref="AC173:AC176">
    <cfRule type="expression" dxfId="238" priority="41" stopIfTrue="1">
      <formula>$A$1=1</formula>
    </cfRule>
  </conditionalFormatting>
  <conditionalFormatting sqref="F346:AB348 F349:V349">
    <cfRule type="expression" dxfId="237" priority="30" stopIfTrue="1">
      <formula>$A$1=1</formula>
    </cfRule>
  </conditionalFormatting>
  <conditionalFormatting sqref="AC346:AC349">
    <cfRule type="expression" dxfId="236" priority="29" stopIfTrue="1">
      <formula>$A$1=1</formula>
    </cfRule>
  </conditionalFormatting>
  <conditionalFormatting sqref="W349">
    <cfRule type="expression" dxfId="235" priority="28" stopIfTrue="1">
      <formula>$A$1=1</formula>
    </cfRule>
  </conditionalFormatting>
  <conditionalFormatting sqref="AD346:AD348">
    <cfRule type="expression" dxfId="234" priority="27" stopIfTrue="1">
      <formula>$A$1=1</formula>
    </cfRule>
  </conditionalFormatting>
  <conditionalFormatting sqref="F34:AB36 F37:V37">
    <cfRule type="expression" dxfId="233" priority="22" stopIfTrue="1">
      <formula>$A$1=1</formula>
    </cfRule>
  </conditionalFormatting>
  <conditionalFormatting sqref="AC34:AC37">
    <cfRule type="expression" dxfId="232" priority="21" stopIfTrue="1">
      <formula>$A$1=1</formula>
    </cfRule>
  </conditionalFormatting>
  <conditionalFormatting sqref="W37">
    <cfRule type="expression" dxfId="231" priority="20" stopIfTrue="1">
      <formula>$A$1=1</formula>
    </cfRule>
  </conditionalFormatting>
  <conditionalFormatting sqref="AD34:AD36">
    <cfRule type="expression" dxfId="230" priority="19" stopIfTrue="1">
      <formula>$A$1=1</formula>
    </cfRule>
  </conditionalFormatting>
  <conditionalFormatting sqref="D416">
    <cfRule type="expression" dxfId="229" priority="18" stopIfTrue="1">
      <formula>$A$1=1</formula>
    </cfRule>
  </conditionalFormatting>
  <conditionalFormatting sqref="F413:AB415 F416:V416">
    <cfRule type="expression" dxfId="228" priority="17" stopIfTrue="1">
      <formula>$A$1=1</formula>
    </cfRule>
  </conditionalFormatting>
  <conditionalFormatting sqref="AC413:AC416">
    <cfRule type="expression" dxfId="227" priority="16" stopIfTrue="1">
      <formula>$A$1=1</formula>
    </cfRule>
  </conditionalFormatting>
  <conditionalFormatting sqref="W416">
    <cfRule type="expression" dxfId="226" priority="15" stopIfTrue="1">
      <formula>$A$1=1</formula>
    </cfRule>
  </conditionalFormatting>
  <conditionalFormatting sqref="AD413:AD415">
    <cfRule type="expression" dxfId="225" priority="14" stopIfTrue="1">
      <formula>$A$1=1</formula>
    </cfRule>
  </conditionalFormatting>
  <conditionalFormatting sqref="D420">
    <cfRule type="expression" dxfId="224" priority="13" stopIfTrue="1">
      <formula>$A$1=1</formula>
    </cfRule>
  </conditionalFormatting>
  <conditionalFormatting sqref="F417:AB419 F420:V420">
    <cfRule type="expression" dxfId="223" priority="12" stopIfTrue="1">
      <formula>$A$1=1</formula>
    </cfRule>
  </conditionalFormatting>
  <conditionalFormatting sqref="AC417:AC419">
    <cfRule type="expression" dxfId="222" priority="11" stopIfTrue="1">
      <formula>$A$1=1</formula>
    </cfRule>
  </conditionalFormatting>
  <conditionalFormatting sqref="W420">
    <cfRule type="expression" dxfId="221" priority="10" stopIfTrue="1">
      <formula>$A$1=1</formula>
    </cfRule>
  </conditionalFormatting>
  <conditionalFormatting sqref="AD417:AD419">
    <cfRule type="expression" dxfId="220" priority="9" stopIfTrue="1">
      <formula>$A$1=1</formula>
    </cfRule>
  </conditionalFormatting>
  <conditionalFormatting sqref="F276:AB278 F279:V279">
    <cfRule type="expression" dxfId="219" priority="8" stopIfTrue="1">
      <formula>$A$1=1</formula>
    </cfRule>
  </conditionalFormatting>
  <conditionalFormatting sqref="AC276:AC279">
    <cfRule type="expression" dxfId="218" priority="7" stopIfTrue="1">
      <formula>$A$1=1</formula>
    </cfRule>
  </conditionalFormatting>
  <conditionalFormatting sqref="W279">
    <cfRule type="expression" dxfId="217" priority="6" stopIfTrue="1">
      <formula>$A$1=1</formula>
    </cfRule>
  </conditionalFormatting>
  <conditionalFormatting sqref="AD276:AD278">
    <cfRule type="expression" dxfId="216" priority="5" stopIfTrue="1">
      <formula>$A$1=1</formula>
    </cfRule>
  </conditionalFormatting>
  <conditionalFormatting sqref="F311:AB313 F314:V314">
    <cfRule type="expression" dxfId="215" priority="4" stopIfTrue="1">
      <formula>$A$1=1</formula>
    </cfRule>
  </conditionalFormatting>
  <conditionalFormatting sqref="AC311:AC314">
    <cfRule type="expression" dxfId="214" priority="3" stopIfTrue="1">
      <formula>$A$1=1</formula>
    </cfRule>
  </conditionalFormatting>
  <conditionalFormatting sqref="W314">
    <cfRule type="expression" dxfId="213" priority="2" stopIfTrue="1">
      <formula>$A$1=1</formula>
    </cfRule>
  </conditionalFormatting>
  <conditionalFormatting sqref="AD311:AD313">
    <cfRule type="expression" dxfId="212" priority="1" stopIfTrue="1">
      <formula>$A$1=1</formula>
    </cfRule>
  </conditionalFormatting>
  <dataValidations count="2">
    <dataValidation imeMode="off" allowBlank="1" showInputMessage="1" showErrorMessage="1" sqref="AI29:AJ31 AI2 AE371:AE412 AG17:AH31 E4:AF33 E281:AB310 E371:AD377 E382:AD412"/>
    <dataValidation imeMode="on" allowBlank="1" showInputMessage="1" showErrorMessage="1" sqref="AI5:AJ5 D4:D33 AG105:AL106 D371:D377 AG381:AL381 AG32:AJ33 AG34:AL37 AG69:AL72 D281:D310 AG138:AL141 AG173:AL176 AG207:AL210 AG242:AL245 AG276:AL279 AG311:AL311 AG346:AL346 D382:D412 AH422:AL422 AG413:AL416"/>
  </dataValidations>
  <pageMargins left="0.70866141732283472" right="0.70866141732283472" top="0.74803149606299213" bottom="0.74803149606299213" header="0.31496062992125984" footer="0.31496062992125984"/>
  <pageSetup paperSize="9" scale="1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pageSetUpPr fitToPage="1"/>
  </sheetPr>
  <dimension ref="A1:AL421"/>
  <sheetViews>
    <sheetView zoomScale="80" zoomScaleNormal="80" workbookViewId="0">
      <pane xSplit="1" ySplit="3" topLeftCell="B4" activePane="bottomRight" state="frozen"/>
      <selection pane="topRight" activeCell="B1" sqref="B1"/>
      <selection pane="bottomLeft" activeCell="A4" sqref="A4"/>
      <selection pane="bottomRight" activeCell="AC413" sqref="AC413:AC416"/>
    </sheetView>
  </sheetViews>
  <sheetFormatPr defaultRowHeight="13.5" x14ac:dyDescent="0.15"/>
  <cols>
    <col min="1" max="3" width="4.375" customWidth="1"/>
    <col min="4" max="28" width="5.375" customWidth="1"/>
    <col min="29" max="29" width="12.625" customWidth="1"/>
    <col min="30" max="30" width="10.625" hidden="1" customWidth="1"/>
    <col min="31" max="32" width="5.375" hidden="1" customWidth="1"/>
    <col min="33" max="33" width="12.625" customWidth="1"/>
    <col min="34" max="36" width="7.625" customWidth="1"/>
    <col min="37" max="38" width="3.625" customWidth="1"/>
  </cols>
  <sheetData>
    <row r="1" spans="1:38" ht="17.25" x14ac:dyDescent="0.15">
      <c r="B1" s="1919" t="s">
        <v>211</v>
      </c>
      <c r="C1" s="1919"/>
      <c r="D1" s="1919"/>
      <c r="E1" s="1919"/>
    </row>
    <row r="2" spans="1:38" x14ac:dyDescent="0.15">
      <c r="A2" s="1858"/>
      <c r="B2" s="1956" t="s">
        <v>0</v>
      </c>
      <c r="C2" s="1958" t="s">
        <v>18</v>
      </c>
      <c r="D2" s="1924" t="s">
        <v>1</v>
      </c>
      <c r="E2" s="110" t="s">
        <v>2</v>
      </c>
      <c r="F2" s="110" t="s">
        <v>3</v>
      </c>
      <c r="G2" s="1903" t="s">
        <v>7</v>
      </c>
      <c r="H2" s="1904"/>
      <c r="I2" s="1903" t="s">
        <v>8</v>
      </c>
      <c r="J2" s="1904"/>
      <c r="K2" s="1903" t="s">
        <v>44</v>
      </c>
      <c r="L2" s="1904"/>
      <c r="M2" s="1903" t="s">
        <v>9</v>
      </c>
      <c r="N2" s="1904"/>
      <c r="O2" s="1903" t="s">
        <v>10</v>
      </c>
      <c r="P2" s="1904"/>
      <c r="Q2" s="1903" t="s">
        <v>11</v>
      </c>
      <c r="R2" s="1904"/>
      <c r="S2" s="1903" t="s">
        <v>16</v>
      </c>
      <c r="T2" s="1904"/>
      <c r="U2" s="1903" t="s">
        <v>17</v>
      </c>
      <c r="V2" s="1904"/>
      <c r="W2" s="1903" t="s">
        <v>12</v>
      </c>
      <c r="X2" s="1904"/>
      <c r="Y2" s="1903" t="s">
        <v>13</v>
      </c>
      <c r="Z2" s="1904"/>
      <c r="AA2" s="1903" t="s">
        <v>14</v>
      </c>
      <c r="AB2" s="1904"/>
      <c r="AC2" s="1944" t="s">
        <v>266</v>
      </c>
      <c r="AD2" s="1945"/>
      <c r="AE2" s="363" t="s">
        <v>98</v>
      </c>
      <c r="AF2" s="1942"/>
      <c r="AG2" s="1897" t="s">
        <v>4</v>
      </c>
      <c r="AH2" s="1898"/>
      <c r="AI2" s="1898"/>
      <c r="AJ2" s="1898"/>
      <c r="AK2" s="1898"/>
      <c r="AL2" s="1899"/>
    </row>
    <row r="3" spans="1:38" x14ac:dyDescent="0.15">
      <c r="A3" s="1859"/>
      <c r="B3" s="1957"/>
      <c r="C3" s="1959"/>
      <c r="D3" s="1960"/>
      <c r="E3" s="112" t="s">
        <v>45</v>
      </c>
      <c r="F3" s="112" t="s">
        <v>15</v>
      </c>
      <c r="G3" s="109" t="s">
        <v>5</v>
      </c>
      <c r="H3" s="111" t="s">
        <v>6</v>
      </c>
      <c r="I3" s="109" t="s">
        <v>5</v>
      </c>
      <c r="J3" s="111" t="s">
        <v>6</v>
      </c>
      <c r="K3" s="109" t="s">
        <v>5</v>
      </c>
      <c r="L3" s="111" t="s">
        <v>6</v>
      </c>
      <c r="M3" s="109" t="s">
        <v>5</v>
      </c>
      <c r="N3" s="111" t="s">
        <v>6</v>
      </c>
      <c r="O3" s="109" t="s">
        <v>5</v>
      </c>
      <c r="P3" s="111" t="s">
        <v>6</v>
      </c>
      <c r="Q3" s="109" t="s">
        <v>5</v>
      </c>
      <c r="R3" s="111" t="s">
        <v>6</v>
      </c>
      <c r="S3" s="109" t="s">
        <v>5</v>
      </c>
      <c r="T3" s="111" t="s">
        <v>6</v>
      </c>
      <c r="U3" s="109" t="s">
        <v>5</v>
      </c>
      <c r="V3" s="111" t="s">
        <v>6</v>
      </c>
      <c r="W3" s="109" t="s">
        <v>5</v>
      </c>
      <c r="X3" s="111" t="s">
        <v>6</v>
      </c>
      <c r="Y3" s="109" t="s">
        <v>5</v>
      </c>
      <c r="Z3" s="111" t="s">
        <v>6</v>
      </c>
      <c r="AA3" s="109" t="s">
        <v>5</v>
      </c>
      <c r="AB3" s="111" t="s">
        <v>6</v>
      </c>
      <c r="AC3" s="487" t="s">
        <v>225</v>
      </c>
      <c r="AD3" s="488"/>
      <c r="AE3" s="364" t="s">
        <v>6</v>
      </c>
      <c r="AF3" s="1943"/>
      <c r="AG3" s="1939"/>
      <c r="AH3" s="1940"/>
      <c r="AI3" s="1940"/>
      <c r="AJ3" s="1940"/>
      <c r="AK3" s="1940"/>
      <c r="AL3" s="1941"/>
    </row>
    <row r="4" spans="1:38" ht="13.5" customHeight="1" x14ac:dyDescent="0.15">
      <c r="A4" s="1936" t="s">
        <v>28</v>
      </c>
      <c r="B4" s="53">
        <v>43191</v>
      </c>
      <c r="C4" s="814" t="str">
        <f>IF(B4="","",IF(WEEKDAY(B4)=1,"(日)",IF(WEEKDAY(B4)=2,"(月)",IF(WEEKDAY(B4)=3,"(火)",IF(WEEKDAY(B4)=4,"(水)",IF(WEEKDAY(B4)=5,"(木)",IF(WEEKDAY(B4)=6,"(金)","(土)")))))))</f>
        <v>(日)</v>
      </c>
      <c r="D4" s="74" t="s">
        <v>583</v>
      </c>
      <c r="E4" s="815">
        <v>0</v>
      </c>
      <c r="F4" s="816">
        <v>18.2</v>
      </c>
      <c r="G4" s="817">
        <v>15.6</v>
      </c>
      <c r="H4" s="818">
        <v>15.5</v>
      </c>
      <c r="I4" s="819">
        <v>5.3</v>
      </c>
      <c r="J4" s="820">
        <v>4.7</v>
      </c>
      <c r="K4" s="821">
        <v>7.8</v>
      </c>
      <c r="L4" s="822">
        <v>7.9</v>
      </c>
      <c r="M4" s="819"/>
      <c r="N4" s="820"/>
      <c r="O4" s="817"/>
      <c r="P4" s="818"/>
      <c r="Q4" s="817"/>
      <c r="R4" s="818"/>
      <c r="S4" s="817"/>
      <c r="T4" s="818"/>
      <c r="U4" s="817"/>
      <c r="V4" s="818"/>
      <c r="W4" s="819"/>
      <c r="X4" s="820"/>
      <c r="Y4" s="823"/>
      <c r="Z4" s="824"/>
      <c r="AA4" s="821"/>
      <c r="AB4" s="822"/>
      <c r="AC4" s="463">
        <v>2154</v>
      </c>
      <c r="AD4" s="462"/>
      <c r="AE4" s="369"/>
      <c r="AF4" s="373" t="s">
        <v>36</v>
      </c>
      <c r="AG4" s="191">
        <v>43195</v>
      </c>
      <c r="AH4" s="152" t="s">
        <v>432</v>
      </c>
      <c r="AI4" s="153">
        <v>13.4</v>
      </c>
      <c r="AJ4" s="154" t="s">
        <v>20</v>
      </c>
      <c r="AK4" s="155"/>
      <c r="AL4" s="156"/>
    </row>
    <row r="5" spans="1:38" x14ac:dyDescent="0.15">
      <c r="A5" s="1946"/>
      <c r="B5" s="54">
        <v>43192</v>
      </c>
      <c r="C5" s="754" t="str">
        <f t="shared" ref="C5:C33" si="0">IF(B5="","",IF(WEEKDAY(B5)=1,"(日)",IF(WEEKDAY(B5)=2,"(月)",IF(WEEKDAY(B5)=3,"(火)",IF(WEEKDAY(B5)=4,"(水)",IF(WEEKDAY(B5)=5,"(木)",IF(WEEKDAY(B5)=6,"(金)","(土)")))))))</f>
        <v>(月)</v>
      </c>
      <c r="D5" s="75" t="s">
        <v>583</v>
      </c>
      <c r="E5" s="825">
        <v>0</v>
      </c>
      <c r="F5" s="826">
        <v>19</v>
      </c>
      <c r="G5" s="827">
        <v>16.8</v>
      </c>
      <c r="H5" s="828">
        <v>16.5</v>
      </c>
      <c r="I5" s="829">
        <v>5.82</v>
      </c>
      <c r="J5" s="830">
        <v>5.32</v>
      </c>
      <c r="K5" s="831">
        <v>7.74</v>
      </c>
      <c r="L5" s="832">
        <v>7.69</v>
      </c>
      <c r="M5" s="829">
        <v>39.799999999999997</v>
      </c>
      <c r="N5" s="830">
        <v>40.5</v>
      </c>
      <c r="O5" s="827"/>
      <c r="P5" s="828">
        <v>90.5</v>
      </c>
      <c r="Q5" s="827"/>
      <c r="R5" s="828">
        <v>132.1</v>
      </c>
      <c r="S5" s="827"/>
      <c r="T5" s="828"/>
      <c r="U5" s="827"/>
      <c r="V5" s="828"/>
      <c r="W5" s="829"/>
      <c r="X5" s="830">
        <v>40.700000000000003</v>
      </c>
      <c r="Y5" s="833"/>
      <c r="Z5" s="834">
        <v>271</v>
      </c>
      <c r="AA5" s="831"/>
      <c r="AB5" s="832">
        <v>0.26</v>
      </c>
      <c r="AC5" s="461">
        <v>2732</v>
      </c>
      <c r="AD5" s="460"/>
      <c r="AE5" s="365"/>
      <c r="AF5" s="367" t="s">
        <v>36</v>
      </c>
      <c r="AG5" s="12" t="s">
        <v>433</v>
      </c>
      <c r="AH5" s="13" t="s">
        <v>434</v>
      </c>
      <c r="AI5" s="14" t="s">
        <v>435</v>
      </c>
      <c r="AJ5" s="15" t="s">
        <v>436</v>
      </c>
      <c r="AK5" s="16" t="s">
        <v>36</v>
      </c>
      <c r="AL5" s="97"/>
    </row>
    <row r="6" spans="1:38" x14ac:dyDescent="0.15">
      <c r="A6" s="1946"/>
      <c r="B6" s="54">
        <v>43193</v>
      </c>
      <c r="C6" s="754" t="str">
        <f t="shared" si="0"/>
        <v>(火)</v>
      </c>
      <c r="D6" s="125" t="s">
        <v>599</v>
      </c>
      <c r="E6" s="835">
        <v>0</v>
      </c>
      <c r="F6" s="836">
        <v>17.399999999999999</v>
      </c>
      <c r="G6" s="837">
        <v>17.8</v>
      </c>
      <c r="H6" s="838">
        <v>17.600000000000001</v>
      </c>
      <c r="I6" s="839">
        <v>5.31</v>
      </c>
      <c r="J6" s="840">
        <v>4.67</v>
      </c>
      <c r="K6" s="841">
        <v>7.74</v>
      </c>
      <c r="L6" s="842">
        <v>7.67</v>
      </c>
      <c r="M6" s="839">
        <v>40.5</v>
      </c>
      <c r="N6" s="840">
        <v>40.9</v>
      </c>
      <c r="O6" s="837"/>
      <c r="P6" s="838">
        <v>90</v>
      </c>
      <c r="Q6" s="837"/>
      <c r="R6" s="838">
        <v>133.69999999999999</v>
      </c>
      <c r="S6" s="837"/>
      <c r="T6" s="838"/>
      <c r="U6" s="837"/>
      <c r="V6" s="838"/>
      <c r="W6" s="839"/>
      <c r="X6" s="840">
        <v>47.5</v>
      </c>
      <c r="Y6" s="843"/>
      <c r="Z6" s="844">
        <v>274</v>
      </c>
      <c r="AA6" s="841"/>
      <c r="AB6" s="842">
        <v>0.23</v>
      </c>
      <c r="AC6" s="461">
        <v>2821</v>
      </c>
      <c r="AD6" s="460"/>
      <c r="AE6" s="365"/>
      <c r="AF6" s="367" t="s">
        <v>36</v>
      </c>
      <c r="AG6" s="5" t="s">
        <v>437</v>
      </c>
      <c r="AH6" s="17" t="s">
        <v>20</v>
      </c>
      <c r="AI6" s="928">
        <v>17.899999999999999</v>
      </c>
      <c r="AJ6" s="929">
        <v>18.100000000000001</v>
      </c>
      <c r="AK6" s="930" t="s">
        <v>36</v>
      </c>
      <c r="AL6" s="98"/>
    </row>
    <row r="7" spans="1:38" x14ac:dyDescent="0.15">
      <c r="A7" s="1946"/>
      <c r="B7" s="54">
        <v>43194</v>
      </c>
      <c r="C7" s="754" t="str">
        <f t="shared" si="0"/>
        <v>(水)</v>
      </c>
      <c r="D7" s="125" t="s">
        <v>583</v>
      </c>
      <c r="E7" s="835">
        <v>0</v>
      </c>
      <c r="F7" s="836">
        <v>21.9</v>
      </c>
      <c r="G7" s="837">
        <v>18.7</v>
      </c>
      <c r="H7" s="838">
        <v>18.399999999999999</v>
      </c>
      <c r="I7" s="839">
        <v>4.3899999999999997</v>
      </c>
      <c r="J7" s="840">
        <v>3.63</v>
      </c>
      <c r="K7" s="841">
        <v>7.77</v>
      </c>
      <c r="L7" s="842">
        <v>7.67</v>
      </c>
      <c r="M7" s="839">
        <v>39.6</v>
      </c>
      <c r="N7" s="840">
        <v>40.5</v>
      </c>
      <c r="O7" s="837"/>
      <c r="P7" s="838">
        <v>90.9</v>
      </c>
      <c r="Q7" s="837"/>
      <c r="R7" s="838">
        <v>130</v>
      </c>
      <c r="S7" s="837"/>
      <c r="T7" s="838"/>
      <c r="U7" s="837"/>
      <c r="V7" s="838"/>
      <c r="W7" s="839"/>
      <c r="X7" s="840">
        <v>41.7</v>
      </c>
      <c r="Y7" s="843"/>
      <c r="Z7" s="844">
        <v>272</v>
      </c>
      <c r="AA7" s="841"/>
      <c r="AB7" s="842">
        <v>0.19</v>
      </c>
      <c r="AC7" s="461">
        <v>2216</v>
      </c>
      <c r="AD7" s="460"/>
      <c r="AE7" s="365"/>
      <c r="AF7" s="367" t="s">
        <v>36</v>
      </c>
      <c r="AG7" s="6" t="s">
        <v>438</v>
      </c>
      <c r="AH7" s="18" t="s">
        <v>439</v>
      </c>
      <c r="AI7" s="931">
        <v>4.3</v>
      </c>
      <c r="AJ7" s="932">
        <v>4.5999999999999996</v>
      </c>
      <c r="AK7" s="933" t="s">
        <v>36</v>
      </c>
      <c r="AL7" s="99"/>
    </row>
    <row r="8" spans="1:38" x14ac:dyDescent="0.15">
      <c r="A8" s="1946"/>
      <c r="B8" s="54">
        <v>43195</v>
      </c>
      <c r="C8" s="754" t="str">
        <f t="shared" si="0"/>
        <v>(木)</v>
      </c>
      <c r="D8" s="76" t="s">
        <v>599</v>
      </c>
      <c r="E8" s="825">
        <v>1</v>
      </c>
      <c r="F8" s="826">
        <v>13.4</v>
      </c>
      <c r="G8" s="827">
        <v>17.899999999999999</v>
      </c>
      <c r="H8" s="828">
        <v>18.100000000000001</v>
      </c>
      <c r="I8" s="829">
        <v>4.3</v>
      </c>
      <c r="J8" s="830">
        <v>4.5999999999999996</v>
      </c>
      <c r="K8" s="831">
        <v>7.78</v>
      </c>
      <c r="L8" s="832">
        <v>7.82</v>
      </c>
      <c r="M8" s="829">
        <v>42.4</v>
      </c>
      <c r="N8" s="830">
        <v>40.9</v>
      </c>
      <c r="O8" s="827">
        <v>90.4</v>
      </c>
      <c r="P8" s="828">
        <v>93.9</v>
      </c>
      <c r="Q8" s="827">
        <v>135.9</v>
      </c>
      <c r="R8" s="828">
        <v>128.19999999999999</v>
      </c>
      <c r="S8" s="827">
        <v>87.6</v>
      </c>
      <c r="T8" s="828">
        <v>87.2</v>
      </c>
      <c r="U8" s="827">
        <v>48.3</v>
      </c>
      <c r="V8" s="828">
        <v>47.4</v>
      </c>
      <c r="W8" s="829">
        <v>45.8</v>
      </c>
      <c r="X8" s="830">
        <v>42.6</v>
      </c>
      <c r="Y8" s="833">
        <v>279</v>
      </c>
      <c r="Z8" s="834">
        <v>272</v>
      </c>
      <c r="AA8" s="831">
        <v>0.45</v>
      </c>
      <c r="AB8" s="832">
        <v>0.28999999999999998</v>
      </c>
      <c r="AC8" s="461">
        <v>1117</v>
      </c>
      <c r="AD8" s="460"/>
      <c r="AE8" s="365">
        <v>4.68</v>
      </c>
      <c r="AF8" s="367" t="s">
        <v>36</v>
      </c>
      <c r="AG8" s="6" t="s">
        <v>21</v>
      </c>
      <c r="AH8" s="18"/>
      <c r="AI8" s="934">
        <v>7.78</v>
      </c>
      <c r="AJ8" s="935">
        <v>7.82</v>
      </c>
      <c r="AK8" s="936" t="s">
        <v>36</v>
      </c>
      <c r="AL8" s="100"/>
    </row>
    <row r="9" spans="1:38" x14ac:dyDescent="0.15">
      <c r="A9" s="1946"/>
      <c r="B9" s="54">
        <v>43196</v>
      </c>
      <c r="C9" s="754" t="str">
        <f t="shared" si="0"/>
        <v>(金)</v>
      </c>
      <c r="D9" s="76" t="s">
        <v>599</v>
      </c>
      <c r="E9" s="825">
        <v>0.5</v>
      </c>
      <c r="F9" s="826">
        <v>20.7</v>
      </c>
      <c r="G9" s="827">
        <v>16.8</v>
      </c>
      <c r="H9" s="828">
        <v>16.5</v>
      </c>
      <c r="I9" s="829">
        <v>5.16</v>
      </c>
      <c r="J9" s="830">
        <v>4.8899999999999997</v>
      </c>
      <c r="K9" s="831">
        <v>7.78</v>
      </c>
      <c r="L9" s="832">
        <v>7.82</v>
      </c>
      <c r="M9" s="829">
        <v>40.4</v>
      </c>
      <c r="N9" s="830">
        <v>42.2</v>
      </c>
      <c r="O9" s="827"/>
      <c r="P9" s="828">
        <v>93.1</v>
      </c>
      <c r="Q9" s="827"/>
      <c r="R9" s="828">
        <v>130.80000000000001</v>
      </c>
      <c r="S9" s="827"/>
      <c r="T9" s="828"/>
      <c r="U9" s="827"/>
      <c r="V9" s="828"/>
      <c r="W9" s="829"/>
      <c r="X9" s="830">
        <v>46.3</v>
      </c>
      <c r="Y9" s="833"/>
      <c r="Z9" s="834">
        <v>283</v>
      </c>
      <c r="AA9" s="831"/>
      <c r="AB9" s="832">
        <v>0.34</v>
      </c>
      <c r="AC9" s="461">
        <v>2195</v>
      </c>
      <c r="AD9" s="460"/>
      <c r="AE9" s="365"/>
      <c r="AF9" s="367" t="s">
        <v>36</v>
      </c>
      <c r="AG9" s="6" t="s">
        <v>440</v>
      </c>
      <c r="AH9" s="18" t="s">
        <v>22</v>
      </c>
      <c r="AI9" s="937">
        <v>42.4</v>
      </c>
      <c r="AJ9" s="938">
        <v>40.9</v>
      </c>
      <c r="AK9" s="939" t="s">
        <v>36</v>
      </c>
      <c r="AL9" s="101"/>
    </row>
    <row r="10" spans="1:38" x14ac:dyDescent="0.15">
      <c r="A10" s="1946"/>
      <c r="B10" s="54">
        <v>43197</v>
      </c>
      <c r="C10" s="754" t="str">
        <f t="shared" si="0"/>
        <v>(土)</v>
      </c>
      <c r="D10" s="76" t="s">
        <v>583</v>
      </c>
      <c r="E10" s="825">
        <v>2</v>
      </c>
      <c r="F10" s="826">
        <v>20.399999999999999</v>
      </c>
      <c r="G10" s="827">
        <v>18.3</v>
      </c>
      <c r="H10" s="828">
        <v>18.2</v>
      </c>
      <c r="I10" s="829">
        <v>8.6</v>
      </c>
      <c r="J10" s="830">
        <v>5.0999999999999996</v>
      </c>
      <c r="K10" s="831">
        <v>7.8</v>
      </c>
      <c r="L10" s="832">
        <v>7.7</v>
      </c>
      <c r="M10" s="829"/>
      <c r="N10" s="830"/>
      <c r="O10" s="827"/>
      <c r="P10" s="828"/>
      <c r="Q10" s="827"/>
      <c r="R10" s="828"/>
      <c r="S10" s="827"/>
      <c r="T10" s="828"/>
      <c r="U10" s="827"/>
      <c r="V10" s="828"/>
      <c r="W10" s="829"/>
      <c r="X10" s="830"/>
      <c r="Y10" s="833"/>
      <c r="Z10" s="834"/>
      <c r="AA10" s="831"/>
      <c r="AB10" s="832"/>
      <c r="AC10" s="461">
        <v>3374</v>
      </c>
      <c r="AD10" s="460"/>
      <c r="AE10" s="365"/>
      <c r="AF10" s="367" t="s">
        <v>441</v>
      </c>
      <c r="AG10" s="6" t="s">
        <v>442</v>
      </c>
      <c r="AH10" s="18" t="s">
        <v>23</v>
      </c>
      <c r="AI10" s="937">
        <v>90.4</v>
      </c>
      <c r="AJ10" s="938">
        <v>93.9</v>
      </c>
      <c r="AK10" s="939" t="s">
        <v>36</v>
      </c>
      <c r="AL10" s="101"/>
    </row>
    <row r="11" spans="1:38" x14ac:dyDescent="0.15">
      <c r="A11" s="1946"/>
      <c r="B11" s="54">
        <v>43198</v>
      </c>
      <c r="C11" s="754" t="str">
        <f t="shared" si="0"/>
        <v>(日)</v>
      </c>
      <c r="D11" s="75" t="s">
        <v>583</v>
      </c>
      <c r="E11" s="825">
        <v>0</v>
      </c>
      <c r="F11" s="826">
        <v>13.5</v>
      </c>
      <c r="G11" s="827">
        <v>15.4</v>
      </c>
      <c r="H11" s="828">
        <v>15.4</v>
      </c>
      <c r="I11" s="829">
        <v>5.5</v>
      </c>
      <c r="J11" s="830">
        <v>4.2</v>
      </c>
      <c r="K11" s="831">
        <v>7.8</v>
      </c>
      <c r="L11" s="832">
        <v>7.7</v>
      </c>
      <c r="M11" s="829"/>
      <c r="N11" s="830"/>
      <c r="O11" s="827"/>
      <c r="P11" s="828"/>
      <c r="Q11" s="827"/>
      <c r="R11" s="828"/>
      <c r="S11" s="827"/>
      <c r="T11" s="828"/>
      <c r="U11" s="827"/>
      <c r="V11" s="828"/>
      <c r="W11" s="829"/>
      <c r="X11" s="830"/>
      <c r="Y11" s="833"/>
      <c r="Z11" s="834"/>
      <c r="AA11" s="831"/>
      <c r="AB11" s="832"/>
      <c r="AC11" s="461">
        <v>3345</v>
      </c>
      <c r="AD11" s="460"/>
      <c r="AE11" s="365"/>
      <c r="AF11" s="367" t="s">
        <v>36</v>
      </c>
      <c r="AG11" s="6" t="s">
        <v>443</v>
      </c>
      <c r="AH11" s="18" t="s">
        <v>23</v>
      </c>
      <c r="AI11" s="937">
        <v>135.9</v>
      </c>
      <c r="AJ11" s="938">
        <v>128.19999999999999</v>
      </c>
      <c r="AK11" s="939" t="s">
        <v>36</v>
      </c>
      <c r="AL11" s="101"/>
    </row>
    <row r="12" spans="1:38" x14ac:dyDescent="0.15">
      <c r="A12" s="1946"/>
      <c r="B12" s="54">
        <v>43199</v>
      </c>
      <c r="C12" s="754" t="str">
        <f t="shared" si="0"/>
        <v>(月)</v>
      </c>
      <c r="D12" s="76" t="s">
        <v>583</v>
      </c>
      <c r="E12" s="825">
        <v>0</v>
      </c>
      <c r="F12" s="826">
        <v>15.7</v>
      </c>
      <c r="G12" s="827">
        <v>15.2</v>
      </c>
      <c r="H12" s="828">
        <v>15.2</v>
      </c>
      <c r="I12" s="829">
        <v>5.36</v>
      </c>
      <c r="J12" s="830">
        <v>4.5599999999999996</v>
      </c>
      <c r="K12" s="831">
        <v>7.84</v>
      </c>
      <c r="L12" s="832">
        <v>7.73</v>
      </c>
      <c r="M12" s="829">
        <v>40.799999999999997</v>
      </c>
      <c r="N12" s="830">
        <v>41.8</v>
      </c>
      <c r="O12" s="827"/>
      <c r="P12" s="828">
        <v>88.4</v>
      </c>
      <c r="Q12" s="827"/>
      <c r="R12" s="828">
        <v>128.19999999999999</v>
      </c>
      <c r="S12" s="827"/>
      <c r="T12" s="828"/>
      <c r="U12" s="827"/>
      <c r="V12" s="828"/>
      <c r="W12" s="829"/>
      <c r="X12" s="830">
        <v>43.5</v>
      </c>
      <c r="Y12" s="833"/>
      <c r="Z12" s="834">
        <v>292</v>
      </c>
      <c r="AA12" s="831"/>
      <c r="AB12" s="832">
        <v>0.38</v>
      </c>
      <c r="AC12" s="461">
        <v>2847</v>
      </c>
      <c r="AD12" s="460"/>
      <c r="AE12" s="365"/>
      <c r="AF12" s="367" t="s">
        <v>36</v>
      </c>
      <c r="AG12" s="6" t="s">
        <v>444</v>
      </c>
      <c r="AH12" s="18" t="s">
        <v>23</v>
      </c>
      <c r="AI12" s="937">
        <v>87.6</v>
      </c>
      <c r="AJ12" s="938">
        <v>87.2</v>
      </c>
      <c r="AK12" s="939" t="s">
        <v>36</v>
      </c>
      <c r="AL12" s="101"/>
    </row>
    <row r="13" spans="1:38" x14ac:dyDescent="0.15">
      <c r="A13" s="1946"/>
      <c r="B13" s="54">
        <v>43200</v>
      </c>
      <c r="C13" s="754" t="str">
        <f t="shared" si="0"/>
        <v>(火)</v>
      </c>
      <c r="D13" s="76" t="s">
        <v>583</v>
      </c>
      <c r="E13" s="825">
        <v>0</v>
      </c>
      <c r="F13" s="826">
        <v>15.8</v>
      </c>
      <c r="G13" s="827">
        <v>15.3</v>
      </c>
      <c r="H13" s="828">
        <v>15.1</v>
      </c>
      <c r="I13" s="829">
        <v>4.88</v>
      </c>
      <c r="J13" s="830">
        <v>4.47</v>
      </c>
      <c r="K13" s="831">
        <v>7.85</v>
      </c>
      <c r="L13" s="832">
        <v>7.73</v>
      </c>
      <c r="M13" s="829">
        <v>40.799999999999997</v>
      </c>
      <c r="N13" s="830">
        <v>41.5</v>
      </c>
      <c r="O13" s="827"/>
      <c r="P13" s="828">
        <v>87.3</v>
      </c>
      <c r="Q13" s="827"/>
      <c r="R13" s="828">
        <v>129.30000000000001</v>
      </c>
      <c r="S13" s="827"/>
      <c r="T13" s="828"/>
      <c r="U13" s="827"/>
      <c r="V13" s="828"/>
      <c r="W13" s="829"/>
      <c r="X13" s="830">
        <v>42.6</v>
      </c>
      <c r="Y13" s="833"/>
      <c r="Z13" s="834">
        <v>281</v>
      </c>
      <c r="AA13" s="831"/>
      <c r="AB13" s="832">
        <v>0.36</v>
      </c>
      <c r="AC13" s="461">
        <v>2207</v>
      </c>
      <c r="AD13" s="460"/>
      <c r="AE13" s="365"/>
      <c r="AF13" s="367" t="s">
        <v>36</v>
      </c>
      <c r="AG13" s="6" t="s">
        <v>445</v>
      </c>
      <c r="AH13" s="18" t="s">
        <v>23</v>
      </c>
      <c r="AI13" s="937">
        <v>48.3</v>
      </c>
      <c r="AJ13" s="938">
        <v>47.4</v>
      </c>
      <c r="AK13" s="939" t="s">
        <v>36</v>
      </c>
      <c r="AL13" s="101"/>
    </row>
    <row r="14" spans="1:38" x14ac:dyDescent="0.15">
      <c r="A14" s="1946"/>
      <c r="B14" s="54">
        <v>43201</v>
      </c>
      <c r="C14" s="754" t="str">
        <f t="shared" si="0"/>
        <v>(水)</v>
      </c>
      <c r="D14" s="76" t="s">
        <v>599</v>
      </c>
      <c r="E14" s="825">
        <v>0</v>
      </c>
      <c r="F14" s="826">
        <v>18.2</v>
      </c>
      <c r="G14" s="827">
        <v>15.7</v>
      </c>
      <c r="H14" s="828">
        <v>15.8</v>
      </c>
      <c r="I14" s="829">
        <v>4.1500000000000004</v>
      </c>
      <c r="J14" s="830">
        <v>4.67</v>
      </c>
      <c r="K14" s="831">
        <v>7.84</v>
      </c>
      <c r="L14" s="832">
        <v>7.85</v>
      </c>
      <c r="M14" s="829">
        <v>39.9</v>
      </c>
      <c r="N14" s="830">
        <v>41.7</v>
      </c>
      <c r="O14" s="827"/>
      <c r="P14" s="828">
        <v>89.3</v>
      </c>
      <c r="Q14" s="827"/>
      <c r="R14" s="828">
        <v>129.19999999999999</v>
      </c>
      <c r="S14" s="827"/>
      <c r="T14" s="828"/>
      <c r="U14" s="827"/>
      <c r="V14" s="828"/>
      <c r="W14" s="829"/>
      <c r="X14" s="830">
        <v>43.5</v>
      </c>
      <c r="Y14" s="833"/>
      <c r="Z14" s="834">
        <v>282</v>
      </c>
      <c r="AA14" s="831"/>
      <c r="AB14" s="832">
        <v>0.28999999999999998</v>
      </c>
      <c r="AC14" s="461">
        <v>1948</v>
      </c>
      <c r="AD14" s="460"/>
      <c r="AE14" s="365"/>
      <c r="AF14" s="367" t="s">
        <v>36</v>
      </c>
      <c r="AG14" s="6" t="s">
        <v>446</v>
      </c>
      <c r="AH14" s="18" t="s">
        <v>23</v>
      </c>
      <c r="AI14" s="931">
        <v>45.8</v>
      </c>
      <c r="AJ14" s="932">
        <v>42.6</v>
      </c>
      <c r="AK14" s="933" t="s">
        <v>36</v>
      </c>
      <c r="AL14" s="99"/>
    </row>
    <row r="15" spans="1:38" x14ac:dyDescent="0.15">
      <c r="A15" s="1946"/>
      <c r="B15" s="54">
        <v>43202</v>
      </c>
      <c r="C15" s="754" t="str">
        <f t="shared" si="0"/>
        <v>(木)</v>
      </c>
      <c r="D15" s="76" t="s">
        <v>599</v>
      </c>
      <c r="E15" s="825">
        <v>0</v>
      </c>
      <c r="F15" s="826">
        <v>20.5</v>
      </c>
      <c r="G15" s="827">
        <v>16.5</v>
      </c>
      <c r="H15" s="828">
        <v>16.2</v>
      </c>
      <c r="I15" s="829">
        <v>5.35</v>
      </c>
      <c r="J15" s="830">
        <v>4.91</v>
      </c>
      <c r="K15" s="831">
        <v>7.77</v>
      </c>
      <c r="L15" s="832">
        <v>7.69</v>
      </c>
      <c r="M15" s="829">
        <v>41.2</v>
      </c>
      <c r="N15" s="830">
        <v>43</v>
      </c>
      <c r="O15" s="827"/>
      <c r="P15" s="828">
        <v>88.4</v>
      </c>
      <c r="Q15" s="827"/>
      <c r="R15" s="828">
        <v>130.30000000000001</v>
      </c>
      <c r="S15" s="827"/>
      <c r="T15" s="828"/>
      <c r="U15" s="827"/>
      <c r="V15" s="828"/>
      <c r="W15" s="829"/>
      <c r="X15" s="830">
        <v>45.4</v>
      </c>
      <c r="Y15" s="833"/>
      <c r="Z15" s="834">
        <v>296</v>
      </c>
      <c r="AA15" s="831"/>
      <c r="AB15" s="832">
        <v>0.37</v>
      </c>
      <c r="AC15" s="461">
        <v>2826</v>
      </c>
      <c r="AD15" s="460"/>
      <c r="AE15" s="365">
        <v>4.21</v>
      </c>
      <c r="AF15" s="367" t="s">
        <v>36</v>
      </c>
      <c r="AG15" s="6" t="s">
        <v>447</v>
      </c>
      <c r="AH15" s="18" t="s">
        <v>23</v>
      </c>
      <c r="AI15" s="940">
        <v>279</v>
      </c>
      <c r="AJ15" s="941">
        <v>272</v>
      </c>
      <c r="AK15" s="942" t="s">
        <v>36</v>
      </c>
      <c r="AL15" s="26"/>
    </row>
    <row r="16" spans="1:38" x14ac:dyDescent="0.15">
      <c r="A16" s="1946"/>
      <c r="B16" s="54">
        <v>43203</v>
      </c>
      <c r="C16" s="754" t="str">
        <f t="shared" si="0"/>
        <v>(金)</v>
      </c>
      <c r="D16" s="76" t="s">
        <v>583</v>
      </c>
      <c r="E16" s="825">
        <v>0</v>
      </c>
      <c r="F16" s="826">
        <v>16.3</v>
      </c>
      <c r="G16" s="827">
        <v>17.7</v>
      </c>
      <c r="H16" s="828">
        <v>17.8</v>
      </c>
      <c r="I16" s="829">
        <v>4.8899999999999997</v>
      </c>
      <c r="J16" s="830">
        <v>4.1100000000000003</v>
      </c>
      <c r="K16" s="831">
        <v>7.81</v>
      </c>
      <c r="L16" s="832">
        <v>7.73</v>
      </c>
      <c r="M16" s="829">
        <v>42.5</v>
      </c>
      <c r="N16" s="830">
        <v>42.4</v>
      </c>
      <c r="O16" s="827"/>
      <c r="P16" s="828">
        <v>88.4</v>
      </c>
      <c r="Q16" s="827"/>
      <c r="R16" s="828">
        <v>129.9</v>
      </c>
      <c r="S16" s="827"/>
      <c r="T16" s="828"/>
      <c r="U16" s="827"/>
      <c r="V16" s="828"/>
      <c r="W16" s="829"/>
      <c r="X16" s="830">
        <v>45.4</v>
      </c>
      <c r="Y16" s="833"/>
      <c r="Z16" s="834">
        <v>288</v>
      </c>
      <c r="AA16" s="831"/>
      <c r="AB16" s="832">
        <v>0.32</v>
      </c>
      <c r="AC16" s="461">
        <v>2612</v>
      </c>
      <c r="AD16" s="460"/>
      <c r="AE16" s="365"/>
      <c r="AF16" s="367" t="s">
        <v>36</v>
      </c>
      <c r="AG16" s="6" t="s">
        <v>448</v>
      </c>
      <c r="AH16" s="18" t="s">
        <v>23</v>
      </c>
      <c r="AI16" s="934">
        <v>0.45</v>
      </c>
      <c r="AJ16" s="935">
        <v>0.28999999999999998</v>
      </c>
      <c r="AK16" s="936" t="s">
        <v>36</v>
      </c>
      <c r="AL16" s="100"/>
    </row>
    <row r="17" spans="1:38" x14ac:dyDescent="0.15">
      <c r="A17" s="1946"/>
      <c r="B17" s="54">
        <v>43204</v>
      </c>
      <c r="C17" s="754" t="str">
        <f t="shared" si="0"/>
        <v>(土)</v>
      </c>
      <c r="D17" s="76" t="s">
        <v>599</v>
      </c>
      <c r="E17" s="825">
        <v>0.5</v>
      </c>
      <c r="F17" s="826">
        <v>16.3</v>
      </c>
      <c r="G17" s="827">
        <v>15.9</v>
      </c>
      <c r="H17" s="828">
        <v>16.2</v>
      </c>
      <c r="I17" s="829">
        <v>5.7</v>
      </c>
      <c r="J17" s="830">
        <v>4.5</v>
      </c>
      <c r="K17" s="831">
        <v>7.9</v>
      </c>
      <c r="L17" s="832">
        <v>7.8</v>
      </c>
      <c r="M17" s="829"/>
      <c r="N17" s="830"/>
      <c r="O17" s="827"/>
      <c r="P17" s="828"/>
      <c r="Q17" s="827"/>
      <c r="R17" s="828"/>
      <c r="S17" s="827"/>
      <c r="T17" s="828"/>
      <c r="U17" s="827"/>
      <c r="V17" s="828"/>
      <c r="W17" s="829"/>
      <c r="X17" s="830"/>
      <c r="Y17" s="833"/>
      <c r="Z17" s="834"/>
      <c r="AA17" s="831"/>
      <c r="AB17" s="832"/>
      <c r="AC17" s="461">
        <v>2336</v>
      </c>
      <c r="AD17" s="460"/>
      <c r="AE17" s="365"/>
      <c r="AF17" s="367" t="s">
        <v>36</v>
      </c>
      <c r="AG17" s="6" t="s">
        <v>24</v>
      </c>
      <c r="AH17" s="18" t="s">
        <v>23</v>
      </c>
      <c r="AI17" s="827">
        <v>3.6</v>
      </c>
      <c r="AJ17" s="943">
        <v>3.1</v>
      </c>
      <c r="AK17" s="936" t="s">
        <v>36</v>
      </c>
      <c r="AL17" s="100"/>
    </row>
    <row r="18" spans="1:38" x14ac:dyDescent="0.15">
      <c r="A18" s="1946"/>
      <c r="B18" s="54">
        <v>43205</v>
      </c>
      <c r="C18" s="754" t="str">
        <f t="shared" si="0"/>
        <v>(日)</v>
      </c>
      <c r="D18" s="76" t="s">
        <v>606</v>
      </c>
      <c r="E18" s="825">
        <v>7.5</v>
      </c>
      <c r="F18" s="826">
        <v>21.1</v>
      </c>
      <c r="G18" s="827">
        <v>16.899999999999999</v>
      </c>
      <c r="H18" s="828">
        <v>16.3</v>
      </c>
      <c r="I18" s="829">
        <v>7.8</v>
      </c>
      <c r="J18" s="830">
        <v>4.4000000000000004</v>
      </c>
      <c r="K18" s="831">
        <v>7.8</v>
      </c>
      <c r="L18" s="832">
        <v>7.7</v>
      </c>
      <c r="M18" s="829"/>
      <c r="N18" s="830"/>
      <c r="O18" s="827"/>
      <c r="P18" s="828"/>
      <c r="Q18" s="827"/>
      <c r="R18" s="828"/>
      <c r="S18" s="827"/>
      <c r="T18" s="828"/>
      <c r="U18" s="827"/>
      <c r="V18" s="828"/>
      <c r="W18" s="829"/>
      <c r="X18" s="830"/>
      <c r="Y18" s="833"/>
      <c r="Z18" s="834"/>
      <c r="AA18" s="831"/>
      <c r="AB18" s="832"/>
      <c r="AC18" s="461">
        <v>3448</v>
      </c>
      <c r="AD18" s="460"/>
      <c r="AE18" s="365"/>
      <c r="AF18" s="367" t="s">
        <v>36</v>
      </c>
      <c r="AG18" s="6" t="s">
        <v>25</v>
      </c>
      <c r="AH18" s="18" t="s">
        <v>23</v>
      </c>
      <c r="AI18" s="827">
        <v>1</v>
      </c>
      <c r="AJ18" s="943">
        <v>1</v>
      </c>
      <c r="AK18" s="936" t="s">
        <v>36</v>
      </c>
      <c r="AL18" s="100"/>
    </row>
    <row r="19" spans="1:38" x14ac:dyDescent="0.15">
      <c r="A19" s="1946"/>
      <c r="B19" s="54">
        <v>43206</v>
      </c>
      <c r="C19" s="754" t="str">
        <f t="shared" si="0"/>
        <v>(月)</v>
      </c>
      <c r="D19" s="76" t="s">
        <v>583</v>
      </c>
      <c r="E19" s="825">
        <v>0</v>
      </c>
      <c r="F19" s="826">
        <v>14.6</v>
      </c>
      <c r="G19" s="827">
        <v>18</v>
      </c>
      <c r="H19" s="828">
        <v>17.899999999999999</v>
      </c>
      <c r="I19" s="829">
        <v>8.4700000000000006</v>
      </c>
      <c r="J19" s="830">
        <v>4.67</v>
      </c>
      <c r="K19" s="831">
        <v>7.46</v>
      </c>
      <c r="L19" s="832">
        <v>7.4</v>
      </c>
      <c r="M19" s="829">
        <v>37.299999999999997</v>
      </c>
      <c r="N19" s="830">
        <v>38.4</v>
      </c>
      <c r="O19" s="827"/>
      <c r="P19" s="828">
        <v>69.3</v>
      </c>
      <c r="Q19" s="827"/>
      <c r="R19" s="828">
        <v>108.3</v>
      </c>
      <c r="S19" s="827"/>
      <c r="T19" s="828"/>
      <c r="U19" s="827"/>
      <c r="V19" s="828"/>
      <c r="W19" s="829"/>
      <c r="X19" s="830">
        <v>47.2</v>
      </c>
      <c r="Y19" s="833"/>
      <c r="Z19" s="834">
        <v>254</v>
      </c>
      <c r="AA19" s="831"/>
      <c r="AB19" s="832">
        <v>0.27</v>
      </c>
      <c r="AC19" s="461">
        <v>4064</v>
      </c>
      <c r="AD19" s="460"/>
      <c r="AE19" s="365"/>
      <c r="AF19" s="367" t="s">
        <v>36</v>
      </c>
      <c r="AG19" s="6" t="s">
        <v>449</v>
      </c>
      <c r="AH19" s="18" t="s">
        <v>23</v>
      </c>
      <c r="AI19" s="827">
        <v>7.3</v>
      </c>
      <c r="AJ19" s="943">
        <v>9.4</v>
      </c>
      <c r="AK19" s="936" t="s">
        <v>36</v>
      </c>
      <c r="AL19" s="100"/>
    </row>
    <row r="20" spans="1:38" x14ac:dyDescent="0.15">
      <c r="A20" s="1946"/>
      <c r="B20" s="54">
        <v>43207</v>
      </c>
      <c r="C20" s="754" t="str">
        <f t="shared" si="0"/>
        <v>(火)</v>
      </c>
      <c r="D20" s="76" t="s">
        <v>599</v>
      </c>
      <c r="E20" s="825">
        <v>1</v>
      </c>
      <c r="F20" s="826">
        <v>16.2</v>
      </c>
      <c r="G20" s="827">
        <v>17.399999999999999</v>
      </c>
      <c r="H20" s="828">
        <v>17.3</v>
      </c>
      <c r="I20" s="829">
        <v>6.58</v>
      </c>
      <c r="J20" s="830">
        <v>4.3899999999999997</v>
      </c>
      <c r="K20" s="831">
        <v>7.56</v>
      </c>
      <c r="L20" s="832">
        <v>7.5</v>
      </c>
      <c r="M20" s="829">
        <v>39.200000000000003</v>
      </c>
      <c r="N20" s="830">
        <v>39.700000000000003</v>
      </c>
      <c r="O20" s="827"/>
      <c r="P20" s="828">
        <v>80.3</v>
      </c>
      <c r="Q20" s="827"/>
      <c r="R20" s="828">
        <v>117.1</v>
      </c>
      <c r="S20" s="827"/>
      <c r="T20" s="828"/>
      <c r="U20" s="827"/>
      <c r="V20" s="828"/>
      <c r="W20" s="829"/>
      <c r="X20" s="830">
        <v>42.6</v>
      </c>
      <c r="Y20" s="833"/>
      <c r="Z20" s="834">
        <v>263</v>
      </c>
      <c r="AA20" s="831"/>
      <c r="AB20" s="832">
        <v>0.28999999999999998</v>
      </c>
      <c r="AC20" s="461">
        <v>3625</v>
      </c>
      <c r="AD20" s="460"/>
      <c r="AE20" s="365"/>
      <c r="AF20" s="367" t="s">
        <v>36</v>
      </c>
      <c r="AG20" s="6" t="s">
        <v>450</v>
      </c>
      <c r="AH20" s="18" t="s">
        <v>23</v>
      </c>
      <c r="AI20" s="352">
        <v>4.7E-2</v>
      </c>
      <c r="AJ20" s="260">
        <v>3.4000000000000002E-2</v>
      </c>
      <c r="AK20" s="944" t="s">
        <v>36</v>
      </c>
      <c r="AL20" s="102"/>
    </row>
    <row r="21" spans="1:38" x14ac:dyDescent="0.15">
      <c r="A21" s="1946"/>
      <c r="B21" s="54">
        <v>43208</v>
      </c>
      <c r="C21" s="754" t="str">
        <f t="shared" si="0"/>
        <v>(水)</v>
      </c>
      <c r="D21" s="76" t="s">
        <v>606</v>
      </c>
      <c r="E21" s="825">
        <v>17.5</v>
      </c>
      <c r="F21" s="826">
        <v>12.2</v>
      </c>
      <c r="G21" s="827">
        <v>15.2</v>
      </c>
      <c r="H21" s="828">
        <v>15.8</v>
      </c>
      <c r="I21" s="829">
        <v>6.27</v>
      </c>
      <c r="J21" s="830">
        <v>2.77</v>
      </c>
      <c r="K21" s="831">
        <v>7.49</v>
      </c>
      <c r="L21" s="832">
        <v>7.46</v>
      </c>
      <c r="M21" s="829">
        <v>32.6</v>
      </c>
      <c r="N21" s="830">
        <v>39.700000000000003</v>
      </c>
      <c r="O21" s="827"/>
      <c r="P21" s="828">
        <v>76.3</v>
      </c>
      <c r="Q21" s="827"/>
      <c r="R21" s="828">
        <v>116.9</v>
      </c>
      <c r="S21" s="827"/>
      <c r="T21" s="828"/>
      <c r="U21" s="827"/>
      <c r="V21" s="828"/>
      <c r="W21" s="829"/>
      <c r="X21" s="830">
        <v>45.4</v>
      </c>
      <c r="Y21" s="833"/>
      <c r="Z21" s="834">
        <v>270</v>
      </c>
      <c r="AA21" s="831"/>
      <c r="AB21" s="832">
        <v>0.21</v>
      </c>
      <c r="AC21" s="461">
        <v>4429</v>
      </c>
      <c r="AD21" s="460"/>
      <c r="AE21" s="365"/>
      <c r="AF21" s="367" t="s">
        <v>36</v>
      </c>
      <c r="AG21" s="6" t="s">
        <v>291</v>
      </c>
      <c r="AH21" s="18" t="s">
        <v>23</v>
      </c>
      <c r="AI21" s="831">
        <v>4.32</v>
      </c>
      <c r="AJ21" s="261">
        <v>4.2699999999999996</v>
      </c>
      <c r="AK21" s="936" t="s">
        <v>36</v>
      </c>
      <c r="AL21" s="100"/>
    </row>
    <row r="22" spans="1:38" x14ac:dyDescent="0.15">
      <c r="A22" s="1946"/>
      <c r="B22" s="54">
        <v>43209</v>
      </c>
      <c r="C22" s="754" t="str">
        <f t="shared" si="0"/>
        <v>(木)</v>
      </c>
      <c r="D22" s="76" t="s">
        <v>583</v>
      </c>
      <c r="E22" s="825">
        <v>0.5</v>
      </c>
      <c r="F22" s="826">
        <v>18.7</v>
      </c>
      <c r="G22" s="827">
        <v>15.2</v>
      </c>
      <c r="H22" s="828">
        <v>15</v>
      </c>
      <c r="I22" s="829">
        <v>11.85</v>
      </c>
      <c r="J22" s="830">
        <v>3.68</v>
      </c>
      <c r="K22" s="831">
        <v>7.3</v>
      </c>
      <c r="L22" s="832">
        <v>7.24</v>
      </c>
      <c r="M22" s="829">
        <v>27.1</v>
      </c>
      <c r="N22" s="830">
        <v>27.1</v>
      </c>
      <c r="O22" s="827"/>
      <c r="P22" s="828">
        <v>54.2</v>
      </c>
      <c r="Q22" s="827"/>
      <c r="R22" s="828">
        <v>82.2</v>
      </c>
      <c r="S22" s="827"/>
      <c r="T22" s="828"/>
      <c r="U22" s="827"/>
      <c r="V22" s="828"/>
      <c r="W22" s="829"/>
      <c r="X22" s="830">
        <v>31.5</v>
      </c>
      <c r="Y22" s="833"/>
      <c r="Z22" s="834">
        <v>184</v>
      </c>
      <c r="AA22" s="831"/>
      <c r="AB22" s="832">
        <v>0.21</v>
      </c>
      <c r="AC22" s="461">
        <v>4917</v>
      </c>
      <c r="AD22" s="460"/>
      <c r="AE22" s="365">
        <v>2.96</v>
      </c>
      <c r="AF22" s="367" t="s">
        <v>36</v>
      </c>
      <c r="AG22" s="6" t="s">
        <v>451</v>
      </c>
      <c r="AH22" s="18" t="s">
        <v>23</v>
      </c>
      <c r="AI22" s="831">
        <v>4.67</v>
      </c>
      <c r="AJ22" s="261">
        <v>4.68</v>
      </c>
      <c r="AK22" s="936" t="s">
        <v>36</v>
      </c>
      <c r="AL22" s="100"/>
    </row>
    <row r="23" spans="1:38" x14ac:dyDescent="0.15">
      <c r="A23" s="1946"/>
      <c r="B23" s="54">
        <v>43210</v>
      </c>
      <c r="C23" s="754" t="str">
        <f t="shared" si="0"/>
        <v>(金)</v>
      </c>
      <c r="D23" s="76" t="s">
        <v>583</v>
      </c>
      <c r="E23" s="825">
        <v>0</v>
      </c>
      <c r="F23" s="826">
        <v>20.5</v>
      </c>
      <c r="G23" s="827">
        <v>18.2</v>
      </c>
      <c r="H23" s="828">
        <v>18</v>
      </c>
      <c r="I23" s="829">
        <v>7.53</v>
      </c>
      <c r="J23" s="830">
        <v>4.38</v>
      </c>
      <c r="K23" s="831">
        <v>7.47</v>
      </c>
      <c r="L23" s="832">
        <v>7.41</v>
      </c>
      <c r="M23" s="829">
        <v>36.700000000000003</v>
      </c>
      <c r="N23" s="830">
        <v>35.6</v>
      </c>
      <c r="O23" s="827"/>
      <c r="P23" s="828">
        <v>70.3</v>
      </c>
      <c r="Q23" s="827"/>
      <c r="R23" s="828">
        <v>105.6</v>
      </c>
      <c r="S23" s="827"/>
      <c r="T23" s="828"/>
      <c r="U23" s="827"/>
      <c r="V23" s="828"/>
      <c r="W23" s="829"/>
      <c r="X23" s="830">
        <v>33.299999999999997</v>
      </c>
      <c r="Y23" s="833"/>
      <c r="Z23" s="834">
        <v>239</v>
      </c>
      <c r="AA23" s="831"/>
      <c r="AB23" s="832">
        <v>0.3</v>
      </c>
      <c r="AC23" s="461">
        <v>3813</v>
      </c>
      <c r="AD23" s="460"/>
      <c r="AE23" s="365"/>
      <c r="AF23" s="367" t="s">
        <v>36</v>
      </c>
      <c r="AG23" s="6" t="s">
        <v>452</v>
      </c>
      <c r="AH23" s="18" t="s">
        <v>23</v>
      </c>
      <c r="AI23" s="352">
        <v>7.6999999999999999E-2</v>
      </c>
      <c r="AJ23" s="260">
        <v>6.6000000000000003E-2</v>
      </c>
      <c r="AK23" s="944" t="s">
        <v>36</v>
      </c>
      <c r="AL23" s="102"/>
    </row>
    <row r="24" spans="1:38" x14ac:dyDescent="0.15">
      <c r="A24" s="1946"/>
      <c r="B24" s="54">
        <v>43211</v>
      </c>
      <c r="C24" s="754" t="str">
        <f t="shared" si="0"/>
        <v>(土)</v>
      </c>
      <c r="D24" s="76" t="s">
        <v>583</v>
      </c>
      <c r="E24" s="825">
        <v>0</v>
      </c>
      <c r="F24" s="826">
        <v>22.2</v>
      </c>
      <c r="G24" s="827">
        <v>19.399999999999999</v>
      </c>
      <c r="H24" s="828">
        <v>19.2</v>
      </c>
      <c r="I24" s="829">
        <v>6.5</v>
      </c>
      <c r="J24" s="830">
        <v>5</v>
      </c>
      <c r="K24" s="831">
        <v>7.4</v>
      </c>
      <c r="L24" s="832">
        <v>7.4</v>
      </c>
      <c r="M24" s="829"/>
      <c r="N24" s="830"/>
      <c r="O24" s="827"/>
      <c r="P24" s="828"/>
      <c r="Q24" s="827"/>
      <c r="R24" s="828"/>
      <c r="S24" s="827"/>
      <c r="T24" s="828"/>
      <c r="U24" s="827"/>
      <c r="V24" s="828"/>
      <c r="W24" s="829"/>
      <c r="X24" s="830"/>
      <c r="Y24" s="833"/>
      <c r="Z24" s="834"/>
      <c r="AA24" s="831"/>
      <c r="AB24" s="832"/>
      <c r="AC24" s="461">
        <v>4116</v>
      </c>
      <c r="AD24" s="460"/>
      <c r="AE24" s="365"/>
      <c r="AF24" s="367" t="s">
        <v>36</v>
      </c>
      <c r="AG24" s="6" t="s">
        <v>453</v>
      </c>
      <c r="AH24" s="18" t="s">
        <v>23</v>
      </c>
      <c r="AI24" s="831" t="s">
        <v>609</v>
      </c>
      <c r="AJ24" s="261" t="s">
        <v>609</v>
      </c>
      <c r="AK24" s="936" t="s">
        <v>36</v>
      </c>
      <c r="AL24" s="100"/>
    </row>
    <row r="25" spans="1:38" x14ac:dyDescent="0.15">
      <c r="A25" s="1946"/>
      <c r="B25" s="54">
        <v>43212</v>
      </c>
      <c r="C25" s="754" t="str">
        <f t="shared" si="0"/>
        <v>(日)</v>
      </c>
      <c r="D25" s="76" t="s">
        <v>583</v>
      </c>
      <c r="E25" s="825">
        <v>0</v>
      </c>
      <c r="F25" s="826">
        <v>23.4</v>
      </c>
      <c r="G25" s="827">
        <v>20.2</v>
      </c>
      <c r="H25" s="828">
        <v>19.7</v>
      </c>
      <c r="I25" s="829">
        <v>7.1</v>
      </c>
      <c r="J25" s="830">
        <v>4.5</v>
      </c>
      <c r="K25" s="831">
        <v>7.6</v>
      </c>
      <c r="L25" s="832">
        <v>7.5</v>
      </c>
      <c r="M25" s="829"/>
      <c r="N25" s="830"/>
      <c r="O25" s="827"/>
      <c r="P25" s="828"/>
      <c r="Q25" s="827"/>
      <c r="R25" s="828"/>
      <c r="S25" s="827"/>
      <c r="T25" s="828"/>
      <c r="U25" s="827"/>
      <c r="V25" s="828"/>
      <c r="W25" s="829"/>
      <c r="X25" s="830"/>
      <c r="Y25" s="833"/>
      <c r="Z25" s="834"/>
      <c r="AA25" s="831"/>
      <c r="AB25" s="832"/>
      <c r="AC25" s="461">
        <v>3621</v>
      </c>
      <c r="AD25" s="460"/>
      <c r="AE25" s="365"/>
      <c r="AF25" s="367" t="s">
        <v>36</v>
      </c>
      <c r="AG25" s="6" t="s">
        <v>454</v>
      </c>
      <c r="AH25" s="18" t="s">
        <v>23</v>
      </c>
      <c r="AI25" s="827">
        <v>23.9</v>
      </c>
      <c r="AJ25" s="943">
        <v>22.9</v>
      </c>
      <c r="AK25" s="939" t="s">
        <v>36</v>
      </c>
      <c r="AL25" s="101"/>
    </row>
    <row r="26" spans="1:38" x14ac:dyDescent="0.15">
      <c r="A26" s="1946"/>
      <c r="B26" s="54">
        <v>43213</v>
      </c>
      <c r="C26" s="754" t="str">
        <f t="shared" si="0"/>
        <v>(月)</v>
      </c>
      <c r="D26" s="76" t="s">
        <v>599</v>
      </c>
      <c r="E26" s="825">
        <v>0</v>
      </c>
      <c r="F26" s="826">
        <v>15.2</v>
      </c>
      <c r="G26" s="827">
        <v>20.2</v>
      </c>
      <c r="H26" s="828">
        <v>20.2</v>
      </c>
      <c r="I26" s="829">
        <v>10.37</v>
      </c>
      <c r="J26" s="830">
        <v>5.78</v>
      </c>
      <c r="K26" s="831">
        <v>7.46</v>
      </c>
      <c r="L26" s="832">
        <v>7.45</v>
      </c>
      <c r="M26" s="829">
        <v>37.5</v>
      </c>
      <c r="N26" s="830">
        <v>38.1</v>
      </c>
      <c r="O26" s="827"/>
      <c r="P26" s="828">
        <v>71.3</v>
      </c>
      <c r="Q26" s="827"/>
      <c r="R26" s="828">
        <v>106.4</v>
      </c>
      <c r="S26" s="827"/>
      <c r="T26" s="828"/>
      <c r="U26" s="827"/>
      <c r="V26" s="828"/>
      <c r="W26" s="829"/>
      <c r="X26" s="830">
        <v>44.4</v>
      </c>
      <c r="Y26" s="833"/>
      <c r="Z26" s="834">
        <v>260</v>
      </c>
      <c r="AA26" s="831"/>
      <c r="AB26" s="832">
        <v>0.28999999999999998</v>
      </c>
      <c r="AC26" s="461">
        <v>4706</v>
      </c>
      <c r="AD26" s="460"/>
      <c r="AE26" s="365"/>
      <c r="AF26" s="367" t="s">
        <v>36</v>
      </c>
      <c r="AG26" s="6" t="s">
        <v>27</v>
      </c>
      <c r="AH26" s="18" t="s">
        <v>23</v>
      </c>
      <c r="AI26" s="827">
        <v>29.3</v>
      </c>
      <c r="AJ26" s="943">
        <v>28.6</v>
      </c>
      <c r="AK26" s="939" t="s">
        <v>36</v>
      </c>
      <c r="AL26" s="101"/>
    </row>
    <row r="27" spans="1:38" x14ac:dyDescent="0.15">
      <c r="A27" s="1946"/>
      <c r="B27" s="54">
        <v>43214</v>
      </c>
      <c r="C27" s="754" t="str">
        <f t="shared" si="0"/>
        <v>(火)</v>
      </c>
      <c r="D27" s="76" t="s">
        <v>599</v>
      </c>
      <c r="E27" s="825">
        <v>4.5</v>
      </c>
      <c r="F27" s="826">
        <v>22</v>
      </c>
      <c r="G27" s="827">
        <v>17.8</v>
      </c>
      <c r="H27" s="828">
        <v>17.7</v>
      </c>
      <c r="I27" s="829">
        <v>9.8699999999999992</v>
      </c>
      <c r="J27" s="830">
        <v>4.08</v>
      </c>
      <c r="K27" s="831">
        <v>7.37</v>
      </c>
      <c r="L27" s="832">
        <v>7.33</v>
      </c>
      <c r="M27" s="829">
        <v>35.9</v>
      </c>
      <c r="N27" s="830">
        <v>37.1</v>
      </c>
      <c r="O27" s="827"/>
      <c r="P27" s="828">
        <v>72.3</v>
      </c>
      <c r="Q27" s="827"/>
      <c r="R27" s="828">
        <v>106.2</v>
      </c>
      <c r="S27" s="827"/>
      <c r="T27" s="828"/>
      <c r="U27" s="827"/>
      <c r="V27" s="828"/>
      <c r="W27" s="829"/>
      <c r="X27" s="830">
        <v>42.6</v>
      </c>
      <c r="Y27" s="833"/>
      <c r="Z27" s="834">
        <v>247</v>
      </c>
      <c r="AA27" s="831"/>
      <c r="AB27" s="832">
        <v>0.25</v>
      </c>
      <c r="AC27" s="461">
        <v>4341</v>
      </c>
      <c r="AD27" s="460"/>
      <c r="AE27" s="365"/>
      <c r="AF27" s="367" t="s">
        <v>36</v>
      </c>
      <c r="AG27" s="6" t="s">
        <v>455</v>
      </c>
      <c r="AH27" s="18" t="s">
        <v>439</v>
      </c>
      <c r="AI27" s="945">
        <v>10</v>
      </c>
      <c r="AJ27" s="946">
        <v>8</v>
      </c>
      <c r="AK27" s="947" t="s">
        <v>36</v>
      </c>
      <c r="AL27" s="103"/>
    </row>
    <row r="28" spans="1:38" x14ac:dyDescent="0.15">
      <c r="A28" s="1946"/>
      <c r="B28" s="54">
        <v>43215</v>
      </c>
      <c r="C28" s="754" t="str">
        <f t="shared" si="0"/>
        <v>(水)</v>
      </c>
      <c r="D28" s="76" t="s">
        <v>606</v>
      </c>
      <c r="E28" s="825">
        <v>47</v>
      </c>
      <c r="F28" s="826">
        <v>18.8</v>
      </c>
      <c r="G28" s="827">
        <v>18</v>
      </c>
      <c r="H28" s="828">
        <v>18</v>
      </c>
      <c r="I28" s="829">
        <v>13</v>
      </c>
      <c r="J28" s="830">
        <v>3.66</v>
      </c>
      <c r="K28" s="831">
        <v>7.3</v>
      </c>
      <c r="L28" s="832">
        <v>7.24</v>
      </c>
      <c r="M28" s="829">
        <v>25</v>
      </c>
      <c r="N28" s="830">
        <v>29.9</v>
      </c>
      <c r="O28" s="827"/>
      <c r="P28" s="828">
        <v>57.2</v>
      </c>
      <c r="Q28" s="827"/>
      <c r="R28" s="828">
        <v>92.1</v>
      </c>
      <c r="S28" s="827"/>
      <c r="T28" s="828"/>
      <c r="U28" s="827"/>
      <c r="V28" s="828"/>
      <c r="W28" s="829"/>
      <c r="X28" s="830">
        <v>35.9</v>
      </c>
      <c r="Y28" s="833"/>
      <c r="Z28" s="834">
        <v>209</v>
      </c>
      <c r="AA28" s="831"/>
      <c r="AB28" s="832">
        <v>0.23</v>
      </c>
      <c r="AC28" s="461">
        <v>5869</v>
      </c>
      <c r="AD28" s="460"/>
      <c r="AE28" s="365"/>
      <c r="AF28" s="367" t="s">
        <v>36</v>
      </c>
      <c r="AG28" s="6" t="s">
        <v>456</v>
      </c>
      <c r="AH28" s="18" t="s">
        <v>23</v>
      </c>
      <c r="AI28" s="945">
        <v>1</v>
      </c>
      <c r="AJ28" s="946">
        <v>1</v>
      </c>
      <c r="AK28" s="947" t="s">
        <v>36</v>
      </c>
      <c r="AL28" s="103"/>
    </row>
    <row r="29" spans="1:38" x14ac:dyDescent="0.15">
      <c r="A29" s="1946"/>
      <c r="B29" s="54">
        <v>43216</v>
      </c>
      <c r="C29" s="754" t="str">
        <f t="shared" si="0"/>
        <v>(木)</v>
      </c>
      <c r="D29" s="76" t="s">
        <v>583</v>
      </c>
      <c r="E29" s="825">
        <v>3</v>
      </c>
      <c r="F29" s="826">
        <v>19.3</v>
      </c>
      <c r="G29" s="827">
        <v>18.600000000000001</v>
      </c>
      <c r="H29" s="828">
        <v>18.3</v>
      </c>
      <c r="I29" s="829">
        <v>14.28</v>
      </c>
      <c r="J29" s="830">
        <v>3.18</v>
      </c>
      <c r="K29" s="831">
        <v>7.17</v>
      </c>
      <c r="L29" s="832">
        <v>7.07</v>
      </c>
      <c r="M29" s="829">
        <v>20.8</v>
      </c>
      <c r="N29" s="830">
        <v>19.77</v>
      </c>
      <c r="O29" s="827"/>
      <c r="P29" s="828">
        <v>38.200000000000003</v>
      </c>
      <c r="Q29" s="827"/>
      <c r="R29" s="828">
        <v>65.599999999999994</v>
      </c>
      <c r="S29" s="827"/>
      <c r="T29" s="828"/>
      <c r="U29" s="827"/>
      <c r="V29" s="828"/>
      <c r="W29" s="829"/>
      <c r="X29" s="830">
        <v>24.9</v>
      </c>
      <c r="Y29" s="833"/>
      <c r="Z29" s="834">
        <v>143</v>
      </c>
      <c r="AA29" s="831"/>
      <c r="AB29" s="832">
        <v>0.17</v>
      </c>
      <c r="AC29" s="461">
        <v>5689</v>
      </c>
      <c r="AD29" s="460"/>
      <c r="AE29" s="365">
        <v>1.96</v>
      </c>
      <c r="AF29" s="367" t="s">
        <v>36</v>
      </c>
      <c r="AG29" s="19"/>
      <c r="AH29" s="9"/>
      <c r="AI29" s="948"/>
      <c r="AJ29" s="949"/>
      <c r="AK29" s="949"/>
      <c r="AL29" s="9"/>
    </row>
    <row r="30" spans="1:38" x14ac:dyDescent="0.15">
      <c r="A30" s="1946"/>
      <c r="B30" s="54">
        <v>43217</v>
      </c>
      <c r="C30" s="754" t="str">
        <f t="shared" si="0"/>
        <v>(金)</v>
      </c>
      <c r="D30" s="76" t="s">
        <v>583</v>
      </c>
      <c r="E30" s="825">
        <v>0</v>
      </c>
      <c r="F30" s="826">
        <v>21.8</v>
      </c>
      <c r="G30" s="827">
        <v>18.899999999999999</v>
      </c>
      <c r="H30" s="828">
        <v>19.2</v>
      </c>
      <c r="I30" s="829">
        <v>12.85</v>
      </c>
      <c r="J30" s="830">
        <v>4.01</v>
      </c>
      <c r="K30" s="831">
        <v>7.31</v>
      </c>
      <c r="L30" s="832">
        <v>7.25</v>
      </c>
      <c r="M30" s="829">
        <v>28.5</v>
      </c>
      <c r="N30" s="830">
        <v>28</v>
      </c>
      <c r="O30" s="827"/>
      <c r="P30" s="828">
        <v>60.6</v>
      </c>
      <c r="Q30" s="827"/>
      <c r="R30" s="828">
        <v>87.7</v>
      </c>
      <c r="S30" s="827"/>
      <c r="T30" s="828"/>
      <c r="U30" s="827"/>
      <c r="V30" s="828"/>
      <c r="W30" s="829"/>
      <c r="X30" s="830">
        <v>34.9</v>
      </c>
      <c r="Y30" s="833"/>
      <c r="Z30" s="834">
        <v>186</v>
      </c>
      <c r="AA30" s="831"/>
      <c r="AB30" s="832">
        <v>0.28999999999999998</v>
      </c>
      <c r="AC30" s="461">
        <v>5234</v>
      </c>
      <c r="AD30" s="460"/>
      <c r="AE30" s="365"/>
      <c r="AF30" s="367" t="s">
        <v>36</v>
      </c>
      <c r="AG30" s="19"/>
      <c r="AH30" s="9"/>
      <c r="AI30" s="948"/>
      <c r="AJ30" s="949"/>
      <c r="AK30" s="949"/>
      <c r="AL30" s="9"/>
    </row>
    <row r="31" spans="1:38" x14ac:dyDescent="0.15">
      <c r="A31" s="1946"/>
      <c r="B31" s="54">
        <v>43218</v>
      </c>
      <c r="C31" s="754" t="str">
        <f t="shared" si="0"/>
        <v>(土)</v>
      </c>
      <c r="D31" s="76" t="s">
        <v>583</v>
      </c>
      <c r="E31" s="825">
        <v>0</v>
      </c>
      <c r="F31" s="826">
        <v>21.2</v>
      </c>
      <c r="G31" s="827">
        <v>18.899999999999999</v>
      </c>
      <c r="H31" s="828">
        <v>19</v>
      </c>
      <c r="I31" s="829">
        <v>8.1</v>
      </c>
      <c r="J31" s="830">
        <v>3.9</v>
      </c>
      <c r="K31" s="831">
        <v>7.3</v>
      </c>
      <c r="L31" s="832">
        <v>7.3</v>
      </c>
      <c r="M31" s="829"/>
      <c r="N31" s="830"/>
      <c r="O31" s="827"/>
      <c r="P31" s="828"/>
      <c r="Q31" s="827"/>
      <c r="R31" s="828"/>
      <c r="S31" s="827"/>
      <c r="T31" s="828"/>
      <c r="U31" s="827"/>
      <c r="V31" s="828"/>
      <c r="W31" s="829"/>
      <c r="X31" s="830"/>
      <c r="Y31" s="833"/>
      <c r="Z31" s="834"/>
      <c r="AA31" s="831"/>
      <c r="AB31" s="832"/>
      <c r="AC31" s="461">
        <v>4396</v>
      </c>
      <c r="AD31" s="460"/>
      <c r="AE31" s="365"/>
      <c r="AF31" s="367" t="s">
        <v>36</v>
      </c>
      <c r="AG31" s="21"/>
      <c r="AH31" s="3"/>
      <c r="AI31" s="950"/>
      <c r="AJ31" s="951"/>
      <c r="AK31" s="951"/>
      <c r="AL31" s="3"/>
    </row>
    <row r="32" spans="1:38" x14ac:dyDescent="0.15">
      <c r="A32" s="1946"/>
      <c r="B32" s="54">
        <v>43219</v>
      </c>
      <c r="C32" s="754" t="str">
        <f t="shared" si="0"/>
        <v>(日)</v>
      </c>
      <c r="D32" s="76" t="s">
        <v>583</v>
      </c>
      <c r="E32" s="825">
        <v>0</v>
      </c>
      <c r="F32" s="826">
        <v>23.2</v>
      </c>
      <c r="G32" s="827">
        <v>19.7</v>
      </c>
      <c r="H32" s="828">
        <v>20.100000000000001</v>
      </c>
      <c r="I32" s="829">
        <v>9.6</v>
      </c>
      <c r="J32" s="830">
        <v>4.8</v>
      </c>
      <c r="K32" s="831">
        <v>7.3</v>
      </c>
      <c r="L32" s="832">
        <v>7.4</v>
      </c>
      <c r="M32" s="829"/>
      <c r="N32" s="830"/>
      <c r="O32" s="827"/>
      <c r="P32" s="828"/>
      <c r="Q32" s="827"/>
      <c r="R32" s="828"/>
      <c r="S32" s="827"/>
      <c r="T32" s="828"/>
      <c r="U32" s="827"/>
      <c r="V32" s="828"/>
      <c r="W32" s="829"/>
      <c r="X32" s="830"/>
      <c r="Y32" s="833"/>
      <c r="Z32" s="834"/>
      <c r="AA32" s="831"/>
      <c r="AB32" s="832"/>
      <c r="AC32" s="461">
        <v>4077</v>
      </c>
      <c r="AD32" s="460"/>
      <c r="AE32" s="365"/>
      <c r="AF32" s="367" t="s">
        <v>36</v>
      </c>
      <c r="AG32" s="29" t="s">
        <v>457</v>
      </c>
      <c r="AH32" s="2" t="s">
        <v>36</v>
      </c>
      <c r="AI32" s="952" t="s">
        <v>36</v>
      </c>
      <c r="AJ32" s="952" t="s">
        <v>36</v>
      </c>
      <c r="AK32" s="952" t="s">
        <v>36</v>
      </c>
      <c r="AL32" s="104" t="s">
        <v>36</v>
      </c>
    </row>
    <row r="33" spans="1:38" x14ac:dyDescent="0.15">
      <c r="A33" s="1946"/>
      <c r="B33" s="105">
        <v>43220</v>
      </c>
      <c r="C33" s="813" t="str">
        <f t="shared" si="0"/>
        <v>(月)</v>
      </c>
      <c r="D33" s="76" t="s">
        <v>583</v>
      </c>
      <c r="E33" s="825">
        <v>0</v>
      </c>
      <c r="F33" s="826">
        <v>21.7</v>
      </c>
      <c r="G33" s="827">
        <v>20.3</v>
      </c>
      <c r="H33" s="828">
        <v>20.6</v>
      </c>
      <c r="I33" s="829">
        <v>9.8000000000000007</v>
      </c>
      <c r="J33" s="830">
        <v>5.2</v>
      </c>
      <c r="K33" s="831">
        <v>7.4</v>
      </c>
      <c r="L33" s="832">
        <v>7.4</v>
      </c>
      <c r="M33" s="829"/>
      <c r="N33" s="830"/>
      <c r="O33" s="827"/>
      <c r="P33" s="828"/>
      <c r="Q33" s="827"/>
      <c r="R33" s="828"/>
      <c r="S33" s="827"/>
      <c r="T33" s="828"/>
      <c r="U33" s="827"/>
      <c r="V33" s="828"/>
      <c r="W33" s="829"/>
      <c r="X33" s="830"/>
      <c r="Y33" s="833"/>
      <c r="Z33" s="834"/>
      <c r="AA33" s="831"/>
      <c r="AB33" s="832"/>
      <c r="AC33" s="461">
        <v>4340</v>
      </c>
      <c r="AD33" s="460"/>
      <c r="AE33" s="365"/>
      <c r="AF33" s="367" t="s">
        <v>36</v>
      </c>
      <c r="AG33" s="11" t="s">
        <v>36</v>
      </c>
      <c r="AH33" s="2" t="s">
        <v>36</v>
      </c>
      <c r="AI33" s="952" t="s">
        <v>36</v>
      </c>
      <c r="AJ33" s="952" t="s">
        <v>36</v>
      </c>
      <c r="AK33" s="952" t="s">
        <v>36</v>
      </c>
      <c r="AL33" s="104" t="s">
        <v>36</v>
      </c>
    </row>
    <row r="34" spans="1:38" s="1" customFormat="1" ht="14.25" customHeight="1" x14ac:dyDescent="0.15">
      <c r="A34" s="1946"/>
      <c r="B34" s="1932" t="s">
        <v>410</v>
      </c>
      <c r="C34" s="1892"/>
      <c r="D34" s="631"/>
      <c r="E34" s="845">
        <f>MAX(E4:E33)</f>
        <v>47</v>
      </c>
      <c r="F34" s="846">
        <f t="shared" ref="F34:AF34" si="1">MAX(F4:F33)</f>
        <v>23.4</v>
      </c>
      <c r="G34" s="847">
        <f t="shared" si="1"/>
        <v>20.3</v>
      </c>
      <c r="H34" s="848">
        <f t="shared" si="1"/>
        <v>20.6</v>
      </c>
      <c r="I34" s="849">
        <f t="shared" si="1"/>
        <v>14.28</v>
      </c>
      <c r="J34" s="850">
        <f t="shared" si="1"/>
        <v>5.78</v>
      </c>
      <c r="K34" s="851">
        <f t="shared" si="1"/>
        <v>7.9</v>
      </c>
      <c r="L34" s="852">
        <f t="shared" si="1"/>
        <v>7.9</v>
      </c>
      <c r="M34" s="849">
        <f t="shared" si="1"/>
        <v>42.5</v>
      </c>
      <c r="N34" s="850">
        <f t="shared" si="1"/>
        <v>43</v>
      </c>
      <c r="O34" s="847">
        <f t="shared" si="1"/>
        <v>90.4</v>
      </c>
      <c r="P34" s="848">
        <f t="shared" si="1"/>
        <v>93.9</v>
      </c>
      <c r="Q34" s="847">
        <f t="shared" si="1"/>
        <v>135.9</v>
      </c>
      <c r="R34" s="848">
        <f t="shared" si="1"/>
        <v>133.69999999999999</v>
      </c>
      <c r="S34" s="847">
        <f t="shared" si="1"/>
        <v>87.6</v>
      </c>
      <c r="T34" s="848">
        <f t="shared" si="1"/>
        <v>87.2</v>
      </c>
      <c r="U34" s="847">
        <f t="shared" si="1"/>
        <v>48.3</v>
      </c>
      <c r="V34" s="848">
        <f t="shared" si="1"/>
        <v>47.4</v>
      </c>
      <c r="W34" s="849">
        <f t="shared" si="1"/>
        <v>45.8</v>
      </c>
      <c r="X34" s="850">
        <f t="shared" si="1"/>
        <v>47.5</v>
      </c>
      <c r="Y34" s="853">
        <f t="shared" si="1"/>
        <v>279</v>
      </c>
      <c r="Z34" s="854">
        <f t="shared" si="1"/>
        <v>296</v>
      </c>
      <c r="AA34" s="851">
        <f t="shared" si="1"/>
        <v>0.45</v>
      </c>
      <c r="AB34" s="852">
        <f t="shared" si="1"/>
        <v>0.38</v>
      </c>
      <c r="AC34" s="584">
        <f t="shared" si="1"/>
        <v>5869</v>
      </c>
      <c r="AD34" s="485">
        <f t="shared" si="1"/>
        <v>0</v>
      </c>
      <c r="AE34" s="632">
        <f t="shared" si="1"/>
        <v>4.68</v>
      </c>
      <c r="AF34" s="580">
        <f t="shared" si="1"/>
        <v>0</v>
      </c>
      <c r="AG34" s="11" t="s">
        <v>36</v>
      </c>
      <c r="AH34" s="2" t="s">
        <v>36</v>
      </c>
      <c r="AI34" s="952" t="s">
        <v>36</v>
      </c>
      <c r="AJ34" s="952" t="s">
        <v>36</v>
      </c>
      <c r="AK34" s="952" t="s">
        <v>36</v>
      </c>
      <c r="AL34" s="104" t="s">
        <v>36</v>
      </c>
    </row>
    <row r="35" spans="1:38" s="1" customFormat="1" ht="13.5" customHeight="1" x14ac:dyDescent="0.15">
      <c r="A35" s="1946"/>
      <c r="B35" s="1933" t="s">
        <v>411</v>
      </c>
      <c r="C35" s="1894"/>
      <c r="D35" s="633"/>
      <c r="E35" s="855">
        <f>MIN(E4:E33)</f>
        <v>0</v>
      </c>
      <c r="F35" s="856">
        <f t="shared" ref="F35:AF35" si="2">MIN(F4:F33)</f>
        <v>12.2</v>
      </c>
      <c r="G35" s="857">
        <f t="shared" si="2"/>
        <v>15.2</v>
      </c>
      <c r="H35" s="858">
        <f t="shared" si="2"/>
        <v>15</v>
      </c>
      <c r="I35" s="859">
        <f t="shared" si="2"/>
        <v>4.1500000000000004</v>
      </c>
      <c r="J35" s="860">
        <f t="shared" si="2"/>
        <v>2.77</v>
      </c>
      <c r="K35" s="861">
        <f t="shared" si="2"/>
        <v>7.17</v>
      </c>
      <c r="L35" s="862">
        <f t="shared" si="2"/>
        <v>7.07</v>
      </c>
      <c r="M35" s="859">
        <f t="shared" si="2"/>
        <v>20.8</v>
      </c>
      <c r="N35" s="860">
        <f t="shared" si="2"/>
        <v>19.77</v>
      </c>
      <c r="O35" s="857">
        <f t="shared" si="2"/>
        <v>90.4</v>
      </c>
      <c r="P35" s="858">
        <f t="shared" si="2"/>
        <v>38.200000000000003</v>
      </c>
      <c r="Q35" s="857">
        <f t="shared" si="2"/>
        <v>135.9</v>
      </c>
      <c r="R35" s="858">
        <f t="shared" si="2"/>
        <v>65.599999999999994</v>
      </c>
      <c r="S35" s="857">
        <f t="shared" si="2"/>
        <v>87.6</v>
      </c>
      <c r="T35" s="858">
        <f t="shared" si="2"/>
        <v>87.2</v>
      </c>
      <c r="U35" s="857">
        <f t="shared" si="2"/>
        <v>48.3</v>
      </c>
      <c r="V35" s="858">
        <f t="shared" si="2"/>
        <v>47.4</v>
      </c>
      <c r="W35" s="859">
        <f t="shared" si="2"/>
        <v>45.8</v>
      </c>
      <c r="X35" s="860">
        <f t="shared" si="2"/>
        <v>24.9</v>
      </c>
      <c r="Y35" s="863">
        <f t="shared" si="2"/>
        <v>279</v>
      </c>
      <c r="Z35" s="864">
        <f t="shared" si="2"/>
        <v>143</v>
      </c>
      <c r="AA35" s="861">
        <f t="shared" si="2"/>
        <v>0.45</v>
      </c>
      <c r="AB35" s="862" t="s">
        <v>467</v>
      </c>
      <c r="AC35" s="49">
        <f t="shared" si="2"/>
        <v>1117</v>
      </c>
      <c r="AD35" s="479">
        <f t="shared" si="2"/>
        <v>0</v>
      </c>
      <c r="AE35" s="634">
        <f t="shared" si="2"/>
        <v>1.96</v>
      </c>
      <c r="AF35" s="581">
        <f t="shared" si="2"/>
        <v>0</v>
      </c>
      <c r="AG35" s="11" t="s">
        <v>36</v>
      </c>
      <c r="AH35" s="2" t="s">
        <v>36</v>
      </c>
      <c r="AI35" s="952" t="s">
        <v>36</v>
      </c>
      <c r="AJ35" s="952" t="s">
        <v>36</v>
      </c>
      <c r="AK35" s="952" t="s">
        <v>36</v>
      </c>
      <c r="AL35" s="104" t="s">
        <v>36</v>
      </c>
    </row>
    <row r="36" spans="1:38" s="1" customFormat="1" ht="13.5" customHeight="1" x14ac:dyDescent="0.15">
      <c r="A36" s="1946"/>
      <c r="B36" s="1933" t="s">
        <v>412</v>
      </c>
      <c r="C36" s="1894"/>
      <c r="D36" s="635"/>
      <c r="E36" s="865"/>
      <c r="F36" s="866">
        <f>AVERAGE(F4:F33)</f>
        <v>18.646666666666668</v>
      </c>
      <c r="G36" s="867">
        <f t="shared" ref="G36:AF36" si="3">AVERAGE(G4:G33)</f>
        <v>17.549999999999997</v>
      </c>
      <c r="H36" s="868">
        <f t="shared" si="3"/>
        <v>17.493333333333332</v>
      </c>
      <c r="I36" s="869">
        <f t="shared" si="3"/>
        <v>7.4893333333333327</v>
      </c>
      <c r="J36" s="870">
        <f t="shared" si="3"/>
        <v>4.4243333333333341</v>
      </c>
      <c r="K36" s="871">
        <f t="shared" si="3"/>
        <v>7.5970000000000022</v>
      </c>
      <c r="L36" s="872">
        <f t="shared" si="3"/>
        <v>7.5516666666666685</v>
      </c>
      <c r="M36" s="869">
        <f t="shared" si="3"/>
        <v>36.424999999999997</v>
      </c>
      <c r="N36" s="870">
        <f t="shared" si="3"/>
        <v>37.438499999999998</v>
      </c>
      <c r="O36" s="867">
        <f t="shared" si="3"/>
        <v>90.4</v>
      </c>
      <c r="P36" s="868">
        <f t="shared" si="3"/>
        <v>77.509999999999977</v>
      </c>
      <c r="Q36" s="867">
        <f t="shared" si="3"/>
        <v>135.9</v>
      </c>
      <c r="R36" s="868">
        <f t="shared" si="3"/>
        <v>114.48999999999998</v>
      </c>
      <c r="S36" s="867">
        <f t="shared" si="3"/>
        <v>87.6</v>
      </c>
      <c r="T36" s="868">
        <f t="shared" si="3"/>
        <v>87.2</v>
      </c>
      <c r="U36" s="867">
        <f t="shared" si="3"/>
        <v>48.3</v>
      </c>
      <c r="V36" s="868">
        <f t="shared" si="3"/>
        <v>47.4</v>
      </c>
      <c r="W36" s="869">
        <f t="shared" si="3"/>
        <v>45.8</v>
      </c>
      <c r="X36" s="870">
        <f t="shared" si="3"/>
        <v>41.094999999999992</v>
      </c>
      <c r="Y36" s="873">
        <f t="shared" si="3"/>
        <v>279</v>
      </c>
      <c r="Z36" s="874">
        <f t="shared" si="3"/>
        <v>253.3</v>
      </c>
      <c r="AA36" s="871">
        <f t="shared" si="3"/>
        <v>0.45</v>
      </c>
      <c r="AB36" s="964"/>
      <c r="AC36" s="637">
        <f t="shared" si="3"/>
        <v>3513.8333333333335</v>
      </c>
      <c r="AD36" s="638" t="e">
        <f t="shared" si="3"/>
        <v>#DIV/0!</v>
      </c>
      <c r="AE36" s="639">
        <f t="shared" si="3"/>
        <v>3.4525000000000006</v>
      </c>
      <c r="AF36" s="582" t="e">
        <f t="shared" si="3"/>
        <v>#DIV/0!</v>
      </c>
      <c r="AG36" s="11" t="s">
        <v>36</v>
      </c>
      <c r="AH36" s="2" t="s">
        <v>36</v>
      </c>
      <c r="AI36" s="2" t="s">
        <v>36</v>
      </c>
      <c r="AJ36" s="2" t="s">
        <v>36</v>
      </c>
      <c r="AK36" s="2" t="s">
        <v>36</v>
      </c>
      <c r="AL36" s="104" t="s">
        <v>36</v>
      </c>
    </row>
    <row r="37" spans="1:38" s="1" customFormat="1" ht="13.5" customHeight="1" x14ac:dyDescent="0.15">
      <c r="A37" s="1947"/>
      <c r="B37" s="1917" t="s">
        <v>425</v>
      </c>
      <c r="C37" s="1916"/>
      <c r="D37" s="672"/>
      <c r="E37" s="875">
        <f>SUM(E4:E33)</f>
        <v>85</v>
      </c>
      <c r="F37" s="876"/>
      <c r="G37" s="877"/>
      <c r="H37" s="878"/>
      <c r="I37" s="879"/>
      <c r="J37" s="880"/>
      <c r="K37" s="881"/>
      <c r="L37" s="882"/>
      <c r="M37" s="879"/>
      <c r="N37" s="880"/>
      <c r="O37" s="877"/>
      <c r="P37" s="878"/>
      <c r="Q37" s="883"/>
      <c r="R37" s="884"/>
      <c r="S37" s="877"/>
      <c r="T37" s="878"/>
      <c r="U37" s="883"/>
      <c r="V37" s="884"/>
      <c r="W37" s="885"/>
      <c r="X37" s="886"/>
      <c r="Y37" s="887"/>
      <c r="Z37" s="888"/>
      <c r="AA37" s="881"/>
      <c r="AB37" s="882"/>
      <c r="AC37" s="755">
        <f>SUM(AC4:AC33)</f>
        <v>105415</v>
      </c>
      <c r="AD37" s="756">
        <v>171080</v>
      </c>
      <c r="AE37" s="757"/>
      <c r="AF37" s="758"/>
      <c r="AG37" s="266"/>
      <c r="AH37" s="268"/>
      <c r="AI37" s="268"/>
      <c r="AJ37" s="268"/>
      <c r="AK37" s="268"/>
      <c r="AL37" s="267"/>
    </row>
    <row r="38" spans="1:38" ht="13.5" customHeight="1" x14ac:dyDescent="0.15">
      <c r="A38" s="1936" t="s">
        <v>270</v>
      </c>
      <c r="B38" s="765">
        <v>43221</v>
      </c>
      <c r="C38" s="811" t="str">
        <f>IF(B38="","",IF(WEEKDAY(B38)=1,"(日)",IF(WEEKDAY(B38)=2,"(月)",IF(WEEKDAY(B38)=3,"(火)",IF(WEEKDAY(B38)=4,"(水)",IF(WEEKDAY(B38)=5,"(木)",IF(WEEKDAY(B38)=6,"(金)","(土)")))))))</f>
        <v>(火)</v>
      </c>
      <c r="D38" s="490" t="s">
        <v>583</v>
      </c>
      <c r="E38" s="889">
        <v>0</v>
      </c>
      <c r="F38" s="890">
        <v>23.7</v>
      </c>
      <c r="G38" s="891">
        <v>20.6</v>
      </c>
      <c r="H38" s="892">
        <v>20.2</v>
      </c>
      <c r="I38" s="893">
        <v>11.69</v>
      </c>
      <c r="J38" s="894">
        <v>5.14</v>
      </c>
      <c r="K38" s="895">
        <v>7.36</v>
      </c>
      <c r="L38" s="896">
        <v>7.35</v>
      </c>
      <c r="M38" s="893">
        <v>32.5</v>
      </c>
      <c r="N38" s="894">
        <v>33</v>
      </c>
      <c r="O38" s="891"/>
      <c r="P38" s="892">
        <v>69.3</v>
      </c>
      <c r="Q38" s="891"/>
      <c r="R38" s="892">
        <v>94.8</v>
      </c>
      <c r="S38" s="891"/>
      <c r="T38" s="892"/>
      <c r="U38" s="891"/>
      <c r="V38" s="892"/>
      <c r="W38" s="893"/>
      <c r="X38" s="894">
        <v>37.799999999999997</v>
      </c>
      <c r="Y38" s="897"/>
      <c r="Z38" s="898">
        <v>222</v>
      </c>
      <c r="AA38" s="895"/>
      <c r="AB38" s="896">
        <v>0.32</v>
      </c>
      <c r="AC38" s="495">
        <v>4316</v>
      </c>
      <c r="AD38" s="496" t="s">
        <v>36</v>
      </c>
      <c r="AE38" s="497" t="s">
        <v>36</v>
      </c>
      <c r="AF38" s="498" t="s">
        <v>36</v>
      </c>
      <c r="AG38" s="113">
        <v>43230</v>
      </c>
      <c r="AH38" s="4" t="s">
        <v>29</v>
      </c>
      <c r="AI38" s="30">
        <v>11.5</v>
      </c>
      <c r="AJ38" s="27" t="s">
        <v>20</v>
      </c>
      <c r="AK38" s="28"/>
      <c r="AL38" s="107"/>
    </row>
    <row r="39" spans="1:38" x14ac:dyDescent="0.15">
      <c r="A39" s="1946"/>
      <c r="B39" s="452">
        <v>43222</v>
      </c>
      <c r="C39" s="754" t="str">
        <f>IF(B39="","",IF(WEEKDAY(B39)=1,"(日)",IF(WEEKDAY(B39)=2,"(月)",IF(WEEKDAY(B39)=3,"(火)",IF(WEEKDAY(B39)=4,"(水)",IF(WEEKDAY(B39)=5,"(木)",IF(WEEKDAY(B39)=6,"(金)","(土)")))))))</f>
        <v>(水)</v>
      </c>
      <c r="D39" s="75" t="s">
        <v>583</v>
      </c>
      <c r="E39" s="825">
        <v>4.5</v>
      </c>
      <c r="F39" s="826">
        <v>23.6</v>
      </c>
      <c r="G39" s="827">
        <v>21.7</v>
      </c>
      <c r="H39" s="828">
        <v>21.9</v>
      </c>
      <c r="I39" s="829">
        <v>8.44</v>
      </c>
      <c r="J39" s="830">
        <v>4.0599999999999996</v>
      </c>
      <c r="K39" s="831">
        <v>7.36</v>
      </c>
      <c r="L39" s="832">
        <v>7.35</v>
      </c>
      <c r="M39" s="829">
        <v>33.799999999999997</v>
      </c>
      <c r="N39" s="830">
        <v>34.4</v>
      </c>
      <c r="O39" s="827"/>
      <c r="P39" s="828">
        <v>71.3</v>
      </c>
      <c r="Q39" s="827"/>
      <c r="R39" s="828">
        <v>98.5</v>
      </c>
      <c r="S39" s="827"/>
      <c r="T39" s="828"/>
      <c r="U39" s="827"/>
      <c r="V39" s="828"/>
      <c r="W39" s="829"/>
      <c r="X39" s="830">
        <v>40.799999999999997</v>
      </c>
      <c r="Y39" s="833"/>
      <c r="Z39" s="834">
        <v>235</v>
      </c>
      <c r="AA39" s="831"/>
      <c r="AB39" s="832">
        <v>0.3</v>
      </c>
      <c r="AC39" s="461">
        <v>3691</v>
      </c>
      <c r="AD39" s="460">
        <v>30170</v>
      </c>
      <c r="AE39" s="365" t="s">
        <v>36</v>
      </c>
      <c r="AF39" s="367" t="s">
        <v>36</v>
      </c>
      <c r="AG39" s="12" t="s">
        <v>30</v>
      </c>
      <c r="AH39" s="13" t="s">
        <v>31</v>
      </c>
      <c r="AI39" s="14" t="s">
        <v>32</v>
      </c>
      <c r="AJ39" s="15" t="s">
        <v>33</v>
      </c>
      <c r="AK39" s="16" t="s">
        <v>36</v>
      </c>
      <c r="AL39" s="97"/>
    </row>
    <row r="40" spans="1:38" x14ac:dyDescent="0.15">
      <c r="A40" s="1946"/>
      <c r="B40" s="452">
        <v>43223</v>
      </c>
      <c r="C40" s="754" t="str">
        <f t="shared" ref="C40:C68" si="4">IF(B40="","",IF(WEEKDAY(B40)=1,"(日)",IF(WEEKDAY(B40)=2,"(月)",IF(WEEKDAY(B40)=3,"(火)",IF(WEEKDAY(B40)=4,"(水)",IF(WEEKDAY(B40)=5,"(木)",IF(WEEKDAY(B40)=6,"(金)","(土)")))))))</f>
        <v>(木)</v>
      </c>
      <c r="D40" s="76" t="s">
        <v>606</v>
      </c>
      <c r="E40" s="825">
        <v>8.5</v>
      </c>
      <c r="F40" s="826">
        <v>24.4</v>
      </c>
      <c r="G40" s="827">
        <v>20.5</v>
      </c>
      <c r="H40" s="828">
        <v>20.8</v>
      </c>
      <c r="I40" s="829">
        <v>10.6</v>
      </c>
      <c r="J40" s="830">
        <v>5</v>
      </c>
      <c r="K40" s="831">
        <v>7.4</v>
      </c>
      <c r="L40" s="832">
        <v>7.4</v>
      </c>
      <c r="M40" s="829"/>
      <c r="N40" s="830"/>
      <c r="O40" s="827"/>
      <c r="P40" s="828"/>
      <c r="Q40" s="827"/>
      <c r="R40" s="828"/>
      <c r="S40" s="827"/>
      <c r="T40" s="828"/>
      <c r="U40" s="827"/>
      <c r="V40" s="828"/>
      <c r="W40" s="829"/>
      <c r="X40" s="830"/>
      <c r="Y40" s="833"/>
      <c r="Z40" s="834"/>
      <c r="AA40" s="831"/>
      <c r="AB40" s="832"/>
      <c r="AC40" s="461">
        <v>3489</v>
      </c>
      <c r="AD40" s="460" t="s">
        <v>36</v>
      </c>
      <c r="AE40" s="365" t="s">
        <v>36</v>
      </c>
      <c r="AF40" s="367" t="s">
        <v>36</v>
      </c>
      <c r="AG40" s="5" t="s">
        <v>272</v>
      </c>
      <c r="AH40" s="17" t="s">
        <v>20</v>
      </c>
      <c r="AI40" s="928">
        <v>14.6</v>
      </c>
      <c r="AJ40" s="929">
        <v>14.7</v>
      </c>
      <c r="AK40" s="930" t="s">
        <v>36</v>
      </c>
      <c r="AL40" s="953"/>
    </row>
    <row r="41" spans="1:38" x14ac:dyDescent="0.15">
      <c r="A41" s="1946"/>
      <c r="B41" s="452">
        <v>43224</v>
      </c>
      <c r="C41" s="754" t="str">
        <f t="shared" si="4"/>
        <v>(金)</v>
      </c>
      <c r="D41" s="76" t="s">
        <v>583</v>
      </c>
      <c r="E41" s="825">
        <v>0</v>
      </c>
      <c r="F41" s="826">
        <v>19.8</v>
      </c>
      <c r="G41" s="827">
        <v>19.899999999999999</v>
      </c>
      <c r="H41" s="828">
        <v>20.399999999999999</v>
      </c>
      <c r="I41" s="829">
        <v>11.6</v>
      </c>
      <c r="J41" s="830">
        <v>4.9000000000000004</v>
      </c>
      <c r="K41" s="831">
        <v>7.4</v>
      </c>
      <c r="L41" s="832">
        <v>7.4</v>
      </c>
      <c r="M41" s="829"/>
      <c r="N41" s="830"/>
      <c r="O41" s="827"/>
      <c r="P41" s="828"/>
      <c r="Q41" s="827"/>
      <c r="R41" s="828"/>
      <c r="S41" s="827"/>
      <c r="T41" s="828"/>
      <c r="U41" s="827"/>
      <c r="V41" s="828"/>
      <c r="W41" s="829"/>
      <c r="X41" s="830"/>
      <c r="Y41" s="833"/>
      <c r="Z41" s="834"/>
      <c r="AA41" s="831"/>
      <c r="AB41" s="832"/>
      <c r="AC41" s="461">
        <v>3272</v>
      </c>
      <c r="AD41" s="460" t="s">
        <v>36</v>
      </c>
      <c r="AE41" s="365" t="s">
        <v>36</v>
      </c>
      <c r="AF41" s="367" t="s">
        <v>36</v>
      </c>
      <c r="AG41" s="6" t="s">
        <v>273</v>
      </c>
      <c r="AH41" s="18" t="s">
        <v>274</v>
      </c>
      <c r="AI41" s="931">
        <v>10.73</v>
      </c>
      <c r="AJ41" s="932">
        <v>4.62</v>
      </c>
      <c r="AK41" s="933" t="s">
        <v>36</v>
      </c>
      <c r="AL41" s="954"/>
    </row>
    <row r="42" spans="1:38" x14ac:dyDescent="0.15">
      <c r="A42" s="1946"/>
      <c r="B42" s="452">
        <v>43225</v>
      </c>
      <c r="C42" s="754" t="str">
        <f t="shared" si="4"/>
        <v>(土)</v>
      </c>
      <c r="D42" s="119" t="s">
        <v>583</v>
      </c>
      <c r="E42" s="825">
        <v>0</v>
      </c>
      <c r="F42" s="826">
        <v>20.2</v>
      </c>
      <c r="G42" s="827">
        <v>19.8</v>
      </c>
      <c r="H42" s="828">
        <v>19.7</v>
      </c>
      <c r="I42" s="829">
        <v>7.9</v>
      </c>
      <c r="J42" s="830">
        <v>5.3</v>
      </c>
      <c r="K42" s="831">
        <v>7.4</v>
      </c>
      <c r="L42" s="832">
        <v>7.5</v>
      </c>
      <c r="M42" s="829"/>
      <c r="N42" s="830"/>
      <c r="O42" s="827"/>
      <c r="P42" s="828"/>
      <c r="Q42" s="827"/>
      <c r="R42" s="828"/>
      <c r="S42" s="827"/>
      <c r="T42" s="828"/>
      <c r="U42" s="827"/>
      <c r="V42" s="828"/>
      <c r="W42" s="829"/>
      <c r="X42" s="830"/>
      <c r="Y42" s="833"/>
      <c r="Z42" s="834"/>
      <c r="AA42" s="831"/>
      <c r="AB42" s="832"/>
      <c r="AC42" s="461">
        <v>3243</v>
      </c>
      <c r="AD42" s="460" t="s">
        <v>36</v>
      </c>
      <c r="AE42" s="365" t="s">
        <v>36</v>
      </c>
      <c r="AF42" s="367" t="s">
        <v>36</v>
      </c>
      <c r="AG42" s="6" t="s">
        <v>21</v>
      </c>
      <c r="AH42" s="18"/>
      <c r="AI42" s="934">
        <v>7.36</v>
      </c>
      <c r="AJ42" s="935">
        <v>7.2</v>
      </c>
      <c r="AK42" s="936" t="s">
        <v>36</v>
      </c>
      <c r="AL42" s="955"/>
    </row>
    <row r="43" spans="1:38" x14ac:dyDescent="0.15">
      <c r="A43" s="1946"/>
      <c r="B43" s="452">
        <v>43226</v>
      </c>
      <c r="C43" s="754" t="str">
        <f t="shared" si="4"/>
        <v>(日)</v>
      </c>
      <c r="D43" s="76" t="s">
        <v>583</v>
      </c>
      <c r="E43" s="825">
        <v>0</v>
      </c>
      <c r="F43" s="826">
        <v>23.8</v>
      </c>
      <c r="G43" s="827">
        <v>20.3</v>
      </c>
      <c r="H43" s="828">
        <v>20.100000000000001</v>
      </c>
      <c r="I43" s="829">
        <v>10.7</v>
      </c>
      <c r="J43" s="830">
        <v>4.5</v>
      </c>
      <c r="K43" s="831">
        <v>7.4</v>
      </c>
      <c r="L43" s="832">
        <v>7.5</v>
      </c>
      <c r="M43" s="829"/>
      <c r="N43" s="830"/>
      <c r="O43" s="827"/>
      <c r="P43" s="828"/>
      <c r="Q43" s="827"/>
      <c r="R43" s="828"/>
      <c r="S43" s="827"/>
      <c r="T43" s="828"/>
      <c r="U43" s="899"/>
      <c r="V43" s="900"/>
      <c r="W43" s="829"/>
      <c r="X43" s="830"/>
      <c r="Y43" s="833"/>
      <c r="Z43" s="834"/>
      <c r="AA43" s="831"/>
      <c r="AB43" s="832"/>
      <c r="AC43" s="461">
        <v>3287</v>
      </c>
      <c r="AD43" s="460" t="s">
        <v>36</v>
      </c>
      <c r="AE43" s="365">
        <v>2.82</v>
      </c>
      <c r="AF43" s="367" t="s">
        <v>466</v>
      </c>
      <c r="AG43" s="6" t="s">
        <v>275</v>
      </c>
      <c r="AH43" s="18" t="s">
        <v>22</v>
      </c>
      <c r="AI43" s="937">
        <v>20.399999999999999</v>
      </c>
      <c r="AJ43" s="938">
        <v>19.510000000000002</v>
      </c>
      <c r="AK43" s="939" t="s">
        <v>36</v>
      </c>
      <c r="AL43" s="956"/>
    </row>
    <row r="44" spans="1:38" x14ac:dyDescent="0.15">
      <c r="A44" s="1946"/>
      <c r="B44" s="452">
        <v>43227</v>
      </c>
      <c r="C44" s="754" t="str">
        <f t="shared" si="4"/>
        <v>(月)</v>
      </c>
      <c r="D44" s="76" t="s">
        <v>599</v>
      </c>
      <c r="E44" s="825">
        <v>25</v>
      </c>
      <c r="F44" s="826">
        <v>19.899999999999999</v>
      </c>
      <c r="G44" s="827">
        <v>19.899999999999999</v>
      </c>
      <c r="H44" s="828">
        <v>20</v>
      </c>
      <c r="I44" s="829">
        <v>10.39</v>
      </c>
      <c r="J44" s="830">
        <v>4.8099999999999996</v>
      </c>
      <c r="K44" s="831">
        <v>7.59</v>
      </c>
      <c r="L44" s="832">
        <v>7.52</v>
      </c>
      <c r="M44" s="829">
        <v>34.9</v>
      </c>
      <c r="N44" s="830">
        <v>35.5</v>
      </c>
      <c r="O44" s="827"/>
      <c r="P44" s="828">
        <v>78.3</v>
      </c>
      <c r="Q44" s="827"/>
      <c r="R44" s="828">
        <v>103.6</v>
      </c>
      <c r="S44" s="827"/>
      <c r="T44" s="828"/>
      <c r="U44" s="827"/>
      <c r="V44" s="901"/>
      <c r="W44" s="829"/>
      <c r="X44" s="830">
        <v>40.799999999999997</v>
      </c>
      <c r="Y44" s="833"/>
      <c r="Z44" s="834">
        <v>233</v>
      </c>
      <c r="AA44" s="831"/>
      <c r="AB44" s="832">
        <v>0.37</v>
      </c>
      <c r="AC44" s="461">
        <v>4231</v>
      </c>
      <c r="AD44" s="460" t="s">
        <v>36</v>
      </c>
      <c r="AE44" s="365" t="s">
        <v>36</v>
      </c>
      <c r="AF44" s="367" t="s">
        <v>36</v>
      </c>
      <c r="AG44" s="6" t="s">
        <v>276</v>
      </c>
      <c r="AH44" s="18" t="s">
        <v>23</v>
      </c>
      <c r="AI44" s="937">
        <v>54.2</v>
      </c>
      <c r="AJ44" s="938">
        <v>46.2</v>
      </c>
      <c r="AK44" s="939" t="s">
        <v>36</v>
      </c>
      <c r="AL44" s="956"/>
    </row>
    <row r="45" spans="1:38" x14ac:dyDescent="0.15">
      <c r="A45" s="1946"/>
      <c r="B45" s="452">
        <v>43228</v>
      </c>
      <c r="C45" s="754" t="str">
        <f t="shared" si="4"/>
        <v>(火)</v>
      </c>
      <c r="D45" s="125" t="s">
        <v>606</v>
      </c>
      <c r="E45" s="835">
        <v>6</v>
      </c>
      <c r="F45" s="836">
        <v>12.5</v>
      </c>
      <c r="G45" s="837">
        <v>16.3</v>
      </c>
      <c r="H45" s="838">
        <v>16.8</v>
      </c>
      <c r="I45" s="839">
        <v>19.12</v>
      </c>
      <c r="J45" s="840">
        <v>4.38</v>
      </c>
      <c r="K45" s="841">
        <v>7.28</v>
      </c>
      <c r="L45" s="842">
        <v>7.17</v>
      </c>
      <c r="M45" s="839">
        <v>19.37</v>
      </c>
      <c r="N45" s="840">
        <v>19.690000000000001</v>
      </c>
      <c r="O45" s="837"/>
      <c r="P45" s="838">
        <v>45.2</v>
      </c>
      <c r="Q45" s="837"/>
      <c r="R45" s="838">
        <v>62.6</v>
      </c>
      <c r="S45" s="837"/>
      <c r="T45" s="838"/>
      <c r="U45" s="837"/>
      <c r="V45" s="902"/>
      <c r="W45" s="839"/>
      <c r="X45" s="840">
        <v>22.9</v>
      </c>
      <c r="Y45" s="843"/>
      <c r="Z45" s="844">
        <v>142</v>
      </c>
      <c r="AA45" s="841"/>
      <c r="AB45" s="842">
        <v>0.26</v>
      </c>
      <c r="AC45" s="461">
        <v>4838</v>
      </c>
      <c r="AD45" s="460" t="s">
        <v>36</v>
      </c>
      <c r="AE45" s="365" t="s">
        <v>36</v>
      </c>
      <c r="AF45" s="367" t="s">
        <v>36</v>
      </c>
      <c r="AG45" s="6" t="s">
        <v>277</v>
      </c>
      <c r="AH45" s="18" t="s">
        <v>23</v>
      </c>
      <c r="AI45" s="937">
        <v>67.3</v>
      </c>
      <c r="AJ45" s="938">
        <v>64.2</v>
      </c>
      <c r="AK45" s="939" t="s">
        <v>36</v>
      </c>
      <c r="AL45" s="956"/>
    </row>
    <row r="46" spans="1:38" x14ac:dyDescent="0.15">
      <c r="A46" s="1946"/>
      <c r="B46" s="452">
        <v>43229</v>
      </c>
      <c r="C46" s="754" t="str">
        <f t="shared" si="4"/>
        <v>(水)</v>
      </c>
      <c r="D46" s="125" t="s">
        <v>606</v>
      </c>
      <c r="E46" s="835">
        <v>40.5</v>
      </c>
      <c r="F46" s="836">
        <v>11.3</v>
      </c>
      <c r="G46" s="837">
        <v>14.2</v>
      </c>
      <c r="H46" s="838">
        <v>14.6</v>
      </c>
      <c r="I46" s="839">
        <v>39.9</v>
      </c>
      <c r="J46" s="840">
        <v>2.15</v>
      </c>
      <c r="K46" s="841">
        <v>7.35</v>
      </c>
      <c r="L46" s="842">
        <v>7.2</v>
      </c>
      <c r="M46" s="839">
        <v>15.68</v>
      </c>
      <c r="N46" s="840">
        <v>19.43</v>
      </c>
      <c r="O46" s="837"/>
      <c r="P46" s="838">
        <v>44.2</v>
      </c>
      <c r="Q46" s="837"/>
      <c r="R46" s="838">
        <v>61.8</v>
      </c>
      <c r="S46" s="837"/>
      <c r="T46" s="838"/>
      <c r="U46" s="837"/>
      <c r="V46" s="902"/>
      <c r="W46" s="839"/>
      <c r="X46" s="840">
        <v>23.9</v>
      </c>
      <c r="Y46" s="843"/>
      <c r="Z46" s="844">
        <v>133</v>
      </c>
      <c r="AA46" s="841"/>
      <c r="AB46" s="842">
        <v>0.09</v>
      </c>
      <c r="AC46" s="461">
        <v>5210</v>
      </c>
      <c r="AD46" s="460">
        <v>30170</v>
      </c>
      <c r="AE46" s="365" t="s">
        <v>36</v>
      </c>
      <c r="AF46" s="367" t="s">
        <v>36</v>
      </c>
      <c r="AG46" s="6" t="s">
        <v>278</v>
      </c>
      <c r="AH46" s="18" t="s">
        <v>23</v>
      </c>
      <c r="AI46" s="937">
        <v>45.8</v>
      </c>
      <c r="AJ46" s="938">
        <v>43.4</v>
      </c>
      <c r="AK46" s="939" t="s">
        <v>36</v>
      </c>
      <c r="AL46" s="956"/>
    </row>
    <row r="47" spans="1:38" x14ac:dyDescent="0.15">
      <c r="A47" s="1946"/>
      <c r="B47" s="452">
        <v>43230</v>
      </c>
      <c r="C47" s="754" t="str">
        <f t="shared" si="4"/>
        <v>(木)</v>
      </c>
      <c r="D47" s="119" t="s">
        <v>606</v>
      </c>
      <c r="E47" s="825">
        <v>6.5</v>
      </c>
      <c r="F47" s="826">
        <v>11.5</v>
      </c>
      <c r="G47" s="827">
        <v>14.6</v>
      </c>
      <c r="H47" s="828">
        <v>14.7</v>
      </c>
      <c r="I47" s="829">
        <v>10.73</v>
      </c>
      <c r="J47" s="830">
        <v>4.62</v>
      </c>
      <c r="K47" s="831">
        <v>7.36</v>
      </c>
      <c r="L47" s="832">
        <v>7.2</v>
      </c>
      <c r="M47" s="829">
        <v>20.399999999999999</v>
      </c>
      <c r="N47" s="830">
        <v>19.510000000000002</v>
      </c>
      <c r="O47" s="827">
        <v>54.2</v>
      </c>
      <c r="P47" s="828">
        <v>46.2</v>
      </c>
      <c r="Q47" s="827">
        <v>67.3</v>
      </c>
      <c r="R47" s="828">
        <v>64.2</v>
      </c>
      <c r="S47" s="827">
        <v>45.8</v>
      </c>
      <c r="T47" s="828">
        <v>43.4</v>
      </c>
      <c r="U47" s="827">
        <v>21.5</v>
      </c>
      <c r="V47" s="901">
        <v>20.8</v>
      </c>
      <c r="W47" s="829">
        <v>18.899999999999999</v>
      </c>
      <c r="X47" s="830">
        <v>19.899999999999999</v>
      </c>
      <c r="Y47" s="833">
        <v>149</v>
      </c>
      <c r="Z47" s="834">
        <v>136</v>
      </c>
      <c r="AA47" s="831">
        <v>0.86</v>
      </c>
      <c r="AB47" s="832">
        <v>0.32</v>
      </c>
      <c r="AC47" s="461">
        <v>3988</v>
      </c>
      <c r="AD47" s="460" t="s">
        <v>36</v>
      </c>
      <c r="AE47" s="365" t="s">
        <v>36</v>
      </c>
      <c r="AF47" s="367" t="s">
        <v>36</v>
      </c>
      <c r="AG47" s="6" t="s">
        <v>279</v>
      </c>
      <c r="AH47" s="18" t="s">
        <v>23</v>
      </c>
      <c r="AI47" s="937">
        <v>21.5</v>
      </c>
      <c r="AJ47" s="938">
        <v>20.8</v>
      </c>
      <c r="AK47" s="939" t="s">
        <v>36</v>
      </c>
      <c r="AL47" s="956"/>
    </row>
    <row r="48" spans="1:38" x14ac:dyDescent="0.15">
      <c r="A48" s="1946"/>
      <c r="B48" s="452">
        <v>43231</v>
      </c>
      <c r="C48" s="754" t="str">
        <f t="shared" si="4"/>
        <v>(金)</v>
      </c>
      <c r="D48" s="76" t="s">
        <v>583</v>
      </c>
      <c r="E48" s="825">
        <v>0</v>
      </c>
      <c r="F48" s="826">
        <v>18.8</v>
      </c>
      <c r="G48" s="827">
        <v>15.7</v>
      </c>
      <c r="H48" s="828">
        <v>15.4</v>
      </c>
      <c r="I48" s="829">
        <v>7.28</v>
      </c>
      <c r="J48" s="830">
        <v>4.1900000000000004</v>
      </c>
      <c r="K48" s="831">
        <v>7.38</v>
      </c>
      <c r="L48" s="832">
        <v>7.3</v>
      </c>
      <c r="M48" s="829">
        <v>25.2</v>
      </c>
      <c r="N48" s="830">
        <v>24.2</v>
      </c>
      <c r="O48" s="827"/>
      <c r="P48" s="828">
        <v>57.2</v>
      </c>
      <c r="Q48" s="827"/>
      <c r="R48" s="828">
        <v>83.5</v>
      </c>
      <c r="S48" s="827"/>
      <c r="T48" s="828"/>
      <c r="U48" s="827"/>
      <c r="V48" s="901"/>
      <c r="W48" s="829"/>
      <c r="X48" s="830">
        <v>25.9</v>
      </c>
      <c r="Y48" s="833"/>
      <c r="Z48" s="834">
        <v>170</v>
      </c>
      <c r="AA48" s="831"/>
      <c r="AB48" s="832">
        <v>0.2</v>
      </c>
      <c r="AC48" s="461">
        <v>3795</v>
      </c>
      <c r="AD48" s="460">
        <v>19950</v>
      </c>
      <c r="AE48" s="365" t="s">
        <v>36</v>
      </c>
      <c r="AF48" s="367" t="s">
        <v>36</v>
      </c>
      <c r="AG48" s="6" t="s">
        <v>280</v>
      </c>
      <c r="AH48" s="18" t="s">
        <v>23</v>
      </c>
      <c r="AI48" s="931">
        <v>18.899999999999999</v>
      </c>
      <c r="AJ48" s="932">
        <v>19.899999999999999</v>
      </c>
      <c r="AK48" s="933" t="s">
        <v>36</v>
      </c>
      <c r="AL48" s="954"/>
    </row>
    <row r="49" spans="1:38" x14ac:dyDescent="0.15">
      <c r="A49" s="1946"/>
      <c r="B49" s="452">
        <v>43232</v>
      </c>
      <c r="C49" s="754" t="str">
        <f t="shared" si="4"/>
        <v>(土)</v>
      </c>
      <c r="D49" s="76" t="s">
        <v>583</v>
      </c>
      <c r="E49" s="825">
        <v>0</v>
      </c>
      <c r="F49" s="826">
        <v>22.6</v>
      </c>
      <c r="G49" s="827">
        <v>18.899999999999999</v>
      </c>
      <c r="H49" s="828">
        <v>18.899999999999999</v>
      </c>
      <c r="I49" s="829">
        <v>9.1999999999999993</v>
      </c>
      <c r="J49" s="830">
        <v>3.7</v>
      </c>
      <c r="K49" s="831">
        <v>7.4</v>
      </c>
      <c r="L49" s="832">
        <v>7.4</v>
      </c>
      <c r="M49" s="829"/>
      <c r="N49" s="830"/>
      <c r="O49" s="827"/>
      <c r="P49" s="828"/>
      <c r="Q49" s="827"/>
      <c r="R49" s="828"/>
      <c r="S49" s="827"/>
      <c r="T49" s="828"/>
      <c r="U49" s="827"/>
      <c r="V49" s="901"/>
      <c r="W49" s="829"/>
      <c r="X49" s="830"/>
      <c r="Y49" s="833"/>
      <c r="Z49" s="834"/>
      <c r="AA49" s="831"/>
      <c r="AB49" s="832"/>
      <c r="AC49" s="461">
        <v>3378</v>
      </c>
      <c r="AD49" s="460">
        <v>10020</v>
      </c>
      <c r="AE49" s="365">
        <v>1.74</v>
      </c>
      <c r="AF49" s="367" t="s">
        <v>36</v>
      </c>
      <c r="AG49" s="6" t="s">
        <v>281</v>
      </c>
      <c r="AH49" s="18" t="s">
        <v>23</v>
      </c>
      <c r="AI49" s="940">
        <v>149</v>
      </c>
      <c r="AJ49" s="941">
        <v>136</v>
      </c>
      <c r="AK49" s="942" t="s">
        <v>36</v>
      </c>
      <c r="AL49" s="957"/>
    </row>
    <row r="50" spans="1:38" x14ac:dyDescent="0.15">
      <c r="A50" s="1946"/>
      <c r="B50" s="452">
        <v>43233</v>
      </c>
      <c r="C50" s="754" t="str">
        <f t="shared" si="4"/>
        <v>(日)</v>
      </c>
      <c r="D50" s="76" t="s">
        <v>599</v>
      </c>
      <c r="E50" s="825">
        <v>48</v>
      </c>
      <c r="F50" s="826">
        <v>21.1</v>
      </c>
      <c r="G50" s="827">
        <v>19.399999999999999</v>
      </c>
      <c r="H50" s="828">
        <v>19.7</v>
      </c>
      <c r="I50" s="829">
        <v>6.6</v>
      </c>
      <c r="J50" s="830">
        <v>5.2</v>
      </c>
      <c r="K50" s="831">
        <v>7.4</v>
      </c>
      <c r="L50" s="832">
        <v>7.4</v>
      </c>
      <c r="M50" s="829"/>
      <c r="N50" s="830"/>
      <c r="O50" s="827"/>
      <c r="P50" s="828"/>
      <c r="Q50" s="827"/>
      <c r="R50" s="828"/>
      <c r="S50" s="827"/>
      <c r="T50" s="828"/>
      <c r="U50" s="827"/>
      <c r="V50" s="901"/>
      <c r="W50" s="829"/>
      <c r="X50" s="830"/>
      <c r="Y50" s="833"/>
      <c r="Z50" s="834"/>
      <c r="AA50" s="831"/>
      <c r="AB50" s="832"/>
      <c r="AC50" s="461">
        <v>3497</v>
      </c>
      <c r="AD50" s="460">
        <v>10060</v>
      </c>
      <c r="AE50" s="365" t="s">
        <v>36</v>
      </c>
      <c r="AF50" s="367" t="s">
        <v>36</v>
      </c>
      <c r="AG50" s="6" t="s">
        <v>282</v>
      </c>
      <c r="AH50" s="18" t="s">
        <v>23</v>
      </c>
      <c r="AI50" s="934">
        <v>0.86</v>
      </c>
      <c r="AJ50" s="935">
        <v>0.32</v>
      </c>
      <c r="AK50" s="936" t="s">
        <v>36</v>
      </c>
      <c r="AL50" s="955"/>
    </row>
    <row r="51" spans="1:38" x14ac:dyDescent="0.15">
      <c r="A51" s="1946"/>
      <c r="B51" s="452">
        <v>43234</v>
      </c>
      <c r="C51" s="754" t="str">
        <f t="shared" si="4"/>
        <v>(月)</v>
      </c>
      <c r="D51" s="76" t="s">
        <v>599</v>
      </c>
      <c r="E51" s="825">
        <v>1</v>
      </c>
      <c r="F51" s="826">
        <v>18.8</v>
      </c>
      <c r="G51" s="827">
        <v>18.399999999999999</v>
      </c>
      <c r="H51" s="828">
        <v>18.399999999999999</v>
      </c>
      <c r="I51" s="829">
        <v>25.87</v>
      </c>
      <c r="J51" s="830">
        <v>5.04</v>
      </c>
      <c r="K51" s="831">
        <v>7.2</v>
      </c>
      <c r="L51" s="832">
        <v>7.12</v>
      </c>
      <c r="M51" s="829">
        <v>15.63</v>
      </c>
      <c r="N51" s="830">
        <v>15.33</v>
      </c>
      <c r="O51" s="827"/>
      <c r="P51" s="828">
        <v>36.9</v>
      </c>
      <c r="Q51" s="827"/>
      <c r="R51" s="828">
        <v>51.7</v>
      </c>
      <c r="S51" s="827"/>
      <c r="T51" s="828"/>
      <c r="U51" s="827"/>
      <c r="V51" s="901"/>
      <c r="W51" s="829"/>
      <c r="X51" s="830">
        <v>15.9</v>
      </c>
      <c r="Y51" s="833"/>
      <c r="Z51" s="834">
        <v>110</v>
      </c>
      <c r="AA51" s="831"/>
      <c r="AB51" s="832">
        <v>0.21</v>
      </c>
      <c r="AC51" s="461">
        <v>4900</v>
      </c>
      <c r="AD51" s="460" t="s">
        <v>36</v>
      </c>
      <c r="AE51" s="365" t="s">
        <v>36</v>
      </c>
      <c r="AF51" s="367" t="s">
        <v>36</v>
      </c>
      <c r="AG51" s="6" t="s">
        <v>24</v>
      </c>
      <c r="AH51" s="18" t="s">
        <v>23</v>
      </c>
      <c r="AI51" s="827">
        <v>5.2</v>
      </c>
      <c r="AJ51" s="943">
        <v>3.6</v>
      </c>
      <c r="AK51" s="958" t="s">
        <v>36</v>
      </c>
      <c r="AL51" s="955"/>
    </row>
    <row r="52" spans="1:38" x14ac:dyDescent="0.15">
      <c r="A52" s="1946"/>
      <c r="B52" s="452">
        <v>43235</v>
      </c>
      <c r="C52" s="754" t="str">
        <f t="shared" si="4"/>
        <v>(火)</v>
      </c>
      <c r="D52" s="76" t="s">
        <v>583</v>
      </c>
      <c r="E52" s="825">
        <v>0</v>
      </c>
      <c r="F52" s="826">
        <v>25.7</v>
      </c>
      <c r="G52" s="827">
        <v>20.2</v>
      </c>
      <c r="H52" s="828">
        <v>20.6</v>
      </c>
      <c r="I52" s="829">
        <v>8.07</v>
      </c>
      <c r="J52" s="830">
        <v>3.27</v>
      </c>
      <c r="K52" s="831">
        <v>7.35</v>
      </c>
      <c r="L52" s="832">
        <v>7.23</v>
      </c>
      <c r="M52" s="829">
        <v>25.6</v>
      </c>
      <c r="N52" s="830">
        <v>24</v>
      </c>
      <c r="O52" s="827"/>
      <c r="P52" s="828">
        <v>59.2</v>
      </c>
      <c r="Q52" s="827"/>
      <c r="R52" s="828">
        <v>80.7</v>
      </c>
      <c r="S52" s="827"/>
      <c r="T52" s="828"/>
      <c r="U52" s="827"/>
      <c r="V52" s="901"/>
      <c r="W52" s="829"/>
      <c r="X52" s="830">
        <v>24.9</v>
      </c>
      <c r="Y52" s="833"/>
      <c r="Z52" s="834">
        <v>174</v>
      </c>
      <c r="AA52" s="831"/>
      <c r="AB52" s="832">
        <v>0.17</v>
      </c>
      <c r="AC52" s="461">
        <v>4206</v>
      </c>
      <c r="AD52" s="460" t="s">
        <v>36</v>
      </c>
      <c r="AE52" s="365" t="s">
        <v>36</v>
      </c>
      <c r="AF52" s="367" t="s">
        <v>36</v>
      </c>
      <c r="AG52" s="6" t="s">
        <v>25</v>
      </c>
      <c r="AH52" s="18" t="s">
        <v>23</v>
      </c>
      <c r="AI52" s="827">
        <v>1.6</v>
      </c>
      <c r="AJ52" s="943">
        <v>0.8</v>
      </c>
      <c r="AK52" s="958" t="s">
        <v>36</v>
      </c>
      <c r="AL52" s="955"/>
    </row>
    <row r="53" spans="1:38" x14ac:dyDescent="0.15">
      <c r="A53" s="1946"/>
      <c r="B53" s="452">
        <v>43236</v>
      </c>
      <c r="C53" s="754" t="str">
        <f t="shared" si="4"/>
        <v>(水)</v>
      </c>
      <c r="D53" s="119" t="s">
        <v>583</v>
      </c>
      <c r="E53" s="825">
        <v>0</v>
      </c>
      <c r="F53" s="826">
        <v>24.8</v>
      </c>
      <c r="G53" s="827">
        <v>21.3</v>
      </c>
      <c r="H53" s="828">
        <v>21.6</v>
      </c>
      <c r="I53" s="829">
        <v>8.9</v>
      </c>
      <c r="J53" s="830">
        <v>4.25</v>
      </c>
      <c r="K53" s="831">
        <v>7.4</v>
      </c>
      <c r="L53" s="832">
        <v>7.38</v>
      </c>
      <c r="M53" s="829">
        <v>29.5</v>
      </c>
      <c r="N53" s="830">
        <v>29.9</v>
      </c>
      <c r="O53" s="827"/>
      <c r="P53" s="828">
        <v>73.3</v>
      </c>
      <c r="Q53" s="827"/>
      <c r="R53" s="828">
        <v>96.6</v>
      </c>
      <c r="S53" s="827"/>
      <c r="T53" s="828"/>
      <c r="U53" s="827"/>
      <c r="V53" s="901"/>
      <c r="W53" s="829"/>
      <c r="X53" s="830">
        <v>30.8</v>
      </c>
      <c r="Y53" s="833"/>
      <c r="Z53" s="834">
        <v>198</v>
      </c>
      <c r="AA53" s="831"/>
      <c r="AB53" s="832">
        <v>0.27</v>
      </c>
      <c r="AC53" s="461">
        <v>4182</v>
      </c>
      <c r="AD53" s="460" t="s">
        <v>36</v>
      </c>
      <c r="AE53" s="365" t="s">
        <v>36</v>
      </c>
      <c r="AF53" s="367" t="s">
        <v>36</v>
      </c>
      <c r="AG53" s="6" t="s">
        <v>283</v>
      </c>
      <c r="AH53" s="18" t="s">
        <v>23</v>
      </c>
      <c r="AI53" s="827">
        <v>8.1</v>
      </c>
      <c r="AJ53" s="943">
        <v>9.5</v>
      </c>
      <c r="AK53" s="958" t="s">
        <v>36</v>
      </c>
      <c r="AL53" s="955"/>
    </row>
    <row r="54" spans="1:38" x14ac:dyDescent="0.15">
      <c r="A54" s="1946"/>
      <c r="B54" s="452">
        <v>43237</v>
      </c>
      <c r="C54" s="754" t="str">
        <f t="shared" si="4"/>
        <v>(木)</v>
      </c>
      <c r="D54" s="76" t="s">
        <v>599</v>
      </c>
      <c r="E54" s="825">
        <v>0</v>
      </c>
      <c r="F54" s="826">
        <v>23.6</v>
      </c>
      <c r="G54" s="827">
        <v>21.8</v>
      </c>
      <c r="H54" s="828">
        <v>21.9</v>
      </c>
      <c r="I54" s="829">
        <v>7.57</v>
      </c>
      <c r="J54" s="830">
        <v>3.4</v>
      </c>
      <c r="K54" s="831">
        <v>7.5</v>
      </c>
      <c r="L54" s="832">
        <v>7.42</v>
      </c>
      <c r="M54" s="829">
        <v>32.700000000000003</v>
      </c>
      <c r="N54" s="830">
        <v>32.299999999999997</v>
      </c>
      <c r="O54" s="827"/>
      <c r="P54" s="828">
        <v>77.3</v>
      </c>
      <c r="Q54" s="827"/>
      <c r="R54" s="828">
        <v>103.1</v>
      </c>
      <c r="S54" s="827"/>
      <c r="T54" s="828"/>
      <c r="U54" s="827"/>
      <c r="V54" s="901"/>
      <c r="W54" s="829"/>
      <c r="X54" s="830">
        <v>34.799999999999997</v>
      </c>
      <c r="Y54" s="833"/>
      <c r="Z54" s="834">
        <v>214</v>
      </c>
      <c r="AA54" s="831"/>
      <c r="AB54" s="832">
        <v>0.3</v>
      </c>
      <c r="AC54" s="461">
        <v>4137</v>
      </c>
      <c r="AD54" s="460" t="s">
        <v>36</v>
      </c>
      <c r="AE54" s="365" t="s">
        <v>36</v>
      </c>
      <c r="AF54" s="367" t="s">
        <v>36</v>
      </c>
      <c r="AG54" s="6" t="s">
        <v>284</v>
      </c>
      <c r="AH54" s="18" t="s">
        <v>23</v>
      </c>
      <c r="AI54" s="352">
        <v>8.5000000000000006E-2</v>
      </c>
      <c r="AJ54" s="260">
        <v>7.5999999999999998E-2</v>
      </c>
      <c r="AK54" s="944" t="s">
        <v>36</v>
      </c>
      <c r="AL54" s="959"/>
    </row>
    <row r="55" spans="1:38" x14ac:dyDescent="0.15">
      <c r="A55" s="1946"/>
      <c r="B55" s="452">
        <v>43238</v>
      </c>
      <c r="C55" s="754" t="str">
        <f t="shared" si="4"/>
        <v>(金)</v>
      </c>
      <c r="D55" s="76" t="s">
        <v>599</v>
      </c>
      <c r="E55" s="825">
        <v>0</v>
      </c>
      <c r="F55" s="826">
        <v>19.7</v>
      </c>
      <c r="G55" s="827">
        <v>22.4</v>
      </c>
      <c r="H55" s="828">
        <v>22.6</v>
      </c>
      <c r="I55" s="829">
        <v>5.74</v>
      </c>
      <c r="J55" s="830">
        <v>4.54</v>
      </c>
      <c r="K55" s="831">
        <v>7.41</v>
      </c>
      <c r="L55" s="832">
        <v>7.42</v>
      </c>
      <c r="M55" s="829">
        <v>33.700000000000003</v>
      </c>
      <c r="N55" s="830">
        <v>34.200000000000003</v>
      </c>
      <c r="O55" s="827"/>
      <c r="P55" s="828">
        <v>81.3</v>
      </c>
      <c r="Q55" s="827"/>
      <c r="R55" s="828">
        <v>103.7</v>
      </c>
      <c r="S55" s="827"/>
      <c r="T55" s="828"/>
      <c r="U55" s="827"/>
      <c r="V55" s="901"/>
      <c r="W55" s="829"/>
      <c r="X55" s="830">
        <v>37.799999999999997</v>
      </c>
      <c r="Y55" s="833"/>
      <c r="Z55" s="834">
        <v>224</v>
      </c>
      <c r="AA55" s="831"/>
      <c r="AB55" s="832">
        <v>0.39</v>
      </c>
      <c r="AC55" s="461">
        <v>3138</v>
      </c>
      <c r="AD55" s="460" t="s">
        <v>36</v>
      </c>
      <c r="AE55" s="365" t="s">
        <v>36</v>
      </c>
      <c r="AF55" s="367" t="s">
        <v>36</v>
      </c>
      <c r="AG55" s="6" t="s">
        <v>291</v>
      </c>
      <c r="AH55" s="18" t="s">
        <v>23</v>
      </c>
      <c r="AI55" s="831">
        <v>1.31</v>
      </c>
      <c r="AJ55" s="261">
        <v>1.27</v>
      </c>
      <c r="AK55" s="936" t="s">
        <v>36</v>
      </c>
      <c r="AL55" s="955"/>
    </row>
    <row r="56" spans="1:38" x14ac:dyDescent="0.15">
      <c r="A56" s="1946"/>
      <c r="B56" s="452">
        <v>43239</v>
      </c>
      <c r="C56" s="754" t="str">
        <f t="shared" si="4"/>
        <v>(土)</v>
      </c>
      <c r="D56" s="76" t="s">
        <v>606</v>
      </c>
      <c r="E56" s="825">
        <v>1.5</v>
      </c>
      <c r="F56" s="826">
        <v>20.399999999999999</v>
      </c>
      <c r="G56" s="827">
        <v>21.1</v>
      </c>
      <c r="H56" s="828">
        <v>21.5</v>
      </c>
      <c r="I56" s="829">
        <v>7.9</v>
      </c>
      <c r="J56" s="830">
        <v>4.3</v>
      </c>
      <c r="K56" s="831">
        <v>7.4</v>
      </c>
      <c r="L56" s="832">
        <v>7.5</v>
      </c>
      <c r="M56" s="829"/>
      <c r="N56" s="830"/>
      <c r="O56" s="827"/>
      <c r="P56" s="828"/>
      <c r="Q56" s="827"/>
      <c r="R56" s="828"/>
      <c r="S56" s="827"/>
      <c r="T56" s="828"/>
      <c r="U56" s="827"/>
      <c r="V56" s="901"/>
      <c r="W56" s="829"/>
      <c r="X56" s="830"/>
      <c r="Y56" s="833"/>
      <c r="Z56" s="834"/>
      <c r="AA56" s="831"/>
      <c r="AB56" s="832"/>
      <c r="AC56" s="461">
        <v>3157</v>
      </c>
      <c r="AD56" s="460">
        <v>19980</v>
      </c>
      <c r="AE56" s="365">
        <v>2.38</v>
      </c>
      <c r="AF56" s="367" t="s">
        <v>36</v>
      </c>
      <c r="AG56" s="6" t="s">
        <v>285</v>
      </c>
      <c r="AH56" s="18" t="s">
        <v>23</v>
      </c>
      <c r="AI56" s="831">
        <v>1.77</v>
      </c>
      <c r="AJ56" s="261">
        <v>1.51</v>
      </c>
      <c r="AK56" s="936" t="s">
        <v>36</v>
      </c>
      <c r="AL56" s="955"/>
    </row>
    <row r="57" spans="1:38" x14ac:dyDescent="0.15">
      <c r="A57" s="1946"/>
      <c r="B57" s="452">
        <v>43240</v>
      </c>
      <c r="C57" s="754" t="str">
        <f t="shared" si="4"/>
        <v>(日)</v>
      </c>
      <c r="D57" s="76" t="s">
        <v>583</v>
      </c>
      <c r="E57" s="825">
        <v>0</v>
      </c>
      <c r="F57" s="826">
        <v>15.6</v>
      </c>
      <c r="G57" s="827">
        <v>19.5</v>
      </c>
      <c r="H57" s="828">
        <v>20.2</v>
      </c>
      <c r="I57" s="829">
        <v>7</v>
      </c>
      <c r="J57" s="830">
        <v>4.2</v>
      </c>
      <c r="K57" s="831">
        <v>7.5</v>
      </c>
      <c r="L57" s="832">
        <v>7.5</v>
      </c>
      <c r="M57" s="829"/>
      <c r="N57" s="830"/>
      <c r="O57" s="827"/>
      <c r="P57" s="828"/>
      <c r="Q57" s="827"/>
      <c r="R57" s="828"/>
      <c r="S57" s="827"/>
      <c r="T57" s="828"/>
      <c r="U57" s="827"/>
      <c r="V57" s="901"/>
      <c r="W57" s="829"/>
      <c r="X57" s="830"/>
      <c r="Y57" s="833"/>
      <c r="Z57" s="834"/>
      <c r="AA57" s="831"/>
      <c r="AB57" s="832"/>
      <c r="AC57" s="461">
        <v>2864</v>
      </c>
      <c r="AD57" s="460" t="s">
        <v>36</v>
      </c>
      <c r="AE57" s="365" t="s">
        <v>36</v>
      </c>
      <c r="AF57" s="367" t="s">
        <v>36</v>
      </c>
      <c r="AG57" s="6" t="s">
        <v>286</v>
      </c>
      <c r="AH57" s="18" t="s">
        <v>23</v>
      </c>
      <c r="AI57" s="352">
        <v>6.8000000000000005E-2</v>
      </c>
      <c r="AJ57" s="260">
        <v>3.5000000000000003E-2</v>
      </c>
      <c r="AK57" s="944" t="s">
        <v>36</v>
      </c>
      <c r="AL57" s="959"/>
    </row>
    <row r="58" spans="1:38" x14ac:dyDescent="0.15">
      <c r="A58" s="1946"/>
      <c r="B58" s="452">
        <v>43241</v>
      </c>
      <c r="C58" s="754" t="str">
        <f t="shared" si="4"/>
        <v>(月)</v>
      </c>
      <c r="D58" s="119" t="s">
        <v>583</v>
      </c>
      <c r="E58" s="825">
        <v>0</v>
      </c>
      <c r="F58" s="826">
        <v>21.2</v>
      </c>
      <c r="G58" s="827">
        <v>20.399999999999999</v>
      </c>
      <c r="H58" s="828">
        <v>20.100000000000001</v>
      </c>
      <c r="I58" s="829">
        <v>5.82</v>
      </c>
      <c r="J58" s="830">
        <v>4.67</v>
      </c>
      <c r="K58" s="831">
        <v>7.5</v>
      </c>
      <c r="L58" s="832">
        <v>7.5</v>
      </c>
      <c r="M58" s="829">
        <v>35.299999999999997</v>
      </c>
      <c r="N58" s="830">
        <v>35.9</v>
      </c>
      <c r="O58" s="827"/>
      <c r="P58" s="828">
        <v>87.3</v>
      </c>
      <c r="Q58" s="827"/>
      <c r="R58" s="828">
        <v>109</v>
      </c>
      <c r="S58" s="827"/>
      <c r="T58" s="828"/>
      <c r="U58" s="827"/>
      <c r="V58" s="901"/>
      <c r="W58" s="829"/>
      <c r="X58" s="830">
        <v>40.799999999999997</v>
      </c>
      <c r="Y58" s="833"/>
      <c r="Z58" s="834">
        <v>246</v>
      </c>
      <c r="AA58" s="831"/>
      <c r="AB58" s="832">
        <v>0.48</v>
      </c>
      <c r="AC58" s="461">
        <v>2932</v>
      </c>
      <c r="AD58" s="460" t="s">
        <v>36</v>
      </c>
      <c r="AE58" s="365" t="s">
        <v>36</v>
      </c>
      <c r="AF58" s="367" t="s">
        <v>36</v>
      </c>
      <c r="AG58" s="6" t="s">
        <v>287</v>
      </c>
      <c r="AH58" s="18" t="s">
        <v>23</v>
      </c>
      <c r="AI58" s="831" t="s">
        <v>609</v>
      </c>
      <c r="AJ58" s="261" t="s">
        <v>609</v>
      </c>
      <c r="AK58" s="936" t="s">
        <v>36</v>
      </c>
      <c r="AL58" s="955"/>
    </row>
    <row r="59" spans="1:38" x14ac:dyDescent="0.15">
      <c r="A59" s="1946"/>
      <c r="B59" s="452">
        <v>43242</v>
      </c>
      <c r="C59" s="754" t="str">
        <f t="shared" si="4"/>
        <v>(火)</v>
      </c>
      <c r="D59" s="76" t="s">
        <v>583</v>
      </c>
      <c r="E59" s="825">
        <v>0</v>
      </c>
      <c r="F59" s="826">
        <v>23.8</v>
      </c>
      <c r="G59" s="827">
        <v>21.4</v>
      </c>
      <c r="H59" s="828">
        <v>21.1</v>
      </c>
      <c r="I59" s="829">
        <v>6.46</v>
      </c>
      <c r="J59" s="830">
        <v>4.9000000000000004</v>
      </c>
      <c r="K59" s="831">
        <v>7.5</v>
      </c>
      <c r="L59" s="832">
        <v>7.5</v>
      </c>
      <c r="M59" s="829">
        <v>36.299999999999997</v>
      </c>
      <c r="N59" s="830">
        <v>36.799999999999997</v>
      </c>
      <c r="O59" s="827"/>
      <c r="P59" s="828">
        <v>86.3</v>
      </c>
      <c r="Q59" s="827"/>
      <c r="R59" s="828">
        <v>111.9</v>
      </c>
      <c r="S59" s="827"/>
      <c r="T59" s="828"/>
      <c r="U59" s="827"/>
      <c r="V59" s="901"/>
      <c r="W59" s="829"/>
      <c r="X59" s="830">
        <v>44.8</v>
      </c>
      <c r="Y59" s="833"/>
      <c r="Z59" s="834">
        <v>249</v>
      </c>
      <c r="AA59" s="831"/>
      <c r="AB59" s="832">
        <v>0.52</v>
      </c>
      <c r="AC59" s="461">
        <v>3165</v>
      </c>
      <c r="AD59" s="460" t="s">
        <v>36</v>
      </c>
      <c r="AE59" s="365" t="s">
        <v>36</v>
      </c>
      <c r="AF59" s="367" t="s">
        <v>36</v>
      </c>
      <c r="AG59" s="6" t="s">
        <v>288</v>
      </c>
      <c r="AH59" s="18" t="s">
        <v>23</v>
      </c>
      <c r="AI59" s="827">
        <v>14.3</v>
      </c>
      <c r="AJ59" s="943">
        <v>13.8</v>
      </c>
      <c r="AK59" s="939" t="s">
        <v>36</v>
      </c>
      <c r="AL59" s="956"/>
    </row>
    <row r="60" spans="1:38" x14ac:dyDescent="0.15">
      <c r="A60" s="1946"/>
      <c r="B60" s="452">
        <v>43243</v>
      </c>
      <c r="C60" s="754" t="str">
        <f t="shared" si="4"/>
        <v>(水)</v>
      </c>
      <c r="D60" s="76" t="s">
        <v>583</v>
      </c>
      <c r="E60" s="825">
        <v>19.5</v>
      </c>
      <c r="F60" s="826">
        <v>21.7</v>
      </c>
      <c r="G60" s="827">
        <v>21.9</v>
      </c>
      <c r="H60" s="828">
        <v>22</v>
      </c>
      <c r="I60" s="829">
        <v>6.46</v>
      </c>
      <c r="J60" s="830">
        <v>5</v>
      </c>
      <c r="K60" s="831">
        <v>7.54</v>
      </c>
      <c r="L60" s="832">
        <v>7.5</v>
      </c>
      <c r="M60" s="829">
        <v>35.5</v>
      </c>
      <c r="N60" s="830">
        <v>37.799999999999997</v>
      </c>
      <c r="O60" s="827"/>
      <c r="P60" s="828">
        <v>88.4</v>
      </c>
      <c r="Q60" s="827"/>
      <c r="R60" s="828">
        <v>115</v>
      </c>
      <c r="S60" s="827"/>
      <c r="T60" s="828"/>
      <c r="U60" s="827"/>
      <c r="V60" s="901"/>
      <c r="W60" s="829"/>
      <c r="X60" s="830">
        <v>45.8</v>
      </c>
      <c r="Y60" s="833"/>
      <c r="Z60" s="834">
        <v>251</v>
      </c>
      <c r="AA60" s="831"/>
      <c r="AB60" s="832">
        <v>0.42</v>
      </c>
      <c r="AC60" s="461">
        <v>3292</v>
      </c>
      <c r="AD60" s="460">
        <v>10000</v>
      </c>
      <c r="AE60" s="365" t="s">
        <v>36</v>
      </c>
      <c r="AF60" s="367" t="s">
        <v>36</v>
      </c>
      <c r="AG60" s="6" t="s">
        <v>27</v>
      </c>
      <c r="AH60" s="18" t="s">
        <v>23</v>
      </c>
      <c r="AI60" s="827">
        <v>16.899999999999999</v>
      </c>
      <c r="AJ60" s="943">
        <v>14.8</v>
      </c>
      <c r="AK60" s="939" t="s">
        <v>36</v>
      </c>
      <c r="AL60" s="956"/>
    </row>
    <row r="61" spans="1:38" x14ac:dyDescent="0.15">
      <c r="A61" s="1946"/>
      <c r="B61" s="452">
        <v>43244</v>
      </c>
      <c r="C61" s="754" t="str">
        <f t="shared" si="4"/>
        <v>(木)</v>
      </c>
      <c r="D61" s="76" t="s">
        <v>599</v>
      </c>
      <c r="E61" s="825">
        <v>14</v>
      </c>
      <c r="F61" s="826">
        <v>21.5</v>
      </c>
      <c r="G61" s="827">
        <v>19.8</v>
      </c>
      <c r="H61" s="828">
        <v>19.7</v>
      </c>
      <c r="I61" s="829">
        <v>20.59</v>
      </c>
      <c r="J61" s="830">
        <v>1.73</v>
      </c>
      <c r="K61" s="831">
        <v>7.35</v>
      </c>
      <c r="L61" s="832">
        <v>7.2</v>
      </c>
      <c r="M61" s="829">
        <v>21</v>
      </c>
      <c r="N61" s="830">
        <v>22.4</v>
      </c>
      <c r="O61" s="827"/>
      <c r="P61" s="828">
        <v>54.4</v>
      </c>
      <c r="Q61" s="827"/>
      <c r="R61" s="828">
        <v>75.900000000000006</v>
      </c>
      <c r="S61" s="827"/>
      <c r="T61" s="828"/>
      <c r="U61" s="827"/>
      <c r="V61" s="901"/>
      <c r="W61" s="829"/>
      <c r="X61" s="830">
        <v>29.5</v>
      </c>
      <c r="Y61" s="833"/>
      <c r="Z61" s="834">
        <v>157</v>
      </c>
      <c r="AA61" s="831"/>
      <c r="AB61" s="832">
        <v>0.1</v>
      </c>
      <c r="AC61" s="461">
        <v>5514</v>
      </c>
      <c r="AD61" s="460">
        <v>10080</v>
      </c>
      <c r="AE61" s="365" t="s">
        <v>36</v>
      </c>
      <c r="AF61" s="367" t="s">
        <v>36</v>
      </c>
      <c r="AG61" s="6" t="s">
        <v>289</v>
      </c>
      <c r="AH61" s="18" t="s">
        <v>274</v>
      </c>
      <c r="AI61" s="945">
        <v>20</v>
      </c>
      <c r="AJ61" s="946">
        <v>11</v>
      </c>
      <c r="AK61" s="947" t="s">
        <v>36</v>
      </c>
      <c r="AL61" s="960"/>
    </row>
    <row r="62" spans="1:38" x14ac:dyDescent="0.15">
      <c r="A62" s="1946"/>
      <c r="B62" s="452">
        <v>43245</v>
      </c>
      <c r="C62" s="754" t="str">
        <f t="shared" si="4"/>
        <v>(金)</v>
      </c>
      <c r="D62" s="76" t="s">
        <v>599</v>
      </c>
      <c r="E62" s="825">
        <v>0</v>
      </c>
      <c r="F62" s="826">
        <v>25.6</v>
      </c>
      <c r="G62" s="827">
        <v>21.6</v>
      </c>
      <c r="H62" s="828">
        <v>22.1</v>
      </c>
      <c r="I62" s="829">
        <v>8.6</v>
      </c>
      <c r="J62" s="830">
        <v>4</v>
      </c>
      <c r="K62" s="831">
        <v>7.37</v>
      </c>
      <c r="L62" s="832">
        <v>7.33</v>
      </c>
      <c r="M62" s="829">
        <v>26.6</v>
      </c>
      <c r="N62" s="830">
        <v>25.3</v>
      </c>
      <c r="O62" s="827"/>
      <c r="P62" s="828">
        <v>68</v>
      </c>
      <c r="Q62" s="827"/>
      <c r="R62" s="828">
        <v>83.5</v>
      </c>
      <c r="S62" s="827"/>
      <c r="T62" s="828"/>
      <c r="U62" s="827"/>
      <c r="V62" s="901"/>
      <c r="W62" s="829"/>
      <c r="X62" s="830">
        <v>25.7</v>
      </c>
      <c r="Y62" s="833"/>
      <c r="Z62" s="834">
        <v>184</v>
      </c>
      <c r="AA62" s="831"/>
      <c r="AB62" s="832">
        <v>0.34</v>
      </c>
      <c r="AC62" s="461">
        <v>2734</v>
      </c>
      <c r="AD62" s="460">
        <v>10010</v>
      </c>
      <c r="AE62" s="365" t="s">
        <v>36</v>
      </c>
      <c r="AF62" s="367" t="s">
        <v>36</v>
      </c>
      <c r="AG62" s="6" t="s">
        <v>290</v>
      </c>
      <c r="AH62" s="18" t="s">
        <v>23</v>
      </c>
      <c r="AI62" s="945">
        <v>3</v>
      </c>
      <c r="AJ62" s="946">
        <v>4</v>
      </c>
      <c r="AK62" s="947" t="s">
        <v>36</v>
      </c>
      <c r="AL62" s="960"/>
    </row>
    <row r="63" spans="1:38" x14ac:dyDescent="0.15">
      <c r="A63" s="1946"/>
      <c r="B63" s="452">
        <v>43246</v>
      </c>
      <c r="C63" s="754" t="str">
        <f t="shared" si="4"/>
        <v>(土)</v>
      </c>
      <c r="D63" s="76" t="s">
        <v>599</v>
      </c>
      <c r="E63" s="825">
        <v>0</v>
      </c>
      <c r="F63" s="826">
        <v>23.4</v>
      </c>
      <c r="G63" s="827">
        <v>22.6</v>
      </c>
      <c r="H63" s="828">
        <v>23</v>
      </c>
      <c r="I63" s="829">
        <v>7.2</v>
      </c>
      <c r="J63" s="830">
        <v>4.0999999999999996</v>
      </c>
      <c r="K63" s="831">
        <v>7.5</v>
      </c>
      <c r="L63" s="832">
        <v>7.4</v>
      </c>
      <c r="M63" s="829"/>
      <c r="N63" s="830"/>
      <c r="O63" s="827"/>
      <c r="P63" s="828"/>
      <c r="Q63" s="827"/>
      <c r="R63" s="828"/>
      <c r="S63" s="827"/>
      <c r="T63" s="828"/>
      <c r="U63" s="827"/>
      <c r="V63" s="901"/>
      <c r="W63" s="829"/>
      <c r="X63" s="830"/>
      <c r="Y63" s="833"/>
      <c r="Z63" s="834"/>
      <c r="AA63" s="831"/>
      <c r="AB63" s="832"/>
      <c r="AC63" s="461">
        <v>2430</v>
      </c>
      <c r="AD63" s="460" t="s">
        <v>36</v>
      </c>
      <c r="AE63" s="365">
        <v>2.25</v>
      </c>
      <c r="AF63" s="367" t="s">
        <v>36</v>
      </c>
      <c r="AG63" s="19"/>
      <c r="AH63" s="9"/>
      <c r="AI63" s="948"/>
      <c r="AJ63" s="949"/>
      <c r="AK63" s="949"/>
      <c r="AL63" s="961"/>
    </row>
    <row r="64" spans="1:38" x14ac:dyDescent="0.15">
      <c r="A64" s="1946"/>
      <c r="B64" s="452">
        <v>43247</v>
      </c>
      <c r="C64" s="754" t="str">
        <f t="shared" si="4"/>
        <v>(日)</v>
      </c>
      <c r="D64" s="76" t="s">
        <v>583</v>
      </c>
      <c r="E64" s="825">
        <v>0</v>
      </c>
      <c r="F64" s="826">
        <v>21.6</v>
      </c>
      <c r="G64" s="827">
        <v>21.4</v>
      </c>
      <c r="H64" s="828">
        <v>21.6</v>
      </c>
      <c r="I64" s="829">
        <v>6.6</v>
      </c>
      <c r="J64" s="830">
        <v>4.5</v>
      </c>
      <c r="K64" s="831">
        <v>7.5</v>
      </c>
      <c r="L64" s="832">
        <v>7.5</v>
      </c>
      <c r="M64" s="829"/>
      <c r="N64" s="830"/>
      <c r="O64" s="827"/>
      <c r="P64" s="828"/>
      <c r="Q64" s="827"/>
      <c r="R64" s="828"/>
      <c r="S64" s="827"/>
      <c r="T64" s="828"/>
      <c r="U64" s="827"/>
      <c r="V64" s="901"/>
      <c r="W64" s="829"/>
      <c r="X64" s="830"/>
      <c r="Y64" s="833"/>
      <c r="Z64" s="834"/>
      <c r="AA64" s="831"/>
      <c r="AB64" s="832"/>
      <c r="AC64" s="461">
        <v>2330</v>
      </c>
      <c r="AD64" s="460" t="s">
        <v>36</v>
      </c>
      <c r="AE64" s="365" t="s">
        <v>36</v>
      </c>
      <c r="AF64" s="367" t="s">
        <v>36</v>
      </c>
      <c r="AG64" s="19"/>
      <c r="AH64" s="9"/>
      <c r="AI64" s="948"/>
      <c r="AJ64" s="949"/>
      <c r="AK64" s="949"/>
      <c r="AL64" s="961"/>
    </row>
    <row r="65" spans="1:38" x14ac:dyDescent="0.15">
      <c r="A65" s="1946"/>
      <c r="B65" s="452">
        <v>43248</v>
      </c>
      <c r="C65" s="754" t="str">
        <f t="shared" si="4"/>
        <v>(月)</v>
      </c>
      <c r="D65" s="76" t="s">
        <v>599</v>
      </c>
      <c r="E65" s="825">
        <v>0</v>
      </c>
      <c r="F65" s="826">
        <v>23.2</v>
      </c>
      <c r="G65" s="827">
        <v>22.8</v>
      </c>
      <c r="H65" s="828">
        <v>22.7</v>
      </c>
      <c r="I65" s="829">
        <v>6.38</v>
      </c>
      <c r="J65" s="830">
        <v>4.7</v>
      </c>
      <c r="K65" s="831">
        <v>7.41</v>
      </c>
      <c r="L65" s="832">
        <v>7.44</v>
      </c>
      <c r="M65" s="829">
        <v>33.4</v>
      </c>
      <c r="N65" s="830">
        <v>35.1</v>
      </c>
      <c r="O65" s="827"/>
      <c r="P65" s="828">
        <v>88.2</v>
      </c>
      <c r="Q65" s="827"/>
      <c r="R65" s="828">
        <v>110.5</v>
      </c>
      <c r="S65" s="827"/>
      <c r="T65" s="828"/>
      <c r="U65" s="827"/>
      <c r="V65" s="901"/>
      <c r="W65" s="829"/>
      <c r="X65" s="830">
        <v>39.700000000000003</v>
      </c>
      <c r="Y65" s="833"/>
      <c r="Z65" s="834">
        <v>247</v>
      </c>
      <c r="AA65" s="831"/>
      <c r="AB65" s="832">
        <v>0.46</v>
      </c>
      <c r="AC65" s="461">
        <v>2414</v>
      </c>
      <c r="AD65" s="460" t="s">
        <v>36</v>
      </c>
      <c r="AE65" s="365" t="s">
        <v>36</v>
      </c>
      <c r="AF65" s="367" t="s">
        <v>36</v>
      </c>
      <c r="AG65" s="21"/>
      <c r="AH65" s="3"/>
      <c r="AI65" s="950"/>
      <c r="AJ65" s="951"/>
      <c r="AK65" s="951"/>
      <c r="AL65" s="962"/>
    </row>
    <row r="66" spans="1:38" x14ac:dyDescent="0.15">
      <c r="A66" s="1946"/>
      <c r="B66" s="452">
        <v>43249</v>
      </c>
      <c r="C66" s="754" t="str">
        <f t="shared" si="4"/>
        <v>(火)</v>
      </c>
      <c r="D66" s="76" t="s">
        <v>599</v>
      </c>
      <c r="E66" s="825">
        <v>0</v>
      </c>
      <c r="F66" s="826">
        <v>24.9</v>
      </c>
      <c r="G66" s="827">
        <v>21.6</v>
      </c>
      <c r="H66" s="828">
        <v>21.6</v>
      </c>
      <c r="I66" s="829">
        <v>6.9</v>
      </c>
      <c r="J66" s="830">
        <v>4.5199999999999996</v>
      </c>
      <c r="K66" s="831">
        <v>7.45</v>
      </c>
      <c r="L66" s="832">
        <v>7.45</v>
      </c>
      <c r="M66" s="829">
        <v>36.5</v>
      </c>
      <c r="N66" s="830">
        <v>36.700000000000003</v>
      </c>
      <c r="O66" s="827"/>
      <c r="P66" s="828">
        <v>93.4</v>
      </c>
      <c r="Q66" s="827"/>
      <c r="R66" s="828">
        <v>113.6</v>
      </c>
      <c r="S66" s="827"/>
      <c r="T66" s="828"/>
      <c r="U66" s="827"/>
      <c r="V66" s="901"/>
      <c r="W66" s="829"/>
      <c r="X66" s="830">
        <v>40.799999999999997</v>
      </c>
      <c r="Y66" s="833"/>
      <c r="Z66" s="834">
        <v>247</v>
      </c>
      <c r="AA66" s="831"/>
      <c r="AB66" s="832">
        <v>0.38</v>
      </c>
      <c r="AC66" s="461">
        <v>2797</v>
      </c>
      <c r="AD66" s="460" t="s">
        <v>36</v>
      </c>
      <c r="AE66" s="365" t="s">
        <v>36</v>
      </c>
      <c r="AF66" s="367" t="s">
        <v>36</v>
      </c>
      <c r="AG66" s="29" t="s">
        <v>34</v>
      </c>
      <c r="AH66" s="2" t="s">
        <v>36</v>
      </c>
      <c r="AI66" s="952" t="s">
        <v>36</v>
      </c>
      <c r="AJ66" s="952" t="s">
        <v>36</v>
      </c>
      <c r="AK66" s="952" t="s">
        <v>36</v>
      </c>
      <c r="AL66" s="963" t="s">
        <v>36</v>
      </c>
    </row>
    <row r="67" spans="1:38" x14ac:dyDescent="0.15">
      <c r="A67" s="1946"/>
      <c r="B67" s="452">
        <v>43250</v>
      </c>
      <c r="C67" s="812" t="str">
        <f t="shared" si="4"/>
        <v>(水)</v>
      </c>
      <c r="D67" s="76" t="s">
        <v>599</v>
      </c>
      <c r="E67" s="825">
        <v>11.5</v>
      </c>
      <c r="F67" s="826">
        <v>23.5</v>
      </c>
      <c r="G67" s="827">
        <v>22.9</v>
      </c>
      <c r="H67" s="828">
        <v>23.9</v>
      </c>
      <c r="I67" s="829">
        <v>5.95</v>
      </c>
      <c r="J67" s="830">
        <v>4.17</v>
      </c>
      <c r="K67" s="831">
        <v>7.43</v>
      </c>
      <c r="L67" s="832">
        <v>7.45</v>
      </c>
      <c r="M67" s="829">
        <v>35.200000000000003</v>
      </c>
      <c r="N67" s="830">
        <v>36.700000000000003</v>
      </c>
      <c r="O67" s="827"/>
      <c r="P67" s="828">
        <v>91.4</v>
      </c>
      <c r="Q67" s="827"/>
      <c r="R67" s="828">
        <v>113</v>
      </c>
      <c r="S67" s="827"/>
      <c r="T67" s="828"/>
      <c r="U67" s="827"/>
      <c r="V67" s="901"/>
      <c r="W67" s="829"/>
      <c r="X67" s="830">
        <v>40.799999999999997</v>
      </c>
      <c r="Y67" s="833"/>
      <c r="Z67" s="834">
        <v>248</v>
      </c>
      <c r="AA67" s="831"/>
      <c r="AB67" s="832">
        <v>0.47</v>
      </c>
      <c r="AC67" s="461">
        <v>3288</v>
      </c>
      <c r="AD67" s="460" t="s">
        <v>36</v>
      </c>
      <c r="AE67" s="365" t="s">
        <v>36</v>
      </c>
      <c r="AF67" s="367" t="s">
        <v>36</v>
      </c>
      <c r="AG67" s="11" t="s">
        <v>36</v>
      </c>
      <c r="AH67" s="2" t="s">
        <v>36</v>
      </c>
      <c r="AI67" s="952" t="s">
        <v>36</v>
      </c>
      <c r="AJ67" s="952" t="s">
        <v>36</v>
      </c>
      <c r="AK67" s="952" t="s">
        <v>36</v>
      </c>
      <c r="AL67" s="963" t="s">
        <v>36</v>
      </c>
    </row>
    <row r="68" spans="1:38" x14ac:dyDescent="0.15">
      <c r="A68" s="1946"/>
      <c r="B68" s="455">
        <v>43251</v>
      </c>
      <c r="C68" s="813" t="str">
        <f t="shared" si="4"/>
        <v>(木)</v>
      </c>
      <c r="D68" s="161" t="s">
        <v>599</v>
      </c>
      <c r="E68" s="903">
        <v>0</v>
      </c>
      <c r="F68" s="904">
        <v>21</v>
      </c>
      <c r="G68" s="905">
        <v>20.6</v>
      </c>
      <c r="H68" s="906">
        <v>20.7</v>
      </c>
      <c r="I68" s="907">
        <v>8.49</v>
      </c>
      <c r="J68" s="908">
        <v>3.84</v>
      </c>
      <c r="K68" s="909">
        <v>7.36</v>
      </c>
      <c r="L68" s="910">
        <v>7.34</v>
      </c>
      <c r="M68" s="907">
        <v>29.3</v>
      </c>
      <c r="N68" s="908">
        <v>31.6</v>
      </c>
      <c r="O68" s="905"/>
      <c r="P68" s="906">
        <v>75.3</v>
      </c>
      <c r="Q68" s="905"/>
      <c r="R68" s="906">
        <v>96.6</v>
      </c>
      <c r="S68" s="905"/>
      <c r="T68" s="906"/>
      <c r="U68" s="905"/>
      <c r="V68" s="901"/>
      <c r="W68" s="907"/>
      <c r="X68" s="908">
        <v>38.799999999999997</v>
      </c>
      <c r="Y68" s="911"/>
      <c r="Z68" s="912">
        <v>210</v>
      </c>
      <c r="AA68" s="909"/>
      <c r="AB68" s="910">
        <v>0.31</v>
      </c>
      <c r="AC68" s="458">
        <v>3377</v>
      </c>
      <c r="AD68" s="459" t="s">
        <v>36</v>
      </c>
      <c r="AE68" s="366" t="s">
        <v>36</v>
      </c>
      <c r="AF68" s="374" t="s">
        <v>36</v>
      </c>
      <c r="AG68" s="11" t="s">
        <v>36</v>
      </c>
      <c r="AH68" s="2" t="s">
        <v>36</v>
      </c>
      <c r="AI68" s="952" t="s">
        <v>36</v>
      </c>
      <c r="AJ68" s="952" t="s">
        <v>36</v>
      </c>
      <c r="AK68" s="952" t="s">
        <v>36</v>
      </c>
      <c r="AL68" s="963" t="s">
        <v>36</v>
      </c>
    </row>
    <row r="69" spans="1:38" s="1" customFormat="1" ht="14.25" customHeight="1" x14ac:dyDescent="0.15">
      <c r="A69" s="1946"/>
      <c r="B69" s="1954" t="s">
        <v>410</v>
      </c>
      <c r="C69" s="1892"/>
      <c r="D69" s="631"/>
      <c r="E69" s="845">
        <f t="shared" ref="E69:AC69" si="5">MAX(E38:E68)</f>
        <v>48</v>
      </c>
      <c r="F69" s="846">
        <f t="shared" si="5"/>
        <v>25.7</v>
      </c>
      <c r="G69" s="847">
        <f t="shared" si="5"/>
        <v>22.9</v>
      </c>
      <c r="H69" s="848">
        <f t="shared" si="5"/>
        <v>23.9</v>
      </c>
      <c r="I69" s="849">
        <f t="shared" si="5"/>
        <v>39.9</v>
      </c>
      <c r="J69" s="850">
        <f t="shared" si="5"/>
        <v>5.3</v>
      </c>
      <c r="K69" s="851">
        <f t="shared" si="5"/>
        <v>7.59</v>
      </c>
      <c r="L69" s="852">
        <f t="shared" si="5"/>
        <v>7.52</v>
      </c>
      <c r="M69" s="849">
        <f t="shared" si="5"/>
        <v>36.5</v>
      </c>
      <c r="N69" s="850">
        <f t="shared" si="5"/>
        <v>37.799999999999997</v>
      </c>
      <c r="O69" s="847">
        <f t="shared" si="5"/>
        <v>54.2</v>
      </c>
      <c r="P69" s="848">
        <f t="shared" si="5"/>
        <v>93.4</v>
      </c>
      <c r="Q69" s="847">
        <f t="shared" si="5"/>
        <v>67.3</v>
      </c>
      <c r="R69" s="848">
        <f t="shared" si="5"/>
        <v>115</v>
      </c>
      <c r="S69" s="847">
        <f t="shared" si="5"/>
        <v>45.8</v>
      </c>
      <c r="T69" s="848">
        <f t="shared" si="5"/>
        <v>43.4</v>
      </c>
      <c r="U69" s="847">
        <f t="shared" si="5"/>
        <v>21.5</v>
      </c>
      <c r="V69" s="848">
        <f t="shared" si="5"/>
        <v>20.8</v>
      </c>
      <c r="W69" s="849">
        <f t="shared" si="5"/>
        <v>18.899999999999999</v>
      </c>
      <c r="X69" s="850">
        <f t="shared" si="5"/>
        <v>45.8</v>
      </c>
      <c r="Y69" s="853">
        <f t="shared" si="5"/>
        <v>149</v>
      </c>
      <c r="Z69" s="854">
        <f t="shared" si="5"/>
        <v>251</v>
      </c>
      <c r="AA69" s="851">
        <f t="shared" si="5"/>
        <v>0.86</v>
      </c>
      <c r="AB69" s="852">
        <f t="shared" si="5"/>
        <v>0.52</v>
      </c>
      <c r="AC69" s="584">
        <f t="shared" si="5"/>
        <v>5514</v>
      </c>
      <c r="AD69" s="485">
        <f t="shared" ref="AD69:AF69" si="6">MAX(AD39:AD68)</f>
        <v>30170</v>
      </c>
      <c r="AE69" s="632">
        <f t="shared" si="6"/>
        <v>2.82</v>
      </c>
      <c r="AF69" s="580">
        <f t="shared" si="6"/>
        <v>0</v>
      </c>
      <c r="AG69" s="11" t="s">
        <v>36</v>
      </c>
      <c r="AH69" s="2" t="s">
        <v>36</v>
      </c>
      <c r="AI69" s="952" t="s">
        <v>36</v>
      </c>
      <c r="AJ69" s="952" t="s">
        <v>36</v>
      </c>
      <c r="AK69" s="952" t="s">
        <v>36</v>
      </c>
      <c r="AL69" s="963" t="s">
        <v>36</v>
      </c>
    </row>
    <row r="70" spans="1:38" s="1" customFormat="1" ht="13.5" customHeight="1" x14ac:dyDescent="0.15">
      <c r="A70" s="1946"/>
      <c r="B70" s="1955" t="s">
        <v>411</v>
      </c>
      <c r="C70" s="1894"/>
      <c r="D70" s="633"/>
      <c r="E70" s="855">
        <f t="shared" ref="E70:AC70" si="7">MIN(E38:E68)</f>
        <v>0</v>
      </c>
      <c r="F70" s="856">
        <f t="shared" si="7"/>
        <v>11.3</v>
      </c>
      <c r="G70" s="857">
        <f t="shared" si="7"/>
        <v>14.2</v>
      </c>
      <c r="H70" s="858">
        <f t="shared" si="7"/>
        <v>14.6</v>
      </c>
      <c r="I70" s="859">
        <f t="shared" si="7"/>
        <v>5.74</v>
      </c>
      <c r="J70" s="860">
        <f t="shared" si="7"/>
        <v>1.73</v>
      </c>
      <c r="K70" s="861">
        <f t="shared" si="7"/>
        <v>7.2</v>
      </c>
      <c r="L70" s="862">
        <f t="shared" si="7"/>
        <v>7.12</v>
      </c>
      <c r="M70" s="859">
        <f t="shared" si="7"/>
        <v>15.63</v>
      </c>
      <c r="N70" s="860">
        <f t="shared" si="7"/>
        <v>15.33</v>
      </c>
      <c r="O70" s="857">
        <f t="shared" si="7"/>
        <v>54.2</v>
      </c>
      <c r="P70" s="858">
        <f t="shared" si="7"/>
        <v>36.9</v>
      </c>
      <c r="Q70" s="857">
        <f t="shared" si="7"/>
        <v>67.3</v>
      </c>
      <c r="R70" s="858">
        <f t="shared" si="7"/>
        <v>51.7</v>
      </c>
      <c r="S70" s="857">
        <f t="shared" si="7"/>
        <v>45.8</v>
      </c>
      <c r="T70" s="858">
        <f t="shared" si="7"/>
        <v>43.4</v>
      </c>
      <c r="U70" s="857">
        <f t="shared" si="7"/>
        <v>21.5</v>
      </c>
      <c r="V70" s="858">
        <f t="shared" si="7"/>
        <v>20.8</v>
      </c>
      <c r="W70" s="859">
        <f t="shared" si="7"/>
        <v>18.899999999999999</v>
      </c>
      <c r="X70" s="860">
        <f t="shared" si="7"/>
        <v>15.9</v>
      </c>
      <c r="Y70" s="863">
        <f t="shared" si="7"/>
        <v>149</v>
      </c>
      <c r="Z70" s="864">
        <f t="shared" si="7"/>
        <v>110</v>
      </c>
      <c r="AA70" s="861">
        <f t="shared" si="7"/>
        <v>0.86</v>
      </c>
      <c r="AB70" s="862">
        <f t="shared" si="7"/>
        <v>0.09</v>
      </c>
      <c r="AC70" s="49">
        <f t="shared" si="7"/>
        <v>2330</v>
      </c>
      <c r="AD70" s="479">
        <f t="shared" ref="AD70:AF70" si="8">MIN(AD39:AD68)</f>
        <v>10000</v>
      </c>
      <c r="AE70" s="634">
        <f t="shared" si="8"/>
        <v>1.74</v>
      </c>
      <c r="AF70" s="581">
        <f t="shared" si="8"/>
        <v>0</v>
      </c>
      <c r="AG70" s="11" t="s">
        <v>36</v>
      </c>
      <c r="AH70" s="2" t="s">
        <v>36</v>
      </c>
      <c r="AI70" s="2" t="s">
        <v>36</v>
      </c>
      <c r="AJ70" s="2" t="s">
        <v>36</v>
      </c>
      <c r="AK70" s="2" t="s">
        <v>36</v>
      </c>
      <c r="AL70" s="104" t="s">
        <v>36</v>
      </c>
    </row>
    <row r="71" spans="1:38" s="1" customFormat="1" ht="13.5" customHeight="1" x14ac:dyDescent="0.15">
      <c r="A71" s="1946"/>
      <c r="B71" s="1948" t="s">
        <v>412</v>
      </c>
      <c r="C71" s="1949"/>
      <c r="D71" s="635"/>
      <c r="E71" s="865"/>
      <c r="F71" s="866">
        <f t="shared" ref="F71:AC71" si="9">AVERAGE(F38:F68)</f>
        <v>21.070967741935487</v>
      </c>
      <c r="G71" s="867">
        <f t="shared" si="9"/>
        <v>20.112903225806448</v>
      </c>
      <c r="H71" s="868">
        <f t="shared" si="9"/>
        <v>20.2741935483871</v>
      </c>
      <c r="I71" s="869">
        <f t="shared" si="9"/>
        <v>10.47258064516129</v>
      </c>
      <c r="J71" s="870">
        <f t="shared" si="9"/>
        <v>4.2929032258064517</v>
      </c>
      <c r="K71" s="871">
        <f t="shared" si="9"/>
        <v>7.411290322580645</v>
      </c>
      <c r="L71" s="872">
        <f t="shared" si="9"/>
        <v>7.3829032258064515</v>
      </c>
      <c r="M71" s="869">
        <f t="shared" si="9"/>
        <v>28.956190476190471</v>
      </c>
      <c r="N71" s="870">
        <f t="shared" si="9"/>
        <v>29.512380952380958</v>
      </c>
      <c r="O71" s="867">
        <f t="shared" si="9"/>
        <v>54.2</v>
      </c>
      <c r="P71" s="868">
        <f t="shared" si="9"/>
        <v>70.114285714285714</v>
      </c>
      <c r="Q71" s="867">
        <f t="shared" si="9"/>
        <v>67.3</v>
      </c>
      <c r="R71" s="868">
        <f t="shared" si="9"/>
        <v>92.085714285714289</v>
      </c>
      <c r="S71" s="867">
        <f t="shared" si="9"/>
        <v>45.8</v>
      </c>
      <c r="T71" s="868">
        <f t="shared" si="9"/>
        <v>43.4</v>
      </c>
      <c r="U71" s="867">
        <f t="shared" si="9"/>
        <v>21.5</v>
      </c>
      <c r="V71" s="868">
        <f t="shared" si="9"/>
        <v>20.8</v>
      </c>
      <c r="W71" s="869">
        <f t="shared" si="9"/>
        <v>18.899999999999999</v>
      </c>
      <c r="X71" s="870">
        <f t="shared" si="9"/>
        <v>33.471428571428575</v>
      </c>
      <c r="Y71" s="873">
        <f t="shared" si="9"/>
        <v>149</v>
      </c>
      <c r="Z71" s="874">
        <f t="shared" si="9"/>
        <v>201.42857142857142</v>
      </c>
      <c r="AA71" s="871">
        <f t="shared" si="9"/>
        <v>0.86</v>
      </c>
      <c r="AB71" s="872">
        <f t="shared" si="9"/>
        <v>0.31809523809523804</v>
      </c>
      <c r="AC71" s="637">
        <f t="shared" si="9"/>
        <v>3583.6129032258063</v>
      </c>
      <c r="AD71" s="638">
        <f t="shared" ref="AD71:AF71" si="10">AVERAGE(AD39:AD68)</f>
        <v>16715.555555555555</v>
      </c>
      <c r="AE71" s="639">
        <f t="shared" si="10"/>
        <v>2.2974999999999999</v>
      </c>
      <c r="AF71" s="582" t="e">
        <f t="shared" si="10"/>
        <v>#DIV/0!</v>
      </c>
      <c r="AG71" s="11" t="s">
        <v>36</v>
      </c>
      <c r="AH71" s="2" t="s">
        <v>36</v>
      </c>
      <c r="AI71" s="2" t="s">
        <v>36</v>
      </c>
      <c r="AJ71" s="2" t="s">
        <v>36</v>
      </c>
      <c r="AK71" s="2" t="s">
        <v>36</v>
      </c>
      <c r="AL71" s="104" t="s">
        <v>36</v>
      </c>
    </row>
    <row r="72" spans="1:38" s="1" customFormat="1" ht="13.5" customHeight="1" x14ac:dyDescent="0.15">
      <c r="A72" s="1947"/>
      <c r="B72" s="1950" t="s">
        <v>413</v>
      </c>
      <c r="C72" s="1916"/>
      <c r="D72" s="672"/>
      <c r="E72" s="875">
        <f>SUM(E38:E68)</f>
        <v>186.5</v>
      </c>
      <c r="F72" s="876"/>
      <c r="G72" s="877"/>
      <c r="H72" s="878"/>
      <c r="I72" s="879"/>
      <c r="J72" s="880"/>
      <c r="K72" s="881"/>
      <c r="L72" s="882"/>
      <c r="M72" s="879"/>
      <c r="N72" s="880"/>
      <c r="O72" s="877"/>
      <c r="P72" s="878"/>
      <c r="Q72" s="883"/>
      <c r="R72" s="884"/>
      <c r="S72" s="877"/>
      <c r="T72" s="878"/>
      <c r="U72" s="883"/>
      <c r="V72" s="884"/>
      <c r="W72" s="885"/>
      <c r="X72" s="886"/>
      <c r="Y72" s="887"/>
      <c r="Z72" s="888"/>
      <c r="AA72" s="881"/>
      <c r="AB72" s="882"/>
      <c r="AC72" s="1374">
        <f>SUM(AC38:AC68)</f>
        <v>111092</v>
      </c>
      <c r="AD72" s="756">
        <v>171080</v>
      </c>
      <c r="AE72" s="757"/>
      <c r="AF72" s="758"/>
      <c r="AG72" s="266"/>
      <c r="AH72" s="268"/>
      <c r="AI72" s="268"/>
      <c r="AJ72" s="268"/>
      <c r="AK72" s="268"/>
      <c r="AL72" s="267"/>
    </row>
    <row r="73" spans="1:38" ht="13.5" customHeight="1" x14ac:dyDescent="0.15">
      <c r="A73" s="1951" t="s">
        <v>271</v>
      </c>
      <c r="B73" s="450">
        <v>43252</v>
      </c>
      <c r="C73" s="814" t="str">
        <f>IF(B73="","",IF(WEEKDAY(B73)=1,"(日)",IF(WEEKDAY(B73)=2,"(月)",IF(WEEKDAY(B73)=3,"(火)",IF(WEEKDAY(B73)=4,"(水)",IF(WEEKDAY(B73)=5,"(木)",IF(WEEKDAY(B73)=6,"(金)","(土)")))))))</f>
        <v>(金)</v>
      </c>
      <c r="D73" s="74" t="s">
        <v>583</v>
      </c>
      <c r="E73" s="816">
        <v>0</v>
      </c>
      <c r="F73" s="816">
        <v>23.7</v>
      </c>
      <c r="G73" s="817">
        <v>21.3</v>
      </c>
      <c r="H73" s="818">
        <v>21</v>
      </c>
      <c r="I73" s="819">
        <v>6.13</v>
      </c>
      <c r="J73" s="820">
        <v>3.32</v>
      </c>
      <c r="K73" s="821">
        <v>7.39</v>
      </c>
      <c r="L73" s="822">
        <v>7.37</v>
      </c>
      <c r="M73" s="819">
        <v>31.3</v>
      </c>
      <c r="N73" s="820">
        <v>31.6</v>
      </c>
      <c r="O73" s="817"/>
      <c r="P73" s="818">
        <v>81.3</v>
      </c>
      <c r="Q73" s="817"/>
      <c r="R73" s="818">
        <v>97.6</v>
      </c>
      <c r="S73" s="817"/>
      <c r="T73" s="818"/>
      <c r="U73" s="817"/>
      <c r="V73" s="913"/>
      <c r="W73" s="819"/>
      <c r="X73" s="820">
        <v>34.799999999999997</v>
      </c>
      <c r="Y73" s="823"/>
      <c r="Z73" s="824">
        <v>207</v>
      </c>
      <c r="AA73" s="821"/>
      <c r="AB73" s="822">
        <v>0.33</v>
      </c>
      <c r="AC73" s="463">
        <v>2891</v>
      </c>
      <c r="AD73" s="445">
        <v>10000</v>
      </c>
      <c r="AE73" s="371" t="s">
        <v>36</v>
      </c>
      <c r="AF73" s="373" t="s">
        <v>36</v>
      </c>
      <c r="AG73" s="269">
        <v>43258</v>
      </c>
      <c r="AH73" s="152" t="s">
        <v>29</v>
      </c>
      <c r="AI73" s="1375">
        <v>22</v>
      </c>
      <c r="AJ73" s="154" t="s">
        <v>20</v>
      </c>
      <c r="AK73" s="155"/>
      <c r="AL73" s="156"/>
    </row>
    <row r="74" spans="1:38" x14ac:dyDescent="0.15">
      <c r="A74" s="1952"/>
      <c r="B74" s="452">
        <v>43253</v>
      </c>
      <c r="C74" s="754" t="str">
        <f>IF(B74="","",IF(WEEKDAY(B74)=1,"(日)",IF(WEEKDAY(B74)=2,"(月)",IF(WEEKDAY(B74)=3,"(火)",IF(WEEKDAY(B74)=4,"(水)",IF(WEEKDAY(B74)=5,"(木)",IF(WEEKDAY(B74)=6,"(金)","(土)")))))))</f>
        <v>(土)</v>
      </c>
      <c r="D74" s="75" t="s">
        <v>583</v>
      </c>
      <c r="E74" s="826">
        <v>0</v>
      </c>
      <c r="F74" s="826">
        <v>23.1</v>
      </c>
      <c r="G74" s="827">
        <v>23.1</v>
      </c>
      <c r="H74" s="828">
        <v>23.2</v>
      </c>
      <c r="I74" s="829">
        <v>6.3</v>
      </c>
      <c r="J74" s="830">
        <v>3.6</v>
      </c>
      <c r="K74" s="831">
        <v>7.4</v>
      </c>
      <c r="L74" s="832">
        <v>7.4</v>
      </c>
      <c r="M74" s="829"/>
      <c r="N74" s="830"/>
      <c r="O74" s="827"/>
      <c r="P74" s="828"/>
      <c r="Q74" s="827"/>
      <c r="R74" s="828"/>
      <c r="S74" s="827"/>
      <c r="T74" s="828"/>
      <c r="U74" s="827"/>
      <c r="V74" s="914"/>
      <c r="W74" s="829"/>
      <c r="X74" s="830"/>
      <c r="Y74" s="833"/>
      <c r="Z74" s="834"/>
      <c r="AA74" s="831"/>
      <c r="AB74" s="832"/>
      <c r="AC74" s="461">
        <v>2488</v>
      </c>
      <c r="AD74" s="446">
        <v>10010</v>
      </c>
      <c r="AE74" s="372">
        <v>2.81</v>
      </c>
      <c r="AF74" s="367" t="s">
        <v>471</v>
      </c>
      <c r="AG74" s="12" t="s">
        <v>30</v>
      </c>
      <c r="AH74" s="13" t="s">
        <v>31</v>
      </c>
      <c r="AI74" s="14" t="s">
        <v>32</v>
      </c>
      <c r="AJ74" s="15" t="s">
        <v>33</v>
      </c>
      <c r="AK74" s="16" t="s">
        <v>36</v>
      </c>
      <c r="AL74" s="97"/>
    </row>
    <row r="75" spans="1:38" x14ac:dyDescent="0.15">
      <c r="A75" s="1952"/>
      <c r="B75" s="452">
        <v>43254</v>
      </c>
      <c r="C75" s="754" t="str">
        <f t="shared" ref="C75:C102" si="11">IF(B75="","",IF(WEEKDAY(B75)=1,"(日)",IF(WEEKDAY(B75)=2,"(月)",IF(WEEKDAY(B75)=3,"(火)",IF(WEEKDAY(B75)=4,"(水)",IF(WEEKDAY(B75)=5,"(木)",IF(WEEKDAY(B75)=6,"(金)","(土)")))))))</f>
        <v>(日)</v>
      </c>
      <c r="D75" s="75" t="s">
        <v>583</v>
      </c>
      <c r="E75" s="826">
        <v>0</v>
      </c>
      <c r="F75" s="826">
        <v>25.4</v>
      </c>
      <c r="G75" s="827">
        <v>23.7</v>
      </c>
      <c r="H75" s="828">
        <v>23.6</v>
      </c>
      <c r="I75" s="829">
        <v>6.2</v>
      </c>
      <c r="J75" s="830">
        <v>3.9</v>
      </c>
      <c r="K75" s="831">
        <v>7.5</v>
      </c>
      <c r="L75" s="832">
        <v>7.5</v>
      </c>
      <c r="M75" s="829"/>
      <c r="N75" s="830"/>
      <c r="O75" s="827"/>
      <c r="P75" s="828"/>
      <c r="Q75" s="827"/>
      <c r="R75" s="828"/>
      <c r="S75" s="827"/>
      <c r="T75" s="828"/>
      <c r="U75" s="827"/>
      <c r="V75" s="914"/>
      <c r="W75" s="829"/>
      <c r="X75" s="830"/>
      <c r="Y75" s="833"/>
      <c r="Z75" s="834"/>
      <c r="AA75" s="831"/>
      <c r="AB75" s="832"/>
      <c r="AC75" s="461">
        <v>2266</v>
      </c>
      <c r="AD75" s="446" t="s">
        <v>36</v>
      </c>
      <c r="AE75" s="372" t="s">
        <v>36</v>
      </c>
      <c r="AF75" s="367" t="s">
        <v>36</v>
      </c>
      <c r="AG75" s="5" t="s">
        <v>272</v>
      </c>
      <c r="AH75" s="17" t="s">
        <v>20</v>
      </c>
      <c r="AI75" s="31">
        <v>21.3</v>
      </c>
      <c r="AJ75" s="32">
        <v>21.3</v>
      </c>
      <c r="AK75" s="33" t="s">
        <v>36</v>
      </c>
      <c r="AL75" s="98"/>
    </row>
    <row r="76" spans="1:38" x14ac:dyDescent="0.15">
      <c r="A76" s="1952"/>
      <c r="B76" s="452">
        <v>43255</v>
      </c>
      <c r="C76" s="754" t="str">
        <f t="shared" si="11"/>
        <v>(月)</v>
      </c>
      <c r="D76" s="75" t="s">
        <v>583</v>
      </c>
      <c r="E76" s="826">
        <v>0</v>
      </c>
      <c r="F76" s="826">
        <v>25.3</v>
      </c>
      <c r="G76" s="827">
        <v>24.4</v>
      </c>
      <c r="H76" s="828">
        <v>24.2</v>
      </c>
      <c r="I76" s="829">
        <v>5.14</v>
      </c>
      <c r="J76" s="830">
        <v>5.34</v>
      </c>
      <c r="K76" s="831">
        <v>7.43</v>
      </c>
      <c r="L76" s="832">
        <v>7.49</v>
      </c>
      <c r="M76" s="829">
        <v>36.700000000000003</v>
      </c>
      <c r="N76" s="830">
        <v>36.6</v>
      </c>
      <c r="O76" s="827"/>
      <c r="P76" s="828">
        <v>93.4</v>
      </c>
      <c r="Q76" s="827"/>
      <c r="R76" s="828">
        <v>110.7</v>
      </c>
      <c r="S76" s="827"/>
      <c r="T76" s="828"/>
      <c r="U76" s="827"/>
      <c r="V76" s="914"/>
      <c r="W76" s="829"/>
      <c r="X76" s="830">
        <v>41.8</v>
      </c>
      <c r="Y76" s="833"/>
      <c r="Z76" s="834">
        <v>242</v>
      </c>
      <c r="AA76" s="831"/>
      <c r="AB76" s="832">
        <v>0.5</v>
      </c>
      <c r="AC76" s="461">
        <v>2730</v>
      </c>
      <c r="AD76" s="446" t="s">
        <v>36</v>
      </c>
      <c r="AE76" s="372" t="s">
        <v>36</v>
      </c>
      <c r="AF76" s="367" t="s">
        <v>36</v>
      </c>
      <c r="AG76" s="6" t="s">
        <v>273</v>
      </c>
      <c r="AH76" s="18" t="s">
        <v>274</v>
      </c>
      <c r="AI76" s="37">
        <v>8.3699999999999992</v>
      </c>
      <c r="AJ76" s="38">
        <v>2.62</v>
      </c>
      <c r="AK76" s="39" t="s">
        <v>36</v>
      </c>
      <c r="AL76" s="99"/>
    </row>
    <row r="77" spans="1:38" x14ac:dyDescent="0.15">
      <c r="A77" s="1952"/>
      <c r="B77" s="452">
        <v>43256</v>
      </c>
      <c r="C77" s="754" t="str">
        <f t="shared" si="11"/>
        <v>(火)</v>
      </c>
      <c r="D77" s="75" t="s">
        <v>583</v>
      </c>
      <c r="E77" s="826">
        <v>0</v>
      </c>
      <c r="F77" s="826">
        <v>25.3</v>
      </c>
      <c r="G77" s="827">
        <v>24.3</v>
      </c>
      <c r="H77" s="828">
        <v>24.1</v>
      </c>
      <c r="I77" s="829">
        <v>5.29</v>
      </c>
      <c r="J77" s="830">
        <v>4.4400000000000004</v>
      </c>
      <c r="K77" s="831">
        <v>7.42</v>
      </c>
      <c r="L77" s="832">
        <v>7.45</v>
      </c>
      <c r="M77" s="829">
        <v>37.4</v>
      </c>
      <c r="N77" s="830">
        <v>38.1</v>
      </c>
      <c r="O77" s="827"/>
      <c r="P77" s="828">
        <v>96.4</v>
      </c>
      <c r="Q77" s="827"/>
      <c r="R77" s="828">
        <v>114.3</v>
      </c>
      <c r="S77" s="827"/>
      <c r="T77" s="828"/>
      <c r="U77" s="827"/>
      <c r="V77" s="914"/>
      <c r="W77" s="829"/>
      <c r="X77" s="830">
        <v>43.8</v>
      </c>
      <c r="Y77" s="833"/>
      <c r="Z77" s="834">
        <v>243</v>
      </c>
      <c r="AA77" s="831"/>
      <c r="AB77" s="832">
        <v>0.37</v>
      </c>
      <c r="AC77" s="461">
        <v>3334</v>
      </c>
      <c r="AD77" s="446" t="s">
        <v>36</v>
      </c>
      <c r="AE77" s="372" t="s">
        <v>36</v>
      </c>
      <c r="AF77" s="367" t="s">
        <v>36</v>
      </c>
      <c r="AG77" s="6" t="s">
        <v>21</v>
      </c>
      <c r="AH77" s="18"/>
      <c r="AI77" s="40">
        <v>7.47</v>
      </c>
      <c r="AJ77" s="41">
        <v>7.26</v>
      </c>
      <c r="AK77" s="42" t="s">
        <v>36</v>
      </c>
      <c r="AL77" s="100"/>
    </row>
    <row r="78" spans="1:38" x14ac:dyDescent="0.15">
      <c r="A78" s="1952"/>
      <c r="B78" s="452">
        <v>43257</v>
      </c>
      <c r="C78" s="754" t="str">
        <f t="shared" si="11"/>
        <v>(水)</v>
      </c>
      <c r="D78" s="119" t="s">
        <v>606</v>
      </c>
      <c r="E78" s="836">
        <v>15.5</v>
      </c>
      <c r="F78" s="836">
        <v>23.1</v>
      </c>
      <c r="G78" s="837">
        <v>23.7</v>
      </c>
      <c r="H78" s="838">
        <v>23.9</v>
      </c>
      <c r="I78" s="839">
        <v>6.54</v>
      </c>
      <c r="J78" s="840">
        <v>3.57</v>
      </c>
      <c r="K78" s="841">
        <v>7.44</v>
      </c>
      <c r="L78" s="842">
        <v>7.43</v>
      </c>
      <c r="M78" s="839">
        <v>37.5</v>
      </c>
      <c r="N78" s="840">
        <v>38.299999999999997</v>
      </c>
      <c r="O78" s="837"/>
      <c r="P78" s="838">
        <v>95.4</v>
      </c>
      <c r="Q78" s="837"/>
      <c r="R78" s="838">
        <v>115.5</v>
      </c>
      <c r="S78" s="837"/>
      <c r="T78" s="838"/>
      <c r="U78" s="915"/>
      <c r="V78" s="916"/>
      <c r="W78" s="839"/>
      <c r="X78" s="840">
        <v>44.8</v>
      </c>
      <c r="Y78" s="843"/>
      <c r="Z78" s="844">
        <v>265</v>
      </c>
      <c r="AA78" s="841"/>
      <c r="AB78" s="842">
        <v>0.37</v>
      </c>
      <c r="AC78" s="461">
        <v>3902</v>
      </c>
      <c r="AD78" s="446" t="s">
        <v>36</v>
      </c>
      <c r="AE78" s="372" t="s">
        <v>36</v>
      </c>
      <c r="AF78" s="367" t="s">
        <v>36</v>
      </c>
      <c r="AG78" s="6" t="s">
        <v>275</v>
      </c>
      <c r="AH78" s="18" t="s">
        <v>22</v>
      </c>
      <c r="AI78" s="34">
        <v>28.8</v>
      </c>
      <c r="AJ78" s="35">
        <v>29.8</v>
      </c>
      <c r="AK78" s="36" t="s">
        <v>36</v>
      </c>
      <c r="AL78" s="101"/>
    </row>
    <row r="79" spans="1:38" x14ac:dyDescent="0.15">
      <c r="A79" s="1952"/>
      <c r="B79" s="452">
        <v>43258</v>
      </c>
      <c r="C79" s="754" t="str">
        <f t="shared" si="11"/>
        <v>(木)</v>
      </c>
      <c r="D79" s="75" t="s">
        <v>599</v>
      </c>
      <c r="E79" s="826">
        <v>3.5</v>
      </c>
      <c r="F79" s="826">
        <v>22</v>
      </c>
      <c r="G79" s="827">
        <v>21.3</v>
      </c>
      <c r="H79" s="828">
        <v>21.3</v>
      </c>
      <c r="I79" s="829">
        <v>8.3699999999999992</v>
      </c>
      <c r="J79" s="830">
        <v>2.62</v>
      </c>
      <c r="K79" s="831">
        <v>7.47</v>
      </c>
      <c r="L79" s="832">
        <v>7.26</v>
      </c>
      <c r="M79" s="829">
        <v>28.8</v>
      </c>
      <c r="N79" s="830">
        <v>29.8</v>
      </c>
      <c r="O79" s="827">
        <v>78.3</v>
      </c>
      <c r="P79" s="828">
        <v>72.3</v>
      </c>
      <c r="Q79" s="827">
        <v>97.9</v>
      </c>
      <c r="R79" s="828">
        <v>94.2</v>
      </c>
      <c r="S79" s="827">
        <v>65</v>
      </c>
      <c r="T79" s="828">
        <v>62.5</v>
      </c>
      <c r="U79" s="827">
        <v>32.9</v>
      </c>
      <c r="V79" s="914">
        <v>31.7</v>
      </c>
      <c r="W79" s="829">
        <v>28.9</v>
      </c>
      <c r="X79" s="830">
        <v>33.6</v>
      </c>
      <c r="Y79" s="833">
        <v>214</v>
      </c>
      <c r="Z79" s="834">
        <v>200</v>
      </c>
      <c r="AA79" s="831">
        <v>0.81</v>
      </c>
      <c r="AB79" s="832">
        <v>0.25</v>
      </c>
      <c r="AC79" s="461">
        <v>4002</v>
      </c>
      <c r="AD79" s="446" t="s">
        <v>36</v>
      </c>
      <c r="AE79" s="372" t="s">
        <v>36</v>
      </c>
      <c r="AF79" s="367" t="s">
        <v>36</v>
      </c>
      <c r="AG79" s="6" t="s">
        <v>276</v>
      </c>
      <c r="AH79" s="18" t="s">
        <v>23</v>
      </c>
      <c r="AI79" s="34">
        <v>78.3</v>
      </c>
      <c r="AJ79" s="35">
        <v>72.3</v>
      </c>
      <c r="AK79" s="36" t="s">
        <v>36</v>
      </c>
      <c r="AL79" s="101"/>
    </row>
    <row r="80" spans="1:38" x14ac:dyDescent="0.15">
      <c r="A80" s="1952"/>
      <c r="B80" s="452">
        <v>43259</v>
      </c>
      <c r="C80" s="754" t="str">
        <f t="shared" si="11"/>
        <v>(金)</v>
      </c>
      <c r="D80" s="75" t="s">
        <v>599</v>
      </c>
      <c r="E80" s="826">
        <v>0</v>
      </c>
      <c r="F80" s="826">
        <v>25.8</v>
      </c>
      <c r="G80" s="827">
        <v>24</v>
      </c>
      <c r="H80" s="828">
        <v>24</v>
      </c>
      <c r="I80" s="829">
        <v>5.67</v>
      </c>
      <c r="J80" s="830">
        <v>3.05</v>
      </c>
      <c r="K80" s="831">
        <v>7.41</v>
      </c>
      <c r="L80" s="832">
        <v>7.42</v>
      </c>
      <c r="M80" s="829">
        <v>32.9</v>
      </c>
      <c r="N80" s="830">
        <v>31.7</v>
      </c>
      <c r="O80" s="827"/>
      <c r="P80" s="828">
        <v>82.3</v>
      </c>
      <c r="Q80" s="827"/>
      <c r="R80" s="828">
        <v>103.4</v>
      </c>
      <c r="S80" s="827"/>
      <c r="T80" s="828"/>
      <c r="U80" s="827"/>
      <c r="V80" s="914"/>
      <c r="W80" s="829"/>
      <c r="X80" s="830">
        <v>41.8</v>
      </c>
      <c r="Y80" s="833"/>
      <c r="Z80" s="834">
        <v>212</v>
      </c>
      <c r="AA80" s="831"/>
      <c r="AB80" s="832">
        <v>0.28999999999999998</v>
      </c>
      <c r="AC80" s="461">
        <v>3080</v>
      </c>
      <c r="AD80" s="446" t="s">
        <v>36</v>
      </c>
      <c r="AE80" s="372" t="s">
        <v>36</v>
      </c>
      <c r="AF80" s="367" t="s">
        <v>36</v>
      </c>
      <c r="AG80" s="6" t="s">
        <v>277</v>
      </c>
      <c r="AH80" s="18" t="s">
        <v>23</v>
      </c>
      <c r="AI80" s="34">
        <v>97.9</v>
      </c>
      <c r="AJ80" s="35">
        <v>94.2</v>
      </c>
      <c r="AK80" s="36" t="s">
        <v>36</v>
      </c>
      <c r="AL80" s="101"/>
    </row>
    <row r="81" spans="1:38" x14ac:dyDescent="0.15">
      <c r="A81" s="1952"/>
      <c r="B81" s="452">
        <v>43260</v>
      </c>
      <c r="C81" s="754" t="str">
        <f t="shared" si="11"/>
        <v>(土)</v>
      </c>
      <c r="D81" s="75" t="s">
        <v>583</v>
      </c>
      <c r="E81" s="826">
        <v>1</v>
      </c>
      <c r="F81" s="826">
        <v>28.1</v>
      </c>
      <c r="G81" s="827">
        <v>24.3</v>
      </c>
      <c r="H81" s="828">
        <v>24.3</v>
      </c>
      <c r="I81" s="829">
        <v>6.9</v>
      </c>
      <c r="J81" s="830">
        <v>4.5999999999999996</v>
      </c>
      <c r="K81" s="831">
        <v>7.4</v>
      </c>
      <c r="L81" s="832">
        <v>7.4</v>
      </c>
      <c r="M81" s="829"/>
      <c r="N81" s="830"/>
      <c r="O81" s="827"/>
      <c r="P81" s="828"/>
      <c r="Q81" s="827"/>
      <c r="R81" s="828"/>
      <c r="S81" s="827"/>
      <c r="T81" s="828"/>
      <c r="U81" s="827"/>
      <c r="V81" s="914"/>
      <c r="W81" s="829"/>
      <c r="X81" s="830"/>
      <c r="Y81" s="833"/>
      <c r="Z81" s="834"/>
      <c r="AA81" s="831"/>
      <c r="AB81" s="832"/>
      <c r="AC81" s="461">
        <v>2449</v>
      </c>
      <c r="AD81" s="446">
        <v>9910</v>
      </c>
      <c r="AE81" s="372">
        <v>2.08</v>
      </c>
      <c r="AF81" s="367" t="s">
        <v>36</v>
      </c>
      <c r="AG81" s="6" t="s">
        <v>278</v>
      </c>
      <c r="AH81" s="18" t="s">
        <v>23</v>
      </c>
      <c r="AI81" s="34">
        <v>65</v>
      </c>
      <c r="AJ81" s="35">
        <v>62.5</v>
      </c>
      <c r="AK81" s="36" t="s">
        <v>36</v>
      </c>
      <c r="AL81" s="101"/>
    </row>
    <row r="82" spans="1:38" x14ac:dyDescent="0.15">
      <c r="A82" s="1952"/>
      <c r="B82" s="452">
        <v>43261</v>
      </c>
      <c r="C82" s="754" t="str">
        <f t="shared" si="11"/>
        <v>(日)</v>
      </c>
      <c r="D82" s="75" t="s">
        <v>599</v>
      </c>
      <c r="E82" s="826">
        <v>22</v>
      </c>
      <c r="F82" s="826">
        <v>20.6</v>
      </c>
      <c r="G82" s="827">
        <v>24.2</v>
      </c>
      <c r="H82" s="828">
        <v>24.9</v>
      </c>
      <c r="I82" s="829">
        <v>6</v>
      </c>
      <c r="J82" s="830">
        <v>4.0999999999999996</v>
      </c>
      <c r="K82" s="831">
        <v>7.5</v>
      </c>
      <c r="L82" s="832">
        <v>7.5</v>
      </c>
      <c r="M82" s="829"/>
      <c r="N82" s="830"/>
      <c r="O82" s="827"/>
      <c r="P82" s="828"/>
      <c r="Q82" s="827"/>
      <c r="R82" s="828"/>
      <c r="S82" s="827"/>
      <c r="T82" s="828"/>
      <c r="U82" s="827"/>
      <c r="V82" s="914"/>
      <c r="W82" s="829"/>
      <c r="X82" s="830"/>
      <c r="Y82" s="833"/>
      <c r="Z82" s="834"/>
      <c r="AA82" s="831"/>
      <c r="AB82" s="832"/>
      <c r="AC82" s="461">
        <v>2614</v>
      </c>
      <c r="AD82" s="446">
        <v>10040</v>
      </c>
      <c r="AE82" s="372" t="s">
        <v>36</v>
      </c>
      <c r="AF82" s="367" t="s">
        <v>36</v>
      </c>
      <c r="AG82" s="6" t="s">
        <v>279</v>
      </c>
      <c r="AH82" s="18" t="s">
        <v>23</v>
      </c>
      <c r="AI82" s="34">
        <v>32.9</v>
      </c>
      <c r="AJ82" s="35">
        <v>31.7</v>
      </c>
      <c r="AK82" s="36" t="s">
        <v>36</v>
      </c>
      <c r="AL82" s="101"/>
    </row>
    <row r="83" spans="1:38" x14ac:dyDescent="0.15">
      <c r="A83" s="1952"/>
      <c r="B83" s="452">
        <v>43262</v>
      </c>
      <c r="C83" s="754" t="str">
        <f t="shared" si="11"/>
        <v>(月)</v>
      </c>
      <c r="D83" s="75" t="s">
        <v>606</v>
      </c>
      <c r="E83" s="826">
        <v>40</v>
      </c>
      <c r="F83" s="826">
        <v>19.899999999999999</v>
      </c>
      <c r="G83" s="827">
        <v>21.2</v>
      </c>
      <c r="H83" s="828">
        <v>21</v>
      </c>
      <c r="I83" s="829">
        <v>22.82</v>
      </c>
      <c r="J83" s="830">
        <v>4.1399999999999997</v>
      </c>
      <c r="K83" s="831">
        <v>7.37</v>
      </c>
      <c r="L83" s="832">
        <v>7.31</v>
      </c>
      <c r="M83" s="829">
        <v>19.5</v>
      </c>
      <c r="N83" s="830">
        <v>21.5</v>
      </c>
      <c r="O83" s="827"/>
      <c r="P83" s="828">
        <v>58.2</v>
      </c>
      <c r="Q83" s="827"/>
      <c r="R83" s="828">
        <v>75.7</v>
      </c>
      <c r="S83" s="827"/>
      <c r="T83" s="828"/>
      <c r="U83" s="827"/>
      <c r="V83" s="914"/>
      <c r="W83" s="829"/>
      <c r="X83" s="830">
        <v>23.9</v>
      </c>
      <c r="Y83" s="833"/>
      <c r="Z83" s="834">
        <v>154</v>
      </c>
      <c r="AA83" s="831"/>
      <c r="AB83" s="832">
        <v>0.28999999999999998</v>
      </c>
      <c r="AC83" s="461">
        <v>4901</v>
      </c>
      <c r="AD83" s="446" t="s">
        <v>36</v>
      </c>
      <c r="AE83" s="372" t="s">
        <v>36</v>
      </c>
      <c r="AF83" s="367" t="s">
        <v>36</v>
      </c>
      <c r="AG83" s="6" t="s">
        <v>280</v>
      </c>
      <c r="AH83" s="18" t="s">
        <v>23</v>
      </c>
      <c r="AI83" s="37">
        <v>28.9</v>
      </c>
      <c r="AJ83" s="38">
        <v>33.6</v>
      </c>
      <c r="AK83" s="39" t="s">
        <v>36</v>
      </c>
      <c r="AL83" s="99"/>
    </row>
    <row r="84" spans="1:38" x14ac:dyDescent="0.15">
      <c r="A84" s="1952"/>
      <c r="B84" s="452">
        <v>43263</v>
      </c>
      <c r="C84" s="754" t="str">
        <f t="shared" si="11"/>
        <v>(火)</v>
      </c>
      <c r="D84" s="75" t="s">
        <v>606</v>
      </c>
      <c r="E84" s="826">
        <v>0.5</v>
      </c>
      <c r="F84" s="826">
        <v>19.899999999999999</v>
      </c>
      <c r="G84" s="827">
        <v>20.6</v>
      </c>
      <c r="H84" s="828">
        <v>20.6</v>
      </c>
      <c r="I84" s="829">
        <v>10.68</v>
      </c>
      <c r="J84" s="830">
        <v>3.56</v>
      </c>
      <c r="K84" s="831">
        <v>7.27</v>
      </c>
      <c r="L84" s="832">
        <v>7.23</v>
      </c>
      <c r="M84" s="829">
        <v>21.4</v>
      </c>
      <c r="N84" s="830">
        <v>19.899999999999999</v>
      </c>
      <c r="O84" s="827"/>
      <c r="P84" s="828">
        <v>56.2</v>
      </c>
      <c r="Q84" s="827"/>
      <c r="R84" s="828">
        <v>71.599999999999994</v>
      </c>
      <c r="S84" s="827"/>
      <c r="T84" s="828"/>
      <c r="U84" s="827"/>
      <c r="V84" s="914"/>
      <c r="W84" s="829"/>
      <c r="X84" s="830">
        <v>19.899999999999999</v>
      </c>
      <c r="Y84" s="833"/>
      <c r="Z84" s="834">
        <v>141</v>
      </c>
      <c r="AA84" s="831"/>
      <c r="AB84" s="832">
        <v>0.28000000000000003</v>
      </c>
      <c r="AC84" s="461">
        <v>4571</v>
      </c>
      <c r="AD84" s="446" t="s">
        <v>36</v>
      </c>
      <c r="AE84" s="372" t="s">
        <v>36</v>
      </c>
      <c r="AF84" s="367" t="s">
        <v>36</v>
      </c>
      <c r="AG84" s="6" t="s">
        <v>281</v>
      </c>
      <c r="AH84" s="18" t="s">
        <v>23</v>
      </c>
      <c r="AI84" s="49">
        <v>214</v>
      </c>
      <c r="AJ84" s="50">
        <v>200</v>
      </c>
      <c r="AK84" s="25" t="s">
        <v>36</v>
      </c>
      <c r="AL84" s="26"/>
    </row>
    <row r="85" spans="1:38" x14ac:dyDescent="0.15">
      <c r="A85" s="1952"/>
      <c r="B85" s="452">
        <v>43264</v>
      </c>
      <c r="C85" s="754" t="str">
        <f t="shared" si="11"/>
        <v>(水)</v>
      </c>
      <c r="D85" s="75" t="s">
        <v>599</v>
      </c>
      <c r="E85" s="826">
        <v>0</v>
      </c>
      <c r="F85" s="826">
        <v>20.5</v>
      </c>
      <c r="G85" s="827">
        <v>21.4</v>
      </c>
      <c r="H85" s="828">
        <v>21.5</v>
      </c>
      <c r="I85" s="829">
        <v>6.71</v>
      </c>
      <c r="J85" s="830">
        <v>4.54</v>
      </c>
      <c r="K85" s="831">
        <v>7.4</v>
      </c>
      <c r="L85" s="832">
        <v>7.39</v>
      </c>
      <c r="M85" s="829">
        <v>29.7</v>
      </c>
      <c r="N85" s="830">
        <v>28.2</v>
      </c>
      <c r="O85" s="827"/>
      <c r="P85" s="828">
        <v>78.3</v>
      </c>
      <c r="Q85" s="827"/>
      <c r="R85" s="828">
        <v>96.7</v>
      </c>
      <c r="S85" s="827"/>
      <c r="T85" s="828"/>
      <c r="U85" s="827"/>
      <c r="V85" s="914"/>
      <c r="W85" s="829"/>
      <c r="X85" s="830">
        <v>26.8</v>
      </c>
      <c r="Y85" s="833"/>
      <c r="Z85" s="834">
        <v>194</v>
      </c>
      <c r="AA85" s="831"/>
      <c r="AB85" s="832">
        <v>0.38</v>
      </c>
      <c r="AC85" s="461">
        <v>3020</v>
      </c>
      <c r="AD85" s="446" t="s">
        <v>36</v>
      </c>
      <c r="AE85" s="372" t="s">
        <v>36</v>
      </c>
      <c r="AF85" s="367" t="s">
        <v>36</v>
      </c>
      <c r="AG85" s="6" t="s">
        <v>282</v>
      </c>
      <c r="AH85" s="18" t="s">
        <v>23</v>
      </c>
      <c r="AI85" s="40">
        <v>0.81</v>
      </c>
      <c r="AJ85" s="41">
        <v>0.25</v>
      </c>
      <c r="AK85" s="42" t="s">
        <v>36</v>
      </c>
      <c r="AL85" s="100"/>
    </row>
    <row r="86" spans="1:38" x14ac:dyDescent="0.15">
      <c r="A86" s="1952"/>
      <c r="B86" s="452">
        <v>43265</v>
      </c>
      <c r="C86" s="754" t="str">
        <f t="shared" si="11"/>
        <v>(木)</v>
      </c>
      <c r="D86" s="75" t="s">
        <v>599</v>
      </c>
      <c r="E86" s="826">
        <v>0</v>
      </c>
      <c r="F86" s="826">
        <v>20.3</v>
      </c>
      <c r="G86" s="827">
        <v>21.8</v>
      </c>
      <c r="H86" s="828">
        <v>21.9</v>
      </c>
      <c r="I86" s="829">
        <v>7.19</v>
      </c>
      <c r="J86" s="830">
        <v>3.62</v>
      </c>
      <c r="K86" s="831">
        <v>7.42</v>
      </c>
      <c r="L86" s="832">
        <v>7.45</v>
      </c>
      <c r="M86" s="829">
        <v>33.200000000000003</v>
      </c>
      <c r="N86" s="830">
        <v>33.299999999999997</v>
      </c>
      <c r="O86" s="827"/>
      <c r="P86" s="828">
        <v>85.3</v>
      </c>
      <c r="Q86" s="827"/>
      <c r="R86" s="828">
        <v>108.5</v>
      </c>
      <c r="S86" s="827"/>
      <c r="T86" s="828"/>
      <c r="U86" s="827"/>
      <c r="V86" s="914"/>
      <c r="W86" s="829"/>
      <c r="X86" s="830">
        <v>32.799999999999997</v>
      </c>
      <c r="Y86" s="833"/>
      <c r="Z86" s="834">
        <v>229</v>
      </c>
      <c r="AA86" s="831"/>
      <c r="AB86" s="832">
        <v>0.39</v>
      </c>
      <c r="AC86" s="461">
        <v>2776</v>
      </c>
      <c r="AD86" s="446">
        <v>20090</v>
      </c>
      <c r="AE86" s="372" t="s">
        <v>36</v>
      </c>
      <c r="AF86" s="367" t="s">
        <v>36</v>
      </c>
      <c r="AG86" s="6" t="s">
        <v>24</v>
      </c>
      <c r="AH86" s="18" t="s">
        <v>23</v>
      </c>
      <c r="AI86" s="23">
        <v>6.7</v>
      </c>
      <c r="AJ86" s="48">
        <v>4.5999999999999996</v>
      </c>
      <c r="AK86" s="160" t="s">
        <v>36</v>
      </c>
      <c r="AL86" s="100"/>
    </row>
    <row r="87" spans="1:38" x14ac:dyDescent="0.15">
      <c r="A87" s="1952"/>
      <c r="B87" s="452">
        <v>43266</v>
      </c>
      <c r="C87" s="754" t="str">
        <f t="shared" si="11"/>
        <v>(金)</v>
      </c>
      <c r="D87" s="75" t="s">
        <v>599</v>
      </c>
      <c r="E87" s="826">
        <v>0.5</v>
      </c>
      <c r="F87" s="826">
        <v>17.100000000000001</v>
      </c>
      <c r="G87" s="827">
        <v>20.6</v>
      </c>
      <c r="H87" s="828">
        <v>20.9</v>
      </c>
      <c r="I87" s="829">
        <v>7.07</v>
      </c>
      <c r="J87" s="830">
        <v>3.68</v>
      </c>
      <c r="K87" s="831">
        <v>7.53</v>
      </c>
      <c r="L87" s="832">
        <v>7.49</v>
      </c>
      <c r="M87" s="829">
        <v>35.200000000000003</v>
      </c>
      <c r="N87" s="830">
        <v>34.799999999999997</v>
      </c>
      <c r="O87" s="827"/>
      <c r="P87" s="828">
        <v>87.3</v>
      </c>
      <c r="Q87" s="827"/>
      <c r="R87" s="828">
        <v>112.3</v>
      </c>
      <c r="S87" s="827"/>
      <c r="T87" s="828"/>
      <c r="U87" s="827"/>
      <c r="V87" s="914"/>
      <c r="W87" s="829"/>
      <c r="X87" s="830">
        <v>37.799999999999997</v>
      </c>
      <c r="Y87" s="833"/>
      <c r="Z87" s="834">
        <v>251</v>
      </c>
      <c r="AA87" s="831"/>
      <c r="AB87" s="832">
        <v>0.38</v>
      </c>
      <c r="AC87" s="461">
        <v>3037</v>
      </c>
      <c r="AD87" s="446" t="s">
        <v>36</v>
      </c>
      <c r="AE87" s="372" t="s">
        <v>36</v>
      </c>
      <c r="AF87" s="367" t="s">
        <v>36</v>
      </c>
      <c r="AG87" s="6" t="s">
        <v>25</v>
      </c>
      <c r="AH87" s="18" t="s">
        <v>23</v>
      </c>
      <c r="AI87" s="23">
        <v>1.4</v>
      </c>
      <c r="AJ87" s="48">
        <v>0.6</v>
      </c>
      <c r="AK87" s="160" t="s">
        <v>36</v>
      </c>
      <c r="AL87" s="100"/>
    </row>
    <row r="88" spans="1:38" x14ac:dyDescent="0.15">
      <c r="A88" s="1952"/>
      <c r="B88" s="452">
        <v>43267</v>
      </c>
      <c r="C88" s="754" t="str">
        <f t="shared" si="11"/>
        <v>(土)</v>
      </c>
      <c r="D88" s="75" t="s">
        <v>606</v>
      </c>
      <c r="E88" s="826">
        <v>13.5</v>
      </c>
      <c r="F88" s="826">
        <v>14.8</v>
      </c>
      <c r="G88" s="827">
        <v>18</v>
      </c>
      <c r="H88" s="828">
        <v>18.600000000000001</v>
      </c>
      <c r="I88" s="829">
        <v>7.5</v>
      </c>
      <c r="J88" s="830">
        <v>3.3</v>
      </c>
      <c r="K88" s="831">
        <v>7.6</v>
      </c>
      <c r="L88" s="832">
        <v>7.5</v>
      </c>
      <c r="M88" s="829"/>
      <c r="N88" s="830"/>
      <c r="O88" s="827"/>
      <c r="P88" s="828"/>
      <c r="Q88" s="827"/>
      <c r="R88" s="828"/>
      <c r="S88" s="827"/>
      <c r="T88" s="828"/>
      <c r="U88" s="827"/>
      <c r="V88" s="914"/>
      <c r="W88" s="829"/>
      <c r="X88" s="830"/>
      <c r="Y88" s="833"/>
      <c r="Z88" s="834"/>
      <c r="AA88" s="831"/>
      <c r="AB88" s="832"/>
      <c r="AC88" s="461">
        <v>3138</v>
      </c>
      <c r="AD88" s="446">
        <v>10060</v>
      </c>
      <c r="AE88" s="372">
        <v>2.5099999999999998</v>
      </c>
      <c r="AF88" s="367" t="s">
        <v>36</v>
      </c>
      <c r="AG88" s="6" t="s">
        <v>283</v>
      </c>
      <c r="AH88" s="18" t="s">
        <v>23</v>
      </c>
      <c r="AI88" s="23">
        <v>8.1</v>
      </c>
      <c r="AJ88" s="48">
        <v>8</v>
      </c>
      <c r="AK88" s="160" t="s">
        <v>36</v>
      </c>
      <c r="AL88" s="100"/>
    </row>
    <row r="89" spans="1:38" x14ac:dyDescent="0.15">
      <c r="A89" s="1952"/>
      <c r="B89" s="452">
        <v>43268</v>
      </c>
      <c r="C89" s="754" t="str">
        <f t="shared" si="11"/>
        <v>(日)</v>
      </c>
      <c r="D89" s="75" t="s">
        <v>599</v>
      </c>
      <c r="E89" s="826">
        <v>0</v>
      </c>
      <c r="F89" s="826">
        <v>20</v>
      </c>
      <c r="G89" s="827">
        <v>18.399999999999999</v>
      </c>
      <c r="H89" s="828">
        <v>18.399999999999999</v>
      </c>
      <c r="I89" s="829">
        <v>6.9</v>
      </c>
      <c r="J89" s="830">
        <v>3.3</v>
      </c>
      <c r="K89" s="831">
        <v>7.5</v>
      </c>
      <c r="L89" s="832">
        <v>7.4</v>
      </c>
      <c r="M89" s="829"/>
      <c r="N89" s="830"/>
      <c r="O89" s="827"/>
      <c r="P89" s="828"/>
      <c r="Q89" s="827"/>
      <c r="R89" s="828"/>
      <c r="S89" s="827"/>
      <c r="T89" s="828"/>
      <c r="U89" s="827"/>
      <c r="V89" s="914"/>
      <c r="W89" s="829"/>
      <c r="X89" s="830"/>
      <c r="Y89" s="833"/>
      <c r="Z89" s="834"/>
      <c r="AA89" s="831"/>
      <c r="AB89" s="832"/>
      <c r="AC89" s="461">
        <v>2302</v>
      </c>
      <c r="AD89" s="446" t="s">
        <v>36</v>
      </c>
      <c r="AE89" s="372" t="s">
        <v>36</v>
      </c>
      <c r="AF89" s="367" t="s">
        <v>36</v>
      </c>
      <c r="AG89" s="6" t="s">
        <v>284</v>
      </c>
      <c r="AH89" s="18" t="s">
        <v>23</v>
      </c>
      <c r="AI89" s="45">
        <v>7.8E-2</v>
      </c>
      <c r="AJ89" s="46">
        <v>5.5E-2</v>
      </c>
      <c r="AK89" s="47" t="s">
        <v>36</v>
      </c>
      <c r="AL89" s="102"/>
    </row>
    <row r="90" spans="1:38" x14ac:dyDescent="0.15">
      <c r="A90" s="1952"/>
      <c r="B90" s="452">
        <v>43269</v>
      </c>
      <c r="C90" s="754" t="str">
        <f t="shared" si="11"/>
        <v>(月)</v>
      </c>
      <c r="D90" s="75" t="s">
        <v>599</v>
      </c>
      <c r="E90" s="826">
        <v>1.5</v>
      </c>
      <c r="F90" s="826">
        <v>21.7</v>
      </c>
      <c r="G90" s="827">
        <v>20.2</v>
      </c>
      <c r="H90" s="828">
        <v>20.2</v>
      </c>
      <c r="I90" s="829">
        <v>7.04</v>
      </c>
      <c r="J90" s="830">
        <v>4.03</v>
      </c>
      <c r="K90" s="831">
        <v>7.46</v>
      </c>
      <c r="L90" s="832">
        <v>7.47</v>
      </c>
      <c r="M90" s="829">
        <v>32.6</v>
      </c>
      <c r="N90" s="830">
        <v>32.4</v>
      </c>
      <c r="O90" s="827"/>
      <c r="P90" s="828">
        <v>84.3</v>
      </c>
      <c r="Q90" s="827"/>
      <c r="R90" s="828">
        <v>106.4</v>
      </c>
      <c r="S90" s="827"/>
      <c r="T90" s="828"/>
      <c r="U90" s="827"/>
      <c r="V90" s="914"/>
      <c r="W90" s="829"/>
      <c r="X90" s="830">
        <v>34.799999999999997</v>
      </c>
      <c r="Y90" s="833"/>
      <c r="Z90" s="834">
        <v>225</v>
      </c>
      <c r="AA90" s="831"/>
      <c r="AB90" s="832">
        <v>0.4</v>
      </c>
      <c r="AC90" s="461">
        <v>2261</v>
      </c>
      <c r="AD90" s="446" t="s">
        <v>36</v>
      </c>
      <c r="AE90" s="372" t="s">
        <v>36</v>
      </c>
      <c r="AF90" s="367" t="s">
        <v>36</v>
      </c>
      <c r="AG90" s="6" t="s">
        <v>291</v>
      </c>
      <c r="AH90" s="18" t="s">
        <v>23</v>
      </c>
      <c r="AI90" s="24">
        <v>1.69</v>
      </c>
      <c r="AJ90" s="44">
        <v>1.87</v>
      </c>
      <c r="AK90" s="42" t="s">
        <v>36</v>
      </c>
      <c r="AL90" s="100"/>
    </row>
    <row r="91" spans="1:38" x14ac:dyDescent="0.15">
      <c r="A91" s="1952"/>
      <c r="B91" s="452">
        <v>43270</v>
      </c>
      <c r="C91" s="754" t="str">
        <f t="shared" si="11"/>
        <v>(火)</v>
      </c>
      <c r="D91" s="75" t="s">
        <v>583</v>
      </c>
      <c r="E91" s="826">
        <v>0</v>
      </c>
      <c r="F91" s="826">
        <v>24.9</v>
      </c>
      <c r="G91" s="827">
        <v>20.7</v>
      </c>
      <c r="H91" s="828">
        <v>20.3</v>
      </c>
      <c r="I91" s="829">
        <v>7.06</v>
      </c>
      <c r="J91" s="830">
        <v>4.12</v>
      </c>
      <c r="K91" s="831">
        <v>7.52</v>
      </c>
      <c r="L91" s="832">
        <v>7.49</v>
      </c>
      <c r="M91" s="829">
        <v>34.700000000000003</v>
      </c>
      <c r="N91" s="830">
        <v>34.4</v>
      </c>
      <c r="O91" s="827"/>
      <c r="P91" s="828">
        <v>92.4</v>
      </c>
      <c r="Q91" s="827"/>
      <c r="R91" s="828">
        <v>112.1</v>
      </c>
      <c r="S91" s="827"/>
      <c r="T91" s="828"/>
      <c r="U91" s="827"/>
      <c r="V91" s="914"/>
      <c r="W91" s="829"/>
      <c r="X91" s="830">
        <v>40.9</v>
      </c>
      <c r="Y91" s="833"/>
      <c r="Z91" s="834">
        <v>231</v>
      </c>
      <c r="AA91" s="831"/>
      <c r="AB91" s="832">
        <v>0.39</v>
      </c>
      <c r="AC91" s="461">
        <v>2202</v>
      </c>
      <c r="AD91" s="446" t="s">
        <v>36</v>
      </c>
      <c r="AE91" s="372" t="s">
        <v>36</v>
      </c>
      <c r="AF91" s="367" t="s">
        <v>36</v>
      </c>
      <c r="AG91" s="6" t="s">
        <v>285</v>
      </c>
      <c r="AH91" s="18" t="s">
        <v>23</v>
      </c>
      <c r="AI91" s="24">
        <v>2.12</v>
      </c>
      <c r="AJ91" s="44">
        <v>1.87</v>
      </c>
      <c r="AK91" s="42" t="s">
        <v>36</v>
      </c>
      <c r="AL91" s="100"/>
    </row>
    <row r="92" spans="1:38" x14ac:dyDescent="0.15">
      <c r="A92" s="1952"/>
      <c r="B92" s="452">
        <v>43271</v>
      </c>
      <c r="C92" s="754" t="str">
        <f t="shared" si="11"/>
        <v>(水)</v>
      </c>
      <c r="D92" s="75" t="s">
        <v>606</v>
      </c>
      <c r="E92" s="826">
        <v>22.5</v>
      </c>
      <c r="F92" s="826">
        <v>21.5</v>
      </c>
      <c r="G92" s="827">
        <v>22.7</v>
      </c>
      <c r="H92" s="828">
        <v>22.9</v>
      </c>
      <c r="I92" s="829">
        <v>7.36</v>
      </c>
      <c r="J92" s="830">
        <v>3.71</v>
      </c>
      <c r="K92" s="831">
        <v>7.47</v>
      </c>
      <c r="L92" s="832">
        <v>7.53</v>
      </c>
      <c r="M92" s="829">
        <v>36.200000000000003</v>
      </c>
      <c r="N92" s="830">
        <v>36.5</v>
      </c>
      <c r="O92" s="827"/>
      <c r="P92" s="828">
        <v>89.4</v>
      </c>
      <c r="Q92" s="827"/>
      <c r="R92" s="828">
        <v>114.1</v>
      </c>
      <c r="S92" s="827"/>
      <c r="T92" s="828"/>
      <c r="U92" s="827"/>
      <c r="V92" s="914"/>
      <c r="W92" s="829"/>
      <c r="X92" s="830">
        <v>38.799999999999997</v>
      </c>
      <c r="Y92" s="833"/>
      <c r="Z92" s="834">
        <v>251</v>
      </c>
      <c r="AA92" s="831"/>
      <c r="AB92" s="832">
        <v>0.4</v>
      </c>
      <c r="AC92" s="461">
        <v>3263</v>
      </c>
      <c r="AD92" s="446" t="s">
        <v>36</v>
      </c>
      <c r="AE92" s="372" t="s">
        <v>36</v>
      </c>
      <c r="AF92" s="367" t="s">
        <v>36</v>
      </c>
      <c r="AG92" s="6" t="s">
        <v>286</v>
      </c>
      <c r="AH92" s="18" t="s">
        <v>23</v>
      </c>
      <c r="AI92" s="45">
        <v>7.3999999999999996E-2</v>
      </c>
      <c r="AJ92" s="260">
        <v>0.04</v>
      </c>
      <c r="AK92" s="47" t="s">
        <v>36</v>
      </c>
      <c r="AL92" s="102"/>
    </row>
    <row r="93" spans="1:38" x14ac:dyDescent="0.15">
      <c r="A93" s="1952"/>
      <c r="B93" s="452">
        <v>43272</v>
      </c>
      <c r="C93" s="754" t="str">
        <f t="shared" si="11"/>
        <v>(木)</v>
      </c>
      <c r="D93" s="75" t="s">
        <v>599</v>
      </c>
      <c r="E93" s="826">
        <v>15</v>
      </c>
      <c r="F93" s="826">
        <v>21.2</v>
      </c>
      <c r="G93" s="827">
        <v>21</v>
      </c>
      <c r="H93" s="828">
        <v>20.6</v>
      </c>
      <c r="I93" s="829">
        <v>63.7</v>
      </c>
      <c r="J93" s="830">
        <v>2.3199999999999998</v>
      </c>
      <c r="K93" s="831">
        <v>7.28</v>
      </c>
      <c r="L93" s="832">
        <v>7.14</v>
      </c>
      <c r="M93" s="829">
        <v>15.71</v>
      </c>
      <c r="N93" s="830">
        <v>18.489999999999998</v>
      </c>
      <c r="O93" s="827"/>
      <c r="P93" s="828">
        <v>45.2</v>
      </c>
      <c r="Q93" s="827"/>
      <c r="R93" s="828">
        <v>64.7</v>
      </c>
      <c r="S93" s="827"/>
      <c r="T93" s="828"/>
      <c r="U93" s="827"/>
      <c r="V93" s="914"/>
      <c r="W93" s="829"/>
      <c r="X93" s="830">
        <v>20.9</v>
      </c>
      <c r="Y93" s="833"/>
      <c r="Z93" s="834">
        <v>138</v>
      </c>
      <c r="AA93" s="831"/>
      <c r="AB93" s="832">
        <v>0.14000000000000001</v>
      </c>
      <c r="AC93" s="461">
        <v>5483</v>
      </c>
      <c r="AD93" s="446" t="s">
        <v>36</v>
      </c>
      <c r="AE93" s="372" t="s">
        <v>36</v>
      </c>
      <c r="AF93" s="367" t="s">
        <v>36</v>
      </c>
      <c r="AG93" s="6" t="s">
        <v>287</v>
      </c>
      <c r="AH93" s="18" t="s">
        <v>23</v>
      </c>
      <c r="AI93" s="831" t="s">
        <v>609</v>
      </c>
      <c r="AJ93" s="261" t="s">
        <v>609</v>
      </c>
      <c r="AK93" s="42" t="s">
        <v>36</v>
      </c>
      <c r="AL93" s="100"/>
    </row>
    <row r="94" spans="1:38" x14ac:dyDescent="0.15">
      <c r="A94" s="1952"/>
      <c r="B94" s="452">
        <v>43273</v>
      </c>
      <c r="C94" s="754" t="str">
        <f t="shared" si="11"/>
        <v>(金)</v>
      </c>
      <c r="D94" s="75" t="s">
        <v>583</v>
      </c>
      <c r="E94" s="826">
        <v>0</v>
      </c>
      <c r="F94" s="826">
        <v>25.8</v>
      </c>
      <c r="G94" s="827">
        <v>21.1</v>
      </c>
      <c r="H94" s="828">
        <v>20.9</v>
      </c>
      <c r="I94" s="829">
        <v>8.44</v>
      </c>
      <c r="J94" s="830">
        <v>3.23</v>
      </c>
      <c r="K94" s="831">
        <v>7.35</v>
      </c>
      <c r="L94" s="832">
        <v>7.3</v>
      </c>
      <c r="M94" s="829">
        <v>27</v>
      </c>
      <c r="N94" s="830">
        <v>24.5</v>
      </c>
      <c r="O94" s="827"/>
      <c r="P94" s="828">
        <v>65.3</v>
      </c>
      <c r="Q94" s="827"/>
      <c r="R94" s="828">
        <v>83.2</v>
      </c>
      <c r="S94" s="827"/>
      <c r="T94" s="828"/>
      <c r="U94" s="827"/>
      <c r="V94" s="914"/>
      <c r="W94" s="829"/>
      <c r="X94" s="830">
        <v>22.9</v>
      </c>
      <c r="Y94" s="833"/>
      <c r="Z94" s="834">
        <v>176</v>
      </c>
      <c r="AA94" s="831"/>
      <c r="AB94" s="832">
        <v>0.25</v>
      </c>
      <c r="AC94" s="461">
        <v>2855</v>
      </c>
      <c r="AD94" s="446" t="s">
        <v>36</v>
      </c>
      <c r="AE94" s="372" t="s">
        <v>36</v>
      </c>
      <c r="AF94" s="367" t="s">
        <v>36</v>
      </c>
      <c r="AG94" s="6" t="s">
        <v>288</v>
      </c>
      <c r="AH94" s="18" t="s">
        <v>23</v>
      </c>
      <c r="AI94" s="23">
        <v>13.2</v>
      </c>
      <c r="AJ94" s="48">
        <v>13.2</v>
      </c>
      <c r="AK94" s="36" t="s">
        <v>36</v>
      </c>
      <c r="AL94" s="101"/>
    </row>
    <row r="95" spans="1:38" x14ac:dyDescent="0.15">
      <c r="A95" s="1952"/>
      <c r="B95" s="452">
        <v>43274</v>
      </c>
      <c r="C95" s="754" t="str">
        <f t="shared" si="11"/>
        <v>(土)</v>
      </c>
      <c r="D95" s="75" t="s">
        <v>599</v>
      </c>
      <c r="E95" s="826">
        <v>12.5</v>
      </c>
      <c r="F95" s="826">
        <v>21.3</v>
      </c>
      <c r="G95" s="827">
        <v>21.7</v>
      </c>
      <c r="H95" s="828">
        <v>22.3</v>
      </c>
      <c r="I95" s="829">
        <v>7.1</v>
      </c>
      <c r="J95" s="830">
        <v>3.3</v>
      </c>
      <c r="K95" s="831">
        <v>7.5</v>
      </c>
      <c r="L95" s="832">
        <v>7.4</v>
      </c>
      <c r="M95" s="829"/>
      <c r="N95" s="830"/>
      <c r="O95" s="827"/>
      <c r="P95" s="828"/>
      <c r="Q95" s="827"/>
      <c r="R95" s="828"/>
      <c r="S95" s="827"/>
      <c r="T95" s="828"/>
      <c r="U95" s="827"/>
      <c r="V95" s="914"/>
      <c r="W95" s="829"/>
      <c r="X95" s="830"/>
      <c r="Y95" s="833"/>
      <c r="Z95" s="834"/>
      <c r="AA95" s="831"/>
      <c r="AB95" s="832"/>
      <c r="AC95" s="461">
        <v>2334</v>
      </c>
      <c r="AD95" s="446">
        <v>10050</v>
      </c>
      <c r="AE95" s="372">
        <v>2.5</v>
      </c>
      <c r="AF95" s="367" t="s">
        <v>36</v>
      </c>
      <c r="AG95" s="6" t="s">
        <v>27</v>
      </c>
      <c r="AH95" s="18" t="s">
        <v>23</v>
      </c>
      <c r="AI95" s="23">
        <v>19.899999999999999</v>
      </c>
      <c r="AJ95" s="48">
        <v>18.600000000000001</v>
      </c>
      <c r="AK95" s="36" t="s">
        <v>36</v>
      </c>
      <c r="AL95" s="101"/>
    </row>
    <row r="96" spans="1:38" x14ac:dyDescent="0.15">
      <c r="A96" s="1952"/>
      <c r="B96" s="452">
        <v>43275</v>
      </c>
      <c r="C96" s="754" t="str">
        <f t="shared" si="11"/>
        <v>(日)</v>
      </c>
      <c r="D96" s="75" t="s">
        <v>606</v>
      </c>
      <c r="E96" s="826">
        <v>3</v>
      </c>
      <c r="F96" s="826">
        <v>20.9</v>
      </c>
      <c r="G96" s="827">
        <v>19.899999999999999</v>
      </c>
      <c r="H96" s="828">
        <v>20.2</v>
      </c>
      <c r="I96" s="829">
        <v>10.8</v>
      </c>
      <c r="J96" s="830">
        <v>4.9000000000000004</v>
      </c>
      <c r="K96" s="831">
        <v>7.4</v>
      </c>
      <c r="L96" s="832">
        <v>7.3</v>
      </c>
      <c r="M96" s="829"/>
      <c r="N96" s="830"/>
      <c r="O96" s="827"/>
      <c r="P96" s="828"/>
      <c r="Q96" s="827"/>
      <c r="R96" s="828"/>
      <c r="S96" s="827"/>
      <c r="T96" s="828"/>
      <c r="U96" s="827"/>
      <c r="V96" s="914"/>
      <c r="W96" s="829"/>
      <c r="X96" s="830"/>
      <c r="Y96" s="833"/>
      <c r="Z96" s="834"/>
      <c r="AA96" s="831"/>
      <c r="AB96" s="832"/>
      <c r="AC96" s="461">
        <v>2684</v>
      </c>
      <c r="AD96" s="446">
        <v>20250</v>
      </c>
      <c r="AE96" s="372" t="s">
        <v>36</v>
      </c>
      <c r="AF96" s="367" t="s">
        <v>36</v>
      </c>
      <c r="AG96" s="6" t="s">
        <v>289</v>
      </c>
      <c r="AH96" s="18" t="s">
        <v>274</v>
      </c>
      <c r="AI96" s="51">
        <v>22</v>
      </c>
      <c r="AJ96" s="52">
        <v>11</v>
      </c>
      <c r="AK96" s="43" t="s">
        <v>36</v>
      </c>
      <c r="AL96" s="103"/>
    </row>
    <row r="97" spans="1:38" x14ac:dyDescent="0.15">
      <c r="A97" s="1952"/>
      <c r="B97" s="452">
        <v>43276</v>
      </c>
      <c r="C97" s="754" t="str">
        <f t="shared" si="11"/>
        <v>(月)</v>
      </c>
      <c r="D97" s="75" t="s">
        <v>583</v>
      </c>
      <c r="E97" s="826">
        <v>0</v>
      </c>
      <c r="F97" s="826">
        <v>28.4</v>
      </c>
      <c r="G97" s="827">
        <v>22</v>
      </c>
      <c r="H97" s="828">
        <v>21.6</v>
      </c>
      <c r="I97" s="829">
        <v>5.39</v>
      </c>
      <c r="J97" s="830">
        <v>4.95</v>
      </c>
      <c r="K97" s="831">
        <v>7.46</v>
      </c>
      <c r="L97" s="832">
        <v>7.47</v>
      </c>
      <c r="M97" s="829">
        <v>31.2</v>
      </c>
      <c r="N97" s="830">
        <v>31.4</v>
      </c>
      <c r="O97" s="827"/>
      <c r="P97" s="828">
        <v>83.3</v>
      </c>
      <c r="Q97" s="827"/>
      <c r="R97" s="828">
        <v>105.4</v>
      </c>
      <c r="S97" s="827"/>
      <c r="T97" s="828"/>
      <c r="U97" s="827"/>
      <c r="V97" s="914"/>
      <c r="W97" s="829"/>
      <c r="X97" s="830">
        <v>28.1</v>
      </c>
      <c r="Y97" s="833"/>
      <c r="Z97" s="834">
        <v>219</v>
      </c>
      <c r="AA97" s="831"/>
      <c r="AB97" s="832">
        <v>0.42</v>
      </c>
      <c r="AC97" s="461">
        <v>2445</v>
      </c>
      <c r="AD97" s="446" t="s">
        <v>36</v>
      </c>
      <c r="AE97" s="372" t="s">
        <v>36</v>
      </c>
      <c r="AF97" s="367" t="s">
        <v>36</v>
      </c>
      <c r="AG97" s="6" t="s">
        <v>290</v>
      </c>
      <c r="AH97" s="18" t="s">
        <v>23</v>
      </c>
      <c r="AI97" s="51">
        <v>2</v>
      </c>
      <c r="AJ97" s="52">
        <v>2</v>
      </c>
      <c r="AK97" s="43" t="s">
        <v>36</v>
      </c>
      <c r="AL97" s="103"/>
    </row>
    <row r="98" spans="1:38" x14ac:dyDescent="0.15">
      <c r="A98" s="1952"/>
      <c r="B98" s="452">
        <v>43277</v>
      </c>
      <c r="C98" s="754" t="str">
        <f t="shared" si="11"/>
        <v>(火)</v>
      </c>
      <c r="D98" s="75" t="s">
        <v>583</v>
      </c>
      <c r="E98" s="826">
        <v>0</v>
      </c>
      <c r="F98" s="826">
        <v>26.7</v>
      </c>
      <c r="G98" s="827">
        <v>24.5</v>
      </c>
      <c r="H98" s="828">
        <v>24.3</v>
      </c>
      <c r="I98" s="829">
        <v>5.86</v>
      </c>
      <c r="J98" s="830">
        <v>4.87</v>
      </c>
      <c r="K98" s="831">
        <v>7.55</v>
      </c>
      <c r="L98" s="832">
        <v>7.57</v>
      </c>
      <c r="M98" s="829">
        <v>34.799999999999997</v>
      </c>
      <c r="N98" s="830">
        <v>34.4</v>
      </c>
      <c r="O98" s="827"/>
      <c r="P98" s="828">
        <v>88.4</v>
      </c>
      <c r="Q98" s="827"/>
      <c r="R98" s="828">
        <v>114.8</v>
      </c>
      <c r="S98" s="827"/>
      <c r="T98" s="828"/>
      <c r="U98" s="827"/>
      <c r="V98" s="914"/>
      <c r="W98" s="829"/>
      <c r="X98" s="830">
        <v>32.799999999999997</v>
      </c>
      <c r="Y98" s="833"/>
      <c r="Z98" s="834">
        <v>256</v>
      </c>
      <c r="AA98" s="831"/>
      <c r="AB98" s="832">
        <v>0.38</v>
      </c>
      <c r="AC98" s="461">
        <v>2303</v>
      </c>
      <c r="AD98" s="446" t="s">
        <v>36</v>
      </c>
      <c r="AE98" s="372" t="s">
        <v>36</v>
      </c>
      <c r="AF98" s="367" t="s">
        <v>36</v>
      </c>
      <c r="AG98" s="19"/>
      <c r="AH98" s="9"/>
      <c r="AI98" s="20"/>
      <c r="AJ98" s="8"/>
      <c r="AK98" s="8"/>
      <c r="AL98" s="9"/>
    </row>
    <row r="99" spans="1:38" x14ac:dyDescent="0.15">
      <c r="A99" s="1952"/>
      <c r="B99" s="452">
        <v>43278</v>
      </c>
      <c r="C99" s="754" t="str">
        <f t="shared" si="11"/>
        <v>(水)</v>
      </c>
      <c r="D99" s="75" t="s">
        <v>599</v>
      </c>
      <c r="E99" s="826">
        <v>0</v>
      </c>
      <c r="F99" s="826">
        <v>28.5</v>
      </c>
      <c r="G99" s="827">
        <v>24.7</v>
      </c>
      <c r="H99" s="828">
        <v>24.5</v>
      </c>
      <c r="I99" s="829">
        <v>6.45</v>
      </c>
      <c r="J99" s="830">
        <v>4.04</v>
      </c>
      <c r="K99" s="831">
        <v>7.71</v>
      </c>
      <c r="L99" s="832">
        <v>7.7</v>
      </c>
      <c r="M99" s="829">
        <v>35.200000000000003</v>
      </c>
      <c r="N99" s="830">
        <v>36.4</v>
      </c>
      <c r="O99" s="827"/>
      <c r="P99" s="828">
        <v>90.4</v>
      </c>
      <c r="Q99" s="827"/>
      <c r="R99" s="828">
        <v>114.3</v>
      </c>
      <c r="S99" s="827"/>
      <c r="T99" s="828"/>
      <c r="U99" s="827"/>
      <c r="V99" s="914"/>
      <c r="W99" s="829"/>
      <c r="X99" s="830">
        <v>35.799999999999997</v>
      </c>
      <c r="Y99" s="833"/>
      <c r="Z99" s="834">
        <v>270</v>
      </c>
      <c r="AA99" s="831"/>
      <c r="AB99" s="832">
        <v>0.32</v>
      </c>
      <c r="AC99" s="461">
        <v>2187</v>
      </c>
      <c r="AD99" s="446" t="s">
        <v>36</v>
      </c>
      <c r="AE99" s="372" t="s">
        <v>36</v>
      </c>
      <c r="AF99" s="367" t="s">
        <v>36</v>
      </c>
      <c r="AG99" s="19"/>
      <c r="AH99" s="9"/>
      <c r="AI99" s="20"/>
      <c r="AJ99" s="8"/>
      <c r="AK99" s="8"/>
      <c r="AL99" s="9"/>
    </row>
    <row r="100" spans="1:38" x14ac:dyDescent="0.15">
      <c r="A100" s="1952"/>
      <c r="B100" s="452">
        <v>43279</v>
      </c>
      <c r="C100" s="754" t="str">
        <f t="shared" si="11"/>
        <v>(木)</v>
      </c>
      <c r="D100" s="75" t="s">
        <v>599</v>
      </c>
      <c r="E100" s="826">
        <v>0</v>
      </c>
      <c r="F100" s="826">
        <v>27.1</v>
      </c>
      <c r="G100" s="827">
        <v>24.9</v>
      </c>
      <c r="H100" s="828">
        <v>25</v>
      </c>
      <c r="I100" s="829">
        <v>6.05</v>
      </c>
      <c r="J100" s="830">
        <v>4.24</v>
      </c>
      <c r="K100" s="831">
        <v>7.72</v>
      </c>
      <c r="L100" s="832">
        <v>7.72</v>
      </c>
      <c r="M100" s="829">
        <v>38.4</v>
      </c>
      <c r="N100" s="830">
        <v>38.6</v>
      </c>
      <c r="O100" s="827"/>
      <c r="P100" s="828">
        <v>89.4</v>
      </c>
      <c r="Q100" s="827"/>
      <c r="R100" s="828">
        <v>119</v>
      </c>
      <c r="S100" s="827"/>
      <c r="T100" s="828"/>
      <c r="U100" s="827"/>
      <c r="V100" s="914"/>
      <c r="W100" s="829"/>
      <c r="X100" s="830">
        <v>41.8</v>
      </c>
      <c r="Y100" s="833"/>
      <c r="Z100" s="834">
        <v>294</v>
      </c>
      <c r="AA100" s="831"/>
      <c r="AB100" s="832">
        <v>0.34</v>
      </c>
      <c r="AC100" s="461">
        <v>2256</v>
      </c>
      <c r="AD100" s="446">
        <v>10110</v>
      </c>
      <c r="AE100" s="372" t="s">
        <v>36</v>
      </c>
      <c r="AF100" s="367" t="s">
        <v>36</v>
      </c>
      <c r="AG100" s="21"/>
      <c r="AH100" s="3"/>
      <c r="AI100" s="22"/>
      <c r="AJ100" s="10"/>
      <c r="AK100" s="10"/>
      <c r="AL100" s="3"/>
    </row>
    <row r="101" spans="1:38" x14ac:dyDescent="0.15">
      <c r="A101" s="1952"/>
      <c r="B101" s="452">
        <v>43280</v>
      </c>
      <c r="C101" s="812" t="str">
        <f t="shared" si="11"/>
        <v>(金)</v>
      </c>
      <c r="D101" s="75" t="s">
        <v>583</v>
      </c>
      <c r="E101" s="826">
        <v>0</v>
      </c>
      <c r="F101" s="826">
        <v>29.9</v>
      </c>
      <c r="G101" s="827">
        <v>25.3</v>
      </c>
      <c r="H101" s="828">
        <v>24.8</v>
      </c>
      <c r="I101" s="829">
        <v>5.82</v>
      </c>
      <c r="J101" s="830">
        <v>4.7699999999999996</v>
      </c>
      <c r="K101" s="831">
        <v>7.74</v>
      </c>
      <c r="L101" s="832">
        <v>7.74</v>
      </c>
      <c r="M101" s="829">
        <v>38.700000000000003</v>
      </c>
      <c r="N101" s="830">
        <v>39.6</v>
      </c>
      <c r="O101" s="827"/>
      <c r="P101" s="828">
        <v>91.6</v>
      </c>
      <c r="Q101" s="827"/>
      <c r="R101" s="828">
        <v>115.6</v>
      </c>
      <c r="S101" s="827"/>
      <c r="T101" s="828"/>
      <c r="U101" s="827"/>
      <c r="V101" s="914"/>
      <c r="W101" s="829"/>
      <c r="X101" s="830">
        <v>41.7</v>
      </c>
      <c r="Y101" s="833"/>
      <c r="Z101" s="834">
        <v>293</v>
      </c>
      <c r="AA101" s="831"/>
      <c r="AB101" s="832">
        <v>0.33</v>
      </c>
      <c r="AC101" s="461">
        <v>2309</v>
      </c>
      <c r="AD101" s="446">
        <v>10100</v>
      </c>
      <c r="AE101" s="372" t="s">
        <v>36</v>
      </c>
      <c r="AF101" s="367" t="s">
        <v>36</v>
      </c>
      <c r="AG101" s="29" t="s">
        <v>34</v>
      </c>
      <c r="AH101" s="2" t="s">
        <v>36</v>
      </c>
      <c r="AI101" s="2" t="s">
        <v>36</v>
      </c>
      <c r="AJ101" s="2" t="s">
        <v>36</v>
      </c>
      <c r="AK101" s="2" t="s">
        <v>36</v>
      </c>
      <c r="AL101" s="104" t="s">
        <v>36</v>
      </c>
    </row>
    <row r="102" spans="1:38" x14ac:dyDescent="0.15">
      <c r="A102" s="1952"/>
      <c r="B102" s="455">
        <v>43281</v>
      </c>
      <c r="C102" s="813" t="str">
        <f t="shared" si="11"/>
        <v>(土)</v>
      </c>
      <c r="D102" s="259" t="s">
        <v>583</v>
      </c>
      <c r="E102" s="904">
        <v>0</v>
      </c>
      <c r="F102" s="904">
        <v>30.4</v>
      </c>
      <c r="G102" s="905">
        <v>26.9</v>
      </c>
      <c r="H102" s="906">
        <v>26.7</v>
      </c>
      <c r="I102" s="907">
        <v>5.3</v>
      </c>
      <c r="J102" s="908">
        <v>4.4000000000000004</v>
      </c>
      <c r="K102" s="909">
        <v>7.8</v>
      </c>
      <c r="L102" s="910">
        <v>7.8</v>
      </c>
      <c r="M102" s="907"/>
      <c r="N102" s="908"/>
      <c r="O102" s="905"/>
      <c r="P102" s="906"/>
      <c r="Q102" s="905"/>
      <c r="R102" s="906"/>
      <c r="S102" s="905"/>
      <c r="T102" s="906"/>
      <c r="U102" s="905"/>
      <c r="V102" s="917"/>
      <c r="W102" s="907"/>
      <c r="X102" s="908"/>
      <c r="Y102" s="911"/>
      <c r="Z102" s="912"/>
      <c r="AA102" s="909"/>
      <c r="AB102" s="910"/>
      <c r="AC102" s="458">
        <v>2292</v>
      </c>
      <c r="AD102" s="447" t="s">
        <v>36</v>
      </c>
      <c r="AE102" s="370">
        <v>3.31</v>
      </c>
      <c r="AF102" s="367" t="s">
        <v>36</v>
      </c>
      <c r="AG102" s="11"/>
      <c r="AH102" s="2" t="s">
        <v>36</v>
      </c>
      <c r="AI102" s="2" t="s">
        <v>36</v>
      </c>
      <c r="AJ102" s="2" t="s">
        <v>36</v>
      </c>
      <c r="AK102" s="2" t="s">
        <v>36</v>
      </c>
      <c r="AL102" s="104" t="s">
        <v>36</v>
      </c>
    </row>
    <row r="103" spans="1:38" s="1" customFormat="1" ht="14.25" customHeight="1" x14ac:dyDescent="0.15">
      <c r="A103" s="1952"/>
      <c r="B103" s="1954" t="s">
        <v>410</v>
      </c>
      <c r="C103" s="1892"/>
      <c r="D103" s="631"/>
      <c r="E103" s="845">
        <f t="shared" ref="E103:AC103" si="12">MAX(E73:E102)</f>
        <v>40</v>
      </c>
      <c r="F103" s="846">
        <f t="shared" si="12"/>
        <v>30.4</v>
      </c>
      <c r="G103" s="847">
        <f t="shared" si="12"/>
        <v>26.9</v>
      </c>
      <c r="H103" s="848">
        <f t="shared" si="12"/>
        <v>26.7</v>
      </c>
      <c r="I103" s="849">
        <f t="shared" si="12"/>
        <v>63.7</v>
      </c>
      <c r="J103" s="850">
        <f t="shared" si="12"/>
        <v>5.34</v>
      </c>
      <c r="K103" s="851">
        <f t="shared" si="12"/>
        <v>7.8</v>
      </c>
      <c r="L103" s="852">
        <f t="shared" si="12"/>
        <v>7.8</v>
      </c>
      <c r="M103" s="849">
        <f t="shared" si="12"/>
        <v>38.700000000000003</v>
      </c>
      <c r="N103" s="850">
        <f t="shared" si="12"/>
        <v>39.6</v>
      </c>
      <c r="O103" s="847">
        <f t="shared" si="12"/>
        <v>78.3</v>
      </c>
      <c r="P103" s="848">
        <f t="shared" si="12"/>
        <v>96.4</v>
      </c>
      <c r="Q103" s="847">
        <f t="shared" si="12"/>
        <v>97.9</v>
      </c>
      <c r="R103" s="848">
        <f t="shared" si="12"/>
        <v>119</v>
      </c>
      <c r="S103" s="847">
        <f t="shared" si="12"/>
        <v>65</v>
      </c>
      <c r="T103" s="848">
        <f t="shared" si="12"/>
        <v>62.5</v>
      </c>
      <c r="U103" s="847">
        <f t="shared" si="12"/>
        <v>32.9</v>
      </c>
      <c r="V103" s="848">
        <f t="shared" si="12"/>
        <v>31.7</v>
      </c>
      <c r="W103" s="849">
        <f t="shared" si="12"/>
        <v>28.9</v>
      </c>
      <c r="X103" s="850">
        <f t="shared" si="12"/>
        <v>44.8</v>
      </c>
      <c r="Y103" s="853">
        <f t="shared" si="12"/>
        <v>214</v>
      </c>
      <c r="Z103" s="854">
        <f t="shared" si="12"/>
        <v>294</v>
      </c>
      <c r="AA103" s="851">
        <f t="shared" si="12"/>
        <v>0.81</v>
      </c>
      <c r="AB103" s="852">
        <f t="shared" si="12"/>
        <v>0.5</v>
      </c>
      <c r="AC103" s="584">
        <f t="shared" si="12"/>
        <v>5483</v>
      </c>
      <c r="AD103" s="485">
        <f t="shared" ref="AD103:AF103" si="13">MAX(AD73:AD102)</f>
        <v>20250</v>
      </c>
      <c r="AE103" s="632">
        <f t="shared" si="13"/>
        <v>3.31</v>
      </c>
      <c r="AF103" s="580">
        <f t="shared" si="13"/>
        <v>0</v>
      </c>
      <c r="AG103" s="11" t="s">
        <v>36</v>
      </c>
      <c r="AH103" s="2" t="s">
        <v>36</v>
      </c>
      <c r="AI103" s="952" t="s">
        <v>36</v>
      </c>
      <c r="AJ103" s="952" t="s">
        <v>36</v>
      </c>
      <c r="AK103" s="952" t="s">
        <v>36</v>
      </c>
      <c r="AL103" s="963" t="s">
        <v>36</v>
      </c>
    </row>
    <row r="104" spans="1:38" s="1" customFormat="1" ht="13.5" customHeight="1" x14ac:dyDescent="0.15">
      <c r="A104" s="1952"/>
      <c r="B104" s="1955" t="s">
        <v>411</v>
      </c>
      <c r="C104" s="1894"/>
      <c r="D104" s="633"/>
      <c r="E104" s="855">
        <f t="shared" ref="E104:AC104" si="14">MIN(E73:E102)</f>
        <v>0</v>
      </c>
      <c r="F104" s="856">
        <f t="shared" si="14"/>
        <v>14.8</v>
      </c>
      <c r="G104" s="857">
        <f t="shared" si="14"/>
        <v>18</v>
      </c>
      <c r="H104" s="858">
        <f t="shared" si="14"/>
        <v>18.399999999999999</v>
      </c>
      <c r="I104" s="859">
        <f t="shared" si="14"/>
        <v>5.14</v>
      </c>
      <c r="J104" s="860">
        <f t="shared" si="14"/>
        <v>2.3199999999999998</v>
      </c>
      <c r="K104" s="861">
        <f t="shared" si="14"/>
        <v>7.27</v>
      </c>
      <c r="L104" s="862">
        <f t="shared" si="14"/>
        <v>7.14</v>
      </c>
      <c r="M104" s="859">
        <f t="shared" si="14"/>
        <v>15.71</v>
      </c>
      <c r="N104" s="860">
        <f t="shared" si="14"/>
        <v>18.489999999999998</v>
      </c>
      <c r="O104" s="857">
        <f t="shared" si="14"/>
        <v>78.3</v>
      </c>
      <c r="P104" s="858">
        <f t="shared" si="14"/>
        <v>45.2</v>
      </c>
      <c r="Q104" s="857">
        <f t="shared" si="14"/>
        <v>97.9</v>
      </c>
      <c r="R104" s="858">
        <f t="shared" si="14"/>
        <v>64.7</v>
      </c>
      <c r="S104" s="857">
        <f t="shared" si="14"/>
        <v>65</v>
      </c>
      <c r="T104" s="858">
        <f t="shared" si="14"/>
        <v>62.5</v>
      </c>
      <c r="U104" s="857">
        <f t="shared" si="14"/>
        <v>32.9</v>
      </c>
      <c r="V104" s="858">
        <f t="shared" si="14"/>
        <v>31.7</v>
      </c>
      <c r="W104" s="859">
        <f t="shared" si="14"/>
        <v>28.9</v>
      </c>
      <c r="X104" s="860">
        <f t="shared" si="14"/>
        <v>19.899999999999999</v>
      </c>
      <c r="Y104" s="863">
        <f t="shared" si="14"/>
        <v>214</v>
      </c>
      <c r="Z104" s="864">
        <f t="shared" si="14"/>
        <v>138</v>
      </c>
      <c r="AA104" s="861">
        <f t="shared" si="14"/>
        <v>0.81</v>
      </c>
      <c r="AB104" s="862">
        <f t="shared" si="14"/>
        <v>0.14000000000000001</v>
      </c>
      <c r="AC104" s="49">
        <f t="shared" si="14"/>
        <v>2187</v>
      </c>
      <c r="AD104" s="479">
        <f t="shared" ref="AD104:AF104" si="15">MIN(AD73:AD102)</f>
        <v>9910</v>
      </c>
      <c r="AE104" s="634">
        <f t="shared" si="15"/>
        <v>2.08</v>
      </c>
      <c r="AF104" s="581">
        <f t="shared" si="15"/>
        <v>0</v>
      </c>
      <c r="AG104" s="11" t="s">
        <v>36</v>
      </c>
      <c r="AH104" s="2" t="s">
        <v>36</v>
      </c>
      <c r="AI104" s="2" t="s">
        <v>36</v>
      </c>
      <c r="AJ104" s="2" t="s">
        <v>36</v>
      </c>
      <c r="AK104" s="2" t="s">
        <v>36</v>
      </c>
      <c r="AL104" s="104" t="s">
        <v>36</v>
      </c>
    </row>
    <row r="105" spans="1:38" s="1" customFormat="1" ht="13.5" customHeight="1" x14ac:dyDescent="0.15">
      <c r="A105" s="1952"/>
      <c r="B105" s="1948" t="s">
        <v>412</v>
      </c>
      <c r="C105" s="1949"/>
      <c r="D105" s="635"/>
      <c r="E105" s="865"/>
      <c r="F105" s="866">
        <f t="shared" ref="F105:AC105" si="16">AVERAGE(F73:F102)</f>
        <v>23.439999999999998</v>
      </c>
      <c r="G105" s="867">
        <f t="shared" si="16"/>
        <v>22.396666666666665</v>
      </c>
      <c r="H105" s="868">
        <f t="shared" si="16"/>
        <v>22.39</v>
      </c>
      <c r="I105" s="869">
        <f t="shared" si="16"/>
        <v>9.2593333333333341</v>
      </c>
      <c r="J105" s="870">
        <f t="shared" si="16"/>
        <v>3.9186666666666672</v>
      </c>
      <c r="K105" s="871">
        <f t="shared" si="16"/>
        <v>7.4803333333333351</v>
      </c>
      <c r="L105" s="872">
        <f t="shared" si="16"/>
        <v>7.4540000000000015</v>
      </c>
      <c r="M105" s="869">
        <f t="shared" si="16"/>
        <v>31.814761904761905</v>
      </c>
      <c r="N105" s="870">
        <f t="shared" si="16"/>
        <v>31.928095238095239</v>
      </c>
      <c r="O105" s="867">
        <f t="shared" si="16"/>
        <v>78.3</v>
      </c>
      <c r="P105" s="868">
        <f t="shared" si="16"/>
        <v>81.242857142857147</v>
      </c>
      <c r="Q105" s="867">
        <f t="shared" si="16"/>
        <v>97.9</v>
      </c>
      <c r="R105" s="868">
        <f t="shared" si="16"/>
        <v>102.3857142857143</v>
      </c>
      <c r="S105" s="867">
        <f t="shared" si="16"/>
        <v>65</v>
      </c>
      <c r="T105" s="868">
        <f t="shared" si="16"/>
        <v>62.5</v>
      </c>
      <c r="U105" s="867">
        <f t="shared" si="16"/>
        <v>32.9</v>
      </c>
      <c r="V105" s="868">
        <f t="shared" si="16"/>
        <v>31.7</v>
      </c>
      <c r="W105" s="869">
        <f t="shared" si="16"/>
        <v>28.9</v>
      </c>
      <c r="X105" s="870">
        <f t="shared" si="16"/>
        <v>34.29999999999999</v>
      </c>
      <c r="Y105" s="873">
        <f t="shared" si="16"/>
        <v>214</v>
      </c>
      <c r="Z105" s="874">
        <f t="shared" si="16"/>
        <v>223.38095238095238</v>
      </c>
      <c r="AA105" s="871">
        <f t="shared" si="16"/>
        <v>0.81</v>
      </c>
      <c r="AB105" s="872">
        <f t="shared" si="16"/>
        <v>0.34285714285714286</v>
      </c>
      <c r="AC105" s="637">
        <f t="shared" si="16"/>
        <v>2945.8333333333335</v>
      </c>
      <c r="AD105" s="638">
        <f t="shared" ref="AD105:AF105" si="17">AVERAGE(AD73:AD102)</f>
        <v>12062</v>
      </c>
      <c r="AE105" s="639">
        <f t="shared" si="17"/>
        <v>2.6420000000000003</v>
      </c>
      <c r="AF105" s="582" t="e">
        <f t="shared" si="17"/>
        <v>#DIV/0!</v>
      </c>
      <c r="AG105" s="11" t="s">
        <v>36</v>
      </c>
      <c r="AH105" s="2" t="s">
        <v>36</v>
      </c>
      <c r="AI105" s="2" t="s">
        <v>36</v>
      </c>
      <c r="AJ105" s="2" t="s">
        <v>36</v>
      </c>
      <c r="AK105" s="2" t="s">
        <v>36</v>
      </c>
      <c r="AL105" s="104" t="s">
        <v>36</v>
      </c>
    </row>
    <row r="106" spans="1:38" s="1" customFormat="1" ht="13.5" customHeight="1" x14ac:dyDescent="0.15">
      <c r="A106" s="1953"/>
      <c r="B106" s="1950" t="s">
        <v>413</v>
      </c>
      <c r="C106" s="1916"/>
      <c r="D106" s="672"/>
      <c r="E106" s="875">
        <f>SUM(E73:E102)</f>
        <v>151</v>
      </c>
      <c r="F106" s="876"/>
      <c r="G106" s="877"/>
      <c r="H106" s="878"/>
      <c r="I106" s="879"/>
      <c r="J106" s="880"/>
      <c r="K106" s="881"/>
      <c r="L106" s="882"/>
      <c r="M106" s="879"/>
      <c r="N106" s="880"/>
      <c r="O106" s="877"/>
      <c r="P106" s="878"/>
      <c r="Q106" s="883"/>
      <c r="R106" s="884"/>
      <c r="S106" s="877"/>
      <c r="T106" s="878"/>
      <c r="U106" s="883"/>
      <c r="V106" s="884"/>
      <c r="W106" s="885"/>
      <c r="X106" s="886"/>
      <c r="Y106" s="887"/>
      <c r="Z106" s="888"/>
      <c r="AA106" s="881"/>
      <c r="AB106" s="882"/>
      <c r="AC106" s="1374">
        <f>SUM(AC73:AC102)</f>
        <v>88375</v>
      </c>
      <c r="AD106" s="756">
        <v>171080</v>
      </c>
      <c r="AE106" s="757"/>
      <c r="AF106" s="758"/>
      <c r="AG106" s="266"/>
      <c r="AH106" s="268"/>
      <c r="AI106" s="268"/>
      <c r="AJ106" s="268"/>
      <c r="AK106" s="268"/>
      <c r="AL106" s="267"/>
    </row>
    <row r="107" spans="1:38" ht="13.5" customHeight="1" x14ac:dyDescent="0.15">
      <c r="A107" s="1951" t="s">
        <v>318</v>
      </c>
      <c r="B107" s="765">
        <v>43282</v>
      </c>
      <c r="C107" s="811" t="str">
        <f>IF(B107="","",IF(WEEKDAY(B107)=1,"(日)",IF(WEEKDAY(B107)=2,"(月)",IF(WEEKDAY(B107)=3,"(火)",IF(WEEKDAY(B107)=4,"(水)",IF(WEEKDAY(B107)=5,"(木)",IF(WEEKDAY(B107)=6,"(金)","(土)")))))))</f>
        <v>(日)</v>
      </c>
      <c r="D107" s="74" t="s">
        <v>583</v>
      </c>
      <c r="E107" s="816"/>
      <c r="F107" s="816">
        <v>31.4</v>
      </c>
      <c r="G107" s="817">
        <v>27.6</v>
      </c>
      <c r="H107" s="818">
        <v>27.4</v>
      </c>
      <c r="I107" s="819">
        <v>4.5</v>
      </c>
      <c r="J107" s="820">
        <v>4.7</v>
      </c>
      <c r="K107" s="821">
        <v>7.8</v>
      </c>
      <c r="L107" s="822">
        <v>7.7</v>
      </c>
      <c r="M107" s="819"/>
      <c r="N107" s="820"/>
      <c r="O107" s="817"/>
      <c r="P107" s="818"/>
      <c r="Q107" s="817"/>
      <c r="R107" s="818"/>
      <c r="S107" s="817"/>
      <c r="T107" s="818"/>
      <c r="U107" s="817"/>
      <c r="V107" s="818"/>
      <c r="W107" s="819"/>
      <c r="X107" s="820"/>
      <c r="Y107" s="823"/>
      <c r="Z107" s="824"/>
      <c r="AA107" s="821"/>
      <c r="AB107" s="822"/>
      <c r="AC107" s="463">
        <v>2418</v>
      </c>
      <c r="AD107" s="445" t="s">
        <v>36</v>
      </c>
      <c r="AE107" s="371" t="s">
        <v>36</v>
      </c>
      <c r="AF107" s="373" t="s">
        <v>36</v>
      </c>
      <c r="AG107" s="191">
        <v>43286</v>
      </c>
      <c r="AH107" s="152" t="s">
        <v>29</v>
      </c>
      <c r="AI107" s="153">
        <v>29</v>
      </c>
      <c r="AJ107" s="154" t="s">
        <v>20</v>
      </c>
      <c r="AK107" s="155"/>
      <c r="AL107" s="156"/>
    </row>
    <row r="108" spans="1:38" x14ac:dyDescent="0.15">
      <c r="A108" s="1952"/>
      <c r="B108" s="452">
        <v>43283</v>
      </c>
      <c r="C108" s="754" t="str">
        <f t="shared" ref="C108:C137" si="18">IF(B108="","",IF(WEEKDAY(B108)=1,"(日)",IF(WEEKDAY(B108)=2,"(月)",IF(WEEKDAY(B108)=3,"(火)",IF(WEEKDAY(B108)=4,"(水)",IF(WEEKDAY(B108)=5,"(木)",IF(WEEKDAY(B108)=6,"(金)","(土)")))))))</f>
        <v>(月)</v>
      </c>
      <c r="D108" s="75" t="s">
        <v>583</v>
      </c>
      <c r="E108" s="826"/>
      <c r="F108" s="826">
        <v>29.9</v>
      </c>
      <c r="G108" s="827">
        <v>27.5</v>
      </c>
      <c r="H108" s="828">
        <v>27.1</v>
      </c>
      <c r="I108" s="829">
        <v>4.72</v>
      </c>
      <c r="J108" s="830">
        <v>5.56</v>
      </c>
      <c r="K108" s="831">
        <v>7.79</v>
      </c>
      <c r="L108" s="832">
        <v>7.74</v>
      </c>
      <c r="M108" s="829">
        <v>40.700000000000003</v>
      </c>
      <c r="N108" s="830">
        <v>40.5</v>
      </c>
      <c r="O108" s="827"/>
      <c r="P108" s="828">
        <v>90.4</v>
      </c>
      <c r="Q108" s="827"/>
      <c r="R108" s="828">
        <v>122.1</v>
      </c>
      <c r="S108" s="827"/>
      <c r="T108" s="828"/>
      <c r="U108" s="827"/>
      <c r="V108" s="828"/>
      <c r="W108" s="829"/>
      <c r="X108" s="830">
        <v>44.8</v>
      </c>
      <c r="Y108" s="833"/>
      <c r="Z108" s="834">
        <v>299</v>
      </c>
      <c r="AA108" s="831"/>
      <c r="AB108" s="832">
        <v>0.26</v>
      </c>
      <c r="AC108" s="461">
        <v>3749</v>
      </c>
      <c r="AD108" s="446" t="s">
        <v>36</v>
      </c>
      <c r="AE108" s="372" t="s">
        <v>36</v>
      </c>
      <c r="AF108" s="367" t="s">
        <v>36</v>
      </c>
      <c r="AG108" s="12" t="s">
        <v>30</v>
      </c>
      <c r="AH108" s="13" t="s">
        <v>31</v>
      </c>
      <c r="AI108" s="14" t="s">
        <v>32</v>
      </c>
      <c r="AJ108" s="15" t="s">
        <v>33</v>
      </c>
      <c r="AK108" s="16" t="s">
        <v>36</v>
      </c>
      <c r="AL108" s="97"/>
    </row>
    <row r="109" spans="1:38" x14ac:dyDescent="0.15">
      <c r="A109" s="1952"/>
      <c r="B109" s="452">
        <v>43284</v>
      </c>
      <c r="C109" s="754" t="str">
        <f t="shared" si="18"/>
        <v>(火)</v>
      </c>
      <c r="D109" s="76" t="s">
        <v>583</v>
      </c>
      <c r="E109" s="826"/>
      <c r="F109" s="826">
        <v>30.4</v>
      </c>
      <c r="G109" s="827">
        <v>27.4</v>
      </c>
      <c r="H109" s="828">
        <v>27.3</v>
      </c>
      <c r="I109" s="829">
        <v>3.45</v>
      </c>
      <c r="J109" s="830">
        <v>4.2300000000000004</v>
      </c>
      <c r="K109" s="831">
        <v>7.79</v>
      </c>
      <c r="L109" s="832">
        <v>7.75</v>
      </c>
      <c r="M109" s="829">
        <v>41.4</v>
      </c>
      <c r="N109" s="830">
        <v>42.3</v>
      </c>
      <c r="O109" s="827"/>
      <c r="P109" s="828">
        <v>90.4</v>
      </c>
      <c r="Q109" s="827"/>
      <c r="R109" s="828">
        <v>122</v>
      </c>
      <c r="S109" s="827"/>
      <c r="T109" s="828"/>
      <c r="U109" s="827"/>
      <c r="V109" s="828"/>
      <c r="W109" s="829"/>
      <c r="X109" s="830">
        <v>49.8</v>
      </c>
      <c r="Y109" s="833"/>
      <c r="Z109" s="834">
        <v>326</v>
      </c>
      <c r="AA109" s="831"/>
      <c r="AB109" s="832">
        <v>0.16</v>
      </c>
      <c r="AC109" s="461">
        <v>4774</v>
      </c>
      <c r="AD109" s="446" t="s">
        <v>36</v>
      </c>
      <c r="AE109" s="372" t="s">
        <v>36</v>
      </c>
      <c r="AF109" s="367" t="s">
        <v>36</v>
      </c>
      <c r="AG109" s="5" t="s">
        <v>272</v>
      </c>
      <c r="AH109" s="17" t="s">
        <v>20</v>
      </c>
      <c r="AI109" s="31">
        <v>25.8</v>
      </c>
      <c r="AJ109" s="32">
        <v>25.5</v>
      </c>
      <c r="AK109" s="33" t="s">
        <v>36</v>
      </c>
      <c r="AL109" s="98"/>
    </row>
    <row r="110" spans="1:38" x14ac:dyDescent="0.15">
      <c r="A110" s="1952"/>
      <c r="B110" s="452">
        <v>43285</v>
      </c>
      <c r="C110" s="754" t="str">
        <f t="shared" si="18"/>
        <v>(水)</v>
      </c>
      <c r="D110" s="125" t="s">
        <v>599</v>
      </c>
      <c r="E110" s="836"/>
      <c r="F110" s="836">
        <v>28.5</v>
      </c>
      <c r="G110" s="837">
        <v>26.1</v>
      </c>
      <c r="H110" s="838">
        <v>26.2</v>
      </c>
      <c r="I110" s="839">
        <v>4.49</v>
      </c>
      <c r="J110" s="840">
        <v>5.32</v>
      </c>
      <c r="K110" s="841">
        <v>7.78</v>
      </c>
      <c r="L110" s="842">
        <v>7.61</v>
      </c>
      <c r="M110" s="839">
        <v>41.4</v>
      </c>
      <c r="N110" s="840">
        <v>41.8</v>
      </c>
      <c r="O110" s="837"/>
      <c r="P110" s="838">
        <v>91.2</v>
      </c>
      <c r="Q110" s="837"/>
      <c r="R110" s="838">
        <v>120.7</v>
      </c>
      <c r="S110" s="837"/>
      <c r="T110" s="838"/>
      <c r="U110" s="837"/>
      <c r="V110" s="838"/>
      <c r="W110" s="839"/>
      <c r="X110" s="840">
        <v>49.8</v>
      </c>
      <c r="Y110" s="843"/>
      <c r="Z110" s="844">
        <v>317</v>
      </c>
      <c r="AA110" s="841"/>
      <c r="AB110" s="842">
        <v>0.15</v>
      </c>
      <c r="AC110" s="461">
        <v>4732</v>
      </c>
      <c r="AD110" s="446" t="s">
        <v>36</v>
      </c>
      <c r="AE110" s="372" t="s">
        <v>36</v>
      </c>
      <c r="AF110" s="367" t="s">
        <v>36</v>
      </c>
      <c r="AG110" s="6" t="s">
        <v>273</v>
      </c>
      <c r="AH110" s="18" t="s">
        <v>274</v>
      </c>
      <c r="AI110" s="37">
        <v>6</v>
      </c>
      <c r="AJ110" s="38">
        <v>2.76</v>
      </c>
      <c r="AK110" s="39" t="s">
        <v>36</v>
      </c>
      <c r="AL110" s="99"/>
    </row>
    <row r="111" spans="1:38" x14ac:dyDescent="0.15">
      <c r="A111" s="1952"/>
      <c r="B111" s="452">
        <v>43286</v>
      </c>
      <c r="C111" s="754" t="str">
        <f t="shared" si="18"/>
        <v>(木)</v>
      </c>
      <c r="D111" s="76" t="s">
        <v>599</v>
      </c>
      <c r="E111" s="826"/>
      <c r="F111" s="826">
        <v>29</v>
      </c>
      <c r="G111" s="827">
        <v>25.8</v>
      </c>
      <c r="H111" s="828">
        <v>25.5</v>
      </c>
      <c r="I111" s="829">
        <v>6</v>
      </c>
      <c r="J111" s="830">
        <v>2.76</v>
      </c>
      <c r="K111" s="831">
        <v>7.78</v>
      </c>
      <c r="L111" s="832">
        <v>7.59</v>
      </c>
      <c r="M111" s="829">
        <v>40</v>
      </c>
      <c r="N111" s="830">
        <v>41.4</v>
      </c>
      <c r="O111" s="827">
        <v>93.2</v>
      </c>
      <c r="P111" s="828">
        <v>89.2</v>
      </c>
      <c r="Q111" s="827">
        <v>121.4</v>
      </c>
      <c r="R111" s="828">
        <v>120.5</v>
      </c>
      <c r="S111" s="827">
        <v>80</v>
      </c>
      <c r="T111" s="828">
        <v>78.400000000000006</v>
      </c>
      <c r="U111" s="827">
        <v>41.4</v>
      </c>
      <c r="V111" s="828">
        <v>42.1</v>
      </c>
      <c r="W111" s="829">
        <v>41.8</v>
      </c>
      <c r="X111" s="830">
        <v>49.8</v>
      </c>
      <c r="Y111" s="833">
        <v>285</v>
      </c>
      <c r="Z111" s="834">
        <v>312</v>
      </c>
      <c r="AA111" s="831">
        <v>0.62</v>
      </c>
      <c r="AB111" s="832">
        <v>0.15</v>
      </c>
      <c r="AC111" s="461">
        <v>4093</v>
      </c>
      <c r="AD111" s="446" t="s">
        <v>36</v>
      </c>
      <c r="AE111" s="372" t="s">
        <v>36</v>
      </c>
      <c r="AF111" s="367" t="s">
        <v>36</v>
      </c>
      <c r="AG111" s="6" t="s">
        <v>21</v>
      </c>
      <c r="AH111" s="18"/>
      <c r="AI111" s="40">
        <v>7.78</v>
      </c>
      <c r="AJ111" s="41">
        <v>7.59</v>
      </c>
      <c r="AK111" s="42" t="s">
        <v>36</v>
      </c>
      <c r="AL111" s="100"/>
    </row>
    <row r="112" spans="1:38" x14ac:dyDescent="0.15">
      <c r="A112" s="1952"/>
      <c r="B112" s="452">
        <v>43287</v>
      </c>
      <c r="C112" s="754" t="str">
        <f t="shared" si="18"/>
        <v>(金)</v>
      </c>
      <c r="D112" s="76" t="s">
        <v>606</v>
      </c>
      <c r="E112" s="826">
        <v>32</v>
      </c>
      <c r="F112" s="826">
        <v>20.8</v>
      </c>
      <c r="G112" s="827">
        <v>24.6</v>
      </c>
      <c r="H112" s="828">
        <v>25.1</v>
      </c>
      <c r="I112" s="829">
        <v>3.24</v>
      </c>
      <c r="J112" s="830">
        <v>2.13</v>
      </c>
      <c r="K112" s="831">
        <v>7.58</v>
      </c>
      <c r="L112" s="832">
        <v>7.51</v>
      </c>
      <c r="M112" s="829">
        <v>31.3</v>
      </c>
      <c r="N112" s="830">
        <v>40.200000000000003</v>
      </c>
      <c r="O112" s="827"/>
      <c r="P112" s="828">
        <v>84.2</v>
      </c>
      <c r="Q112" s="827"/>
      <c r="R112" s="828">
        <v>106.4</v>
      </c>
      <c r="S112" s="827"/>
      <c r="T112" s="828"/>
      <c r="U112" s="827"/>
      <c r="V112" s="828"/>
      <c r="W112" s="829"/>
      <c r="X112" s="830">
        <v>49.8</v>
      </c>
      <c r="Y112" s="833"/>
      <c r="Z112" s="834">
        <v>281</v>
      </c>
      <c r="AA112" s="831"/>
      <c r="AB112" s="832">
        <v>0.08</v>
      </c>
      <c r="AC112" s="461">
        <v>4142</v>
      </c>
      <c r="AD112" s="446">
        <v>10150</v>
      </c>
      <c r="AE112" s="372" t="s">
        <v>36</v>
      </c>
      <c r="AF112" s="367" t="s">
        <v>36</v>
      </c>
      <c r="AG112" s="6" t="s">
        <v>275</v>
      </c>
      <c r="AH112" s="18" t="s">
        <v>22</v>
      </c>
      <c r="AI112" s="34">
        <v>40</v>
      </c>
      <c r="AJ112" s="35">
        <v>41.4</v>
      </c>
      <c r="AK112" s="36" t="s">
        <v>36</v>
      </c>
      <c r="AL112" s="101"/>
    </row>
    <row r="113" spans="1:38" x14ac:dyDescent="0.15">
      <c r="A113" s="1952"/>
      <c r="B113" s="452">
        <v>43288</v>
      </c>
      <c r="C113" s="754" t="str">
        <f t="shared" si="18"/>
        <v>(土)</v>
      </c>
      <c r="D113" s="76" t="s">
        <v>583</v>
      </c>
      <c r="E113" s="826"/>
      <c r="F113" s="826">
        <v>28.7</v>
      </c>
      <c r="G113" s="827">
        <v>22.7</v>
      </c>
      <c r="H113" s="828">
        <v>22.1</v>
      </c>
      <c r="I113" s="829">
        <v>8.6999999999999993</v>
      </c>
      <c r="J113" s="830">
        <v>4.8</v>
      </c>
      <c r="K113" s="831">
        <v>7.2</v>
      </c>
      <c r="L113" s="832">
        <v>7.1</v>
      </c>
      <c r="M113" s="829"/>
      <c r="N113" s="830"/>
      <c r="O113" s="827"/>
      <c r="P113" s="828"/>
      <c r="Q113" s="827"/>
      <c r="R113" s="828"/>
      <c r="S113" s="827"/>
      <c r="T113" s="828"/>
      <c r="U113" s="827"/>
      <c r="V113" s="828"/>
      <c r="W113" s="829"/>
      <c r="X113" s="830"/>
      <c r="Y113" s="833"/>
      <c r="Z113" s="834"/>
      <c r="AA113" s="831"/>
      <c r="AB113" s="832"/>
      <c r="AC113" s="461">
        <v>3865</v>
      </c>
      <c r="AD113" s="446" t="s">
        <v>36</v>
      </c>
      <c r="AE113" s="372">
        <v>2.13</v>
      </c>
      <c r="AF113" s="367" t="s">
        <v>472</v>
      </c>
      <c r="AG113" s="6" t="s">
        <v>276</v>
      </c>
      <c r="AH113" s="18" t="s">
        <v>23</v>
      </c>
      <c r="AI113" s="34">
        <v>93.2</v>
      </c>
      <c r="AJ113" s="35">
        <v>89.2</v>
      </c>
      <c r="AK113" s="36" t="s">
        <v>36</v>
      </c>
      <c r="AL113" s="101"/>
    </row>
    <row r="114" spans="1:38" x14ac:dyDescent="0.15">
      <c r="A114" s="1952"/>
      <c r="B114" s="452">
        <v>43289</v>
      </c>
      <c r="C114" s="754" t="str">
        <f>IF(B114="","",IF(WEEKDAY(B114)=1,"(日)",IF(WEEKDAY(B114)=2,"(月)",IF(WEEKDAY(B114)=3,"(火)",IF(WEEKDAY(B114)=4,"(水)",IF(WEEKDAY(B114)=5,"(木)",IF(WEEKDAY(B114)=6,"(金)","(土)")))))))</f>
        <v>(日)</v>
      </c>
      <c r="D114" s="76" t="s">
        <v>583</v>
      </c>
      <c r="E114" s="826"/>
      <c r="F114" s="826">
        <v>30.8</v>
      </c>
      <c r="G114" s="827">
        <v>25.7</v>
      </c>
      <c r="H114" s="828">
        <v>25.4</v>
      </c>
      <c r="I114" s="829">
        <v>4.4000000000000004</v>
      </c>
      <c r="J114" s="830">
        <v>4.4000000000000004</v>
      </c>
      <c r="K114" s="831">
        <v>7.3</v>
      </c>
      <c r="L114" s="832">
        <v>7.4</v>
      </c>
      <c r="M114" s="829"/>
      <c r="N114" s="830"/>
      <c r="O114" s="827"/>
      <c r="P114" s="828"/>
      <c r="Q114" s="827"/>
      <c r="R114" s="828"/>
      <c r="S114" s="827"/>
      <c r="T114" s="828"/>
      <c r="U114" s="827"/>
      <c r="V114" s="828"/>
      <c r="W114" s="829"/>
      <c r="X114" s="830"/>
      <c r="Y114" s="833"/>
      <c r="Z114" s="834"/>
      <c r="AA114" s="831"/>
      <c r="AB114" s="832"/>
      <c r="AC114" s="461">
        <v>2633</v>
      </c>
      <c r="AD114" s="446" t="s">
        <v>36</v>
      </c>
      <c r="AE114" s="372" t="s">
        <v>36</v>
      </c>
      <c r="AF114" s="367" t="s">
        <v>36</v>
      </c>
      <c r="AG114" s="6" t="s">
        <v>277</v>
      </c>
      <c r="AH114" s="18" t="s">
        <v>23</v>
      </c>
      <c r="AI114" s="34">
        <v>121.4</v>
      </c>
      <c r="AJ114" s="35">
        <v>120.5</v>
      </c>
      <c r="AK114" s="36" t="s">
        <v>36</v>
      </c>
      <c r="AL114" s="101"/>
    </row>
    <row r="115" spans="1:38" x14ac:dyDescent="0.15">
      <c r="A115" s="1952"/>
      <c r="B115" s="452">
        <v>43290</v>
      </c>
      <c r="C115" s="754" t="str">
        <f t="shared" si="18"/>
        <v>(月)</v>
      </c>
      <c r="D115" s="76" t="s">
        <v>599</v>
      </c>
      <c r="E115" s="826">
        <v>2.5</v>
      </c>
      <c r="F115" s="826">
        <v>27.8</v>
      </c>
      <c r="G115" s="827">
        <v>26.8</v>
      </c>
      <c r="H115" s="828">
        <v>26.7</v>
      </c>
      <c r="I115" s="829">
        <v>3.01</v>
      </c>
      <c r="J115" s="830">
        <v>3.82</v>
      </c>
      <c r="K115" s="831">
        <v>7.42</v>
      </c>
      <c r="L115" s="832">
        <v>7.49</v>
      </c>
      <c r="M115" s="829">
        <v>33.700000000000003</v>
      </c>
      <c r="N115" s="830">
        <v>33.6</v>
      </c>
      <c r="O115" s="827"/>
      <c r="P115" s="828">
        <v>84.2</v>
      </c>
      <c r="Q115" s="827"/>
      <c r="R115" s="828">
        <v>106</v>
      </c>
      <c r="S115" s="827"/>
      <c r="T115" s="828"/>
      <c r="U115" s="827"/>
      <c r="V115" s="828"/>
      <c r="W115" s="829"/>
      <c r="X115" s="830">
        <v>34.799999999999997</v>
      </c>
      <c r="Y115" s="833"/>
      <c r="Z115" s="834">
        <v>249</v>
      </c>
      <c r="AA115" s="831"/>
      <c r="AB115" s="832">
        <v>0.19</v>
      </c>
      <c r="AC115" s="461">
        <v>1820</v>
      </c>
      <c r="AD115" s="446" t="s">
        <v>36</v>
      </c>
      <c r="AE115" s="372" t="s">
        <v>36</v>
      </c>
      <c r="AF115" s="367" t="s">
        <v>36</v>
      </c>
      <c r="AG115" s="6" t="s">
        <v>278</v>
      </c>
      <c r="AH115" s="18" t="s">
        <v>23</v>
      </c>
      <c r="AI115" s="34">
        <v>80</v>
      </c>
      <c r="AJ115" s="35">
        <v>78.400000000000006</v>
      </c>
      <c r="AK115" s="36" t="s">
        <v>36</v>
      </c>
      <c r="AL115" s="101"/>
    </row>
    <row r="116" spans="1:38" x14ac:dyDescent="0.15">
      <c r="A116" s="1952"/>
      <c r="B116" s="452">
        <v>43291</v>
      </c>
      <c r="C116" s="754" t="str">
        <f t="shared" si="18"/>
        <v>(火)</v>
      </c>
      <c r="D116" s="76" t="s">
        <v>583</v>
      </c>
      <c r="E116" s="826"/>
      <c r="F116" s="826">
        <v>30.2</v>
      </c>
      <c r="G116" s="827">
        <v>27.2</v>
      </c>
      <c r="H116" s="828">
        <v>26.9</v>
      </c>
      <c r="I116" s="829">
        <v>3.75</v>
      </c>
      <c r="J116" s="830">
        <v>4.79</v>
      </c>
      <c r="K116" s="831">
        <v>7.41</v>
      </c>
      <c r="L116" s="832">
        <v>7.56</v>
      </c>
      <c r="M116" s="829">
        <v>32.9</v>
      </c>
      <c r="N116" s="830">
        <v>32.799999999999997</v>
      </c>
      <c r="O116" s="827"/>
      <c r="P116" s="828">
        <v>83.2</v>
      </c>
      <c r="Q116" s="827"/>
      <c r="R116" s="828">
        <v>104.1</v>
      </c>
      <c r="S116" s="827"/>
      <c r="T116" s="828"/>
      <c r="U116" s="827"/>
      <c r="V116" s="828"/>
      <c r="W116" s="829"/>
      <c r="X116" s="830">
        <v>29.9</v>
      </c>
      <c r="Y116" s="833"/>
      <c r="Z116" s="834">
        <v>243</v>
      </c>
      <c r="AA116" s="831"/>
      <c r="AB116" s="832">
        <v>0.14000000000000001</v>
      </c>
      <c r="AC116" s="461">
        <v>1180</v>
      </c>
      <c r="AD116" s="446" t="s">
        <v>36</v>
      </c>
      <c r="AE116" s="372" t="s">
        <v>36</v>
      </c>
      <c r="AF116" s="367" t="s">
        <v>36</v>
      </c>
      <c r="AG116" s="6" t="s">
        <v>279</v>
      </c>
      <c r="AH116" s="18" t="s">
        <v>23</v>
      </c>
      <c r="AI116" s="34">
        <v>41.4</v>
      </c>
      <c r="AJ116" s="35">
        <v>42.1</v>
      </c>
      <c r="AK116" s="36" t="s">
        <v>36</v>
      </c>
      <c r="AL116" s="101"/>
    </row>
    <row r="117" spans="1:38" x14ac:dyDescent="0.15">
      <c r="A117" s="1952"/>
      <c r="B117" s="452">
        <v>43292</v>
      </c>
      <c r="C117" s="754" t="str">
        <f t="shared" si="18"/>
        <v>(水)</v>
      </c>
      <c r="D117" s="76" t="s">
        <v>583</v>
      </c>
      <c r="E117" s="826"/>
      <c r="F117" s="826">
        <v>30</v>
      </c>
      <c r="G117" s="827">
        <v>27.5</v>
      </c>
      <c r="H117" s="828">
        <v>27.1</v>
      </c>
      <c r="I117" s="829">
        <v>3.53</v>
      </c>
      <c r="J117" s="830">
        <v>4.43</v>
      </c>
      <c r="K117" s="831">
        <v>7.46</v>
      </c>
      <c r="L117" s="832">
        <v>7.54</v>
      </c>
      <c r="M117" s="829">
        <v>36.6</v>
      </c>
      <c r="N117" s="830">
        <v>37.4</v>
      </c>
      <c r="O117" s="827"/>
      <c r="P117" s="828">
        <v>89.2</v>
      </c>
      <c r="Q117" s="827"/>
      <c r="R117" s="828">
        <v>111.1</v>
      </c>
      <c r="S117" s="827"/>
      <c r="T117" s="828"/>
      <c r="U117" s="827"/>
      <c r="V117" s="828"/>
      <c r="W117" s="829"/>
      <c r="X117" s="830">
        <v>41.8</v>
      </c>
      <c r="Y117" s="833"/>
      <c r="Z117" s="834">
        <v>272</v>
      </c>
      <c r="AA117" s="831"/>
      <c r="AB117" s="832">
        <v>0.26</v>
      </c>
      <c r="AC117" s="461">
        <v>1338</v>
      </c>
      <c r="AD117" s="446" t="s">
        <v>36</v>
      </c>
      <c r="AE117" s="372" t="s">
        <v>36</v>
      </c>
      <c r="AF117" s="367" t="s">
        <v>36</v>
      </c>
      <c r="AG117" s="6" t="s">
        <v>280</v>
      </c>
      <c r="AH117" s="18" t="s">
        <v>23</v>
      </c>
      <c r="AI117" s="37">
        <v>41.8</v>
      </c>
      <c r="AJ117" s="38">
        <v>49.8</v>
      </c>
      <c r="AK117" s="39" t="s">
        <v>36</v>
      </c>
      <c r="AL117" s="99"/>
    </row>
    <row r="118" spans="1:38" x14ac:dyDescent="0.15">
      <c r="A118" s="1952"/>
      <c r="B118" s="452">
        <v>43293</v>
      </c>
      <c r="C118" s="754" t="str">
        <f t="shared" si="18"/>
        <v>(木)</v>
      </c>
      <c r="D118" s="76" t="s">
        <v>583</v>
      </c>
      <c r="E118" s="826">
        <v>44</v>
      </c>
      <c r="F118" s="826">
        <v>27.1</v>
      </c>
      <c r="G118" s="827">
        <v>25.6</v>
      </c>
      <c r="H118" s="828">
        <v>25.4</v>
      </c>
      <c r="I118" s="829">
        <v>15.67</v>
      </c>
      <c r="J118" s="830">
        <v>2.84</v>
      </c>
      <c r="K118" s="831">
        <v>7.22</v>
      </c>
      <c r="L118" s="832">
        <v>7.21</v>
      </c>
      <c r="M118" s="829">
        <v>23.1</v>
      </c>
      <c r="N118" s="830">
        <v>22.6</v>
      </c>
      <c r="O118" s="827"/>
      <c r="P118" s="828">
        <v>47.1</v>
      </c>
      <c r="Q118" s="827"/>
      <c r="R118" s="828">
        <v>67.3</v>
      </c>
      <c r="S118" s="827"/>
      <c r="T118" s="828"/>
      <c r="U118" s="827"/>
      <c r="V118" s="828"/>
      <c r="W118" s="829"/>
      <c r="X118" s="830">
        <v>26.4</v>
      </c>
      <c r="Y118" s="833"/>
      <c r="Z118" s="834">
        <v>161</v>
      </c>
      <c r="AA118" s="831"/>
      <c r="AB118" s="832">
        <v>0.08</v>
      </c>
      <c r="AC118" s="461">
        <v>3726</v>
      </c>
      <c r="AD118" s="446" t="s">
        <v>36</v>
      </c>
      <c r="AE118" s="372" t="s">
        <v>36</v>
      </c>
      <c r="AF118" s="367" t="s">
        <v>36</v>
      </c>
      <c r="AG118" s="6" t="s">
        <v>281</v>
      </c>
      <c r="AH118" s="18" t="s">
        <v>23</v>
      </c>
      <c r="AI118" s="49">
        <v>285</v>
      </c>
      <c r="AJ118" s="50">
        <v>312</v>
      </c>
      <c r="AK118" s="25" t="s">
        <v>36</v>
      </c>
      <c r="AL118" s="26"/>
    </row>
    <row r="119" spans="1:38" x14ac:dyDescent="0.15">
      <c r="A119" s="1952"/>
      <c r="B119" s="452">
        <v>43294</v>
      </c>
      <c r="C119" s="754" t="str">
        <f t="shared" si="18"/>
        <v>(金)</v>
      </c>
      <c r="D119" s="76" t="s">
        <v>583</v>
      </c>
      <c r="E119" s="826"/>
      <c r="F119" s="826">
        <v>30.4</v>
      </c>
      <c r="G119" s="827">
        <v>26.5</v>
      </c>
      <c r="H119" s="828">
        <v>26.3</v>
      </c>
      <c r="I119" s="829">
        <v>5.04</v>
      </c>
      <c r="J119" s="830">
        <v>3.73</v>
      </c>
      <c r="K119" s="831">
        <v>7.29</v>
      </c>
      <c r="L119" s="832">
        <v>7.33</v>
      </c>
      <c r="M119" s="829">
        <v>32.299999999999997</v>
      </c>
      <c r="N119" s="830">
        <v>31.4</v>
      </c>
      <c r="O119" s="827"/>
      <c r="P119" s="828">
        <v>74.099999999999994</v>
      </c>
      <c r="Q119" s="827"/>
      <c r="R119" s="828">
        <v>95.5</v>
      </c>
      <c r="S119" s="827"/>
      <c r="T119" s="828"/>
      <c r="U119" s="827"/>
      <c r="V119" s="828"/>
      <c r="W119" s="829"/>
      <c r="X119" s="830">
        <v>33.799999999999997</v>
      </c>
      <c r="Y119" s="833"/>
      <c r="Z119" s="834">
        <v>233</v>
      </c>
      <c r="AA119" s="831"/>
      <c r="AB119" s="832">
        <v>0.18</v>
      </c>
      <c r="AC119" s="461">
        <v>2410</v>
      </c>
      <c r="AD119" s="446" t="s">
        <v>36</v>
      </c>
      <c r="AE119" s="372" t="s">
        <v>36</v>
      </c>
      <c r="AF119" s="367" t="s">
        <v>36</v>
      </c>
      <c r="AG119" s="6" t="s">
        <v>282</v>
      </c>
      <c r="AH119" s="18" t="s">
        <v>23</v>
      </c>
      <c r="AI119" s="40">
        <v>0.62</v>
      </c>
      <c r="AJ119" s="41">
        <v>0.15</v>
      </c>
      <c r="AK119" s="42" t="s">
        <v>36</v>
      </c>
      <c r="AL119" s="100"/>
    </row>
    <row r="120" spans="1:38" x14ac:dyDescent="0.15">
      <c r="A120" s="1952"/>
      <c r="B120" s="452">
        <v>43295</v>
      </c>
      <c r="C120" s="754" t="str">
        <f t="shared" si="18"/>
        <v>(土)</v>
      </c>
      <c r="D120" s="76" t="s">
        <v>583</v>
      </c>
      <c r="E120" s="826"/>
      <c r="F120" s="826">
        <v>30.8</v>
      </c>
      <c r="G120" s="827">
        <v>28.1</v>
      </c>
      <c r="H120" s="828">
        <v>27.8</v>
      </c>
      <c r="I120" s="829">
        <v>4.7</v>
      </c>
      <c r="J120" s="830">
        <v>3.5</v>
      </c>
      <c r="K120" s="831">
        <v>7.4</v>
      </c>
      <c r="L120" s="832">
        <v>7.5</v>
      </c>
      <c r="M120" s="829"/>
      <c r="N120" s="830"/>
      <c r="O120" s="827"/>
      <c r="P120" s="828"/>
      <c r="Q120" s="827"/>
      <c r="R120" s="828"/>
      <c r="S120" s="827"/>
      <c r="T120" s="828"/>
      <c r="U120" s="827"/>
      <c r="V120" s="828"/>
      <c r="W120" s="829"/>
      <c r="X120" s="830"/>
      <c r="Y120" s="833"/>
      <c r="Z120" s="834"/>
      <c r="AA120" s="831"/>
      <c r="AB120" s="832"/>
      <c r="AC120" s="461">
        <v>1459</v>
      </c>
      <c r="AD120" s="446">
        <v>10070</v>
      </c>
      <c r="AE120" s="372">
        <v>2.379</v>
      </c>
      <c r="AF120" s="367" t="s">
        <v>36</v>
      </c>
      <c r="AG120" s="6" t="s">
        <v>24</v>
      </c>
      <c r="AH120" s="18" t="s">
        <v>23</v>
      </c>
      <c r="AI120" s="23">
        <v>5.2</v>
      </c>
      <c r="AJ120" s="48">
        <v>3.6</v>
      </c>
      <c r="AK120" s="160" t="s">
        <v>36</v>
      </c>
      <c r="AL120" s="100"/>
    </row>
    <row r="121" spans="1:38" x14ac:dyDescent="0.15">
      <c r="A121" s="1952"/>
      <c r="B121" s="452">
        <v>43296</v>
      </c>
      <c r="C121" s="754" t="str">
        <f t="shared" si="18"/>
        <v>(日)</v>
      </c>
      <c r="D121" s="76" t="s">
        <v>583</v>
      </c>
      <c r="E121" s="826"/>
      <c r="F121" s="826">
        <v>32.9</v>
      </c>
      <c r="G121" s="827">
        <v>28.5</v>
      </c>
      <c r="H121" s="828">
        <v>28.5</v>
      </c>
      <c r="I121" s="829">
        <v>5.3</v>
      </c>
      <c r="J121" s="830">
        <v>4.7</v>
      </c>
      <c r="K121" s="831">
        <v>7.4</v>
      </c>
      <c r="L121" s="832">
        <v>7.5</v>
      </c>
      <c r="M121" s="829"/>
      <c r="N121" s="830"/>
      <c r="O121" s="827"/>
      <c r="P121" s="828"/>
      <c r="Q121" s="827"/>
      <c r="R121" s="828"/>
      <c r="S121" s="827"/>
      <c r="T121" s="828"/>
      <c r="U121" s="827"/>
      <c r="V121" s="828"/>
      <c r="W121" s="829"/>
      <c r="X121" s="830"/>
      <c r="Y121" s="833"/>
      <c r="Z121" s="834"/>
      <c r="AA121" s="831"/>
      <c r="AB121" s="832"/>
      <c r="AC121" s="461">
        <v>1111</v>
      </c>
      <c r="AD121" s="446" t="s">
        <v>36</v>
      </c>
      <c r="AE121" s="372" t="s">
        <v>36</v>
      </c>
      <c r="AF121" s="367" t="s">
        <v>36</v>
      </c>
      <c r="AG121" s="6" t="s">
        <v>25</v>
      </c>
      <c r="AH121" s="18" t="s">
        <v>23</v>
      </c>
      <c r="AI121" s="23">
        <v>1.4</v>
      </c>
      <c r="AJ121" s="48">
        <v>1.3</v>
      </c>
      <c r="AK121" s="36" t="s">
        <v>36</v>
      </c>
      <c r="AL121" s="100"/>
    </row>
    <row r="122" spans="1:38" x14ac:dyDescent="0.15">
      <c r="A122" s="1952"/>
      <c r="B122" s="452">
        <v>43297</v>
      </c>
      <c r="C122" s="754" t="str">
        <f t="shared" si="18"/>
        <v>(月)</v>
      </c>
      <c r="D122" s="76" t="s">
        <v>583</v>
      </c>
      <c r="E122" s="826"/>
      <c r="F122" s="826">
        <v>32.4</v>
      </c>
      <c r="G122" s="827">
        <v>29.1</v>
      </c>
      <c r="H122" s="828">
        <v>29</v>
      </c>
      <c r="I122" s="829">
        <v>4.5999999999999996</v>
      </c>
      <c r="J122" s="830">
        <v>3.8</v>
      </c>
      <c r="K122" s="831">
        <v>7.4</v>
      </c>
      <c r="L122" s="832">
        <v>7.5</v>
      </c>
      <c r="M122" s="829"/>
      <c r="N122" s="830"/>
      <c r="O122" s="827"/>
      <c r="P122" s="828"/>
      <c r="Q122" s="827"/>
      <c r="R122" s="828"/>
      <c r="S122" s="827"/>
      <c r="T122" s="828"/>
      <c r="U122" s="827"/>
      <c r="V122" s="828"/>
      <c r="W122" s="829"/>
      <c r="X122" s="830"/>
      <c r="Y122" s="833"/>
      <c r="Z122" s="834"/>
      <c r="AA122" s="831"/>
      <c r="AB122" s="832"/>
      <c r="AC122" s="461">
        <v>1150</v>
      </c>
      <c r="AD122" s="446" t="s">
        <v>36</v>
      </c>
      <c r="AE122" s="372" t="s">
        <v>36</v>
      </c>
      <c r="AF122" s="367" t="s">
        <v>36</v>
      </c>
      <c r="AG122" s="6" t="s">
        <v>283</v>
      </c>
      <c r="AH122" s="18" t="s">
        <v>23</v>
      </c>
      <c r="AI122" s="23">
        <v>7.1</v>
      </c>
      <c r="AJ122" s="48">
        <v>8.1999999999999993</v>
      </c>
      <c r="AK122" s="36" t="s">
        <v>36</v>
      </c>
      <c r="AL122" s="100"/>
    </row>
    <row r="123" spans="1:38" x14ac:dyDescent="0.15">
      <c r="A123" s="1952"/>
      <c r="B123" s="452">
        <v>43298</v>
      </c>
      <c r="C123" s="754" t="str">
        <f t="shared" si="18"/>
        <v>(火)</v>
      </c>
      <c r="D123" s="76" t="s">
        <v>583</v>
      </c>
      <c r="E123" s="826"/>
      <c r="F123" s="826">
        <v>31.5</v>
      </c>
      <c r="G123" s="827">
        <v>28.6</v>
      </c>
      <c r="H123" s="828">
        <v>28.5</v>
      </c>
      <c r="I123" s="829">
        <v>4.43</v>
      </c>
      <c r="J123" s="830">
        <v>3.31</v>
      </c>
      <c r="K123" s="831">
        <v>7.5</v>
      </c>
      <c r="L123" s="832">
        <v>7.56</v>
      </c>
      <c r="M123" s="829">
        <v>36.5</v>
      </c>
      <c r="N123" s="830">
        <v>37.4</v>
      </c>
      <c r="O123" s="827"/>
      <c r="P123" s="828">
        <v>91</v>
      </c>
      <c r="Q123" s="827"/>
      <c r="R123" s="828">
        <v>110.3</v>
      </c>
      <c r="S123" s="827"/>
      <c r="T123" s="828"/>
      <c r="U123" s="827"/>
      <c r="V123" s="828"/>
      <c r="W123" s="829"/>
      <c r="X123" s="830">
        <v>40.6</v>
      </c>
      <c r="Y123" s="833"/>
      <c r="Z123" s="834">
        <v>261</v>
      </c>
      <c r="AA123" s="831"/>
      <c r="AB123" s="832">
        <v>0.26</v>
      </c>
      <c r="AC123" s="461">
        <v>1985</v>
      </c>
      <c r="AD123" s="446" t="s">
        <v>36</v>
      </c>
      <c r="AE123" s="372" t="s">
        <v>36</v>
      </c>
      <c r="AF123" s="367" t="s">
        <v>36</v>
      </c>
      <c r="AG123" s="6" t="s">
        <v>284</v>
      </c>
      <c r="AH123" s="18" t="s">
        <v>23</v>
      </c>
      <c r="AI123" s="45">
        <v>6.3E-2</v>
      </c>
      <c r="AJ123" s="46">
        <v>4.5999999999999999E-2</v>
      </c>
      <c r="AK123" s="47" t="s">
        <v>36</v>
      </c>
      <c r="AL123" s="102"/>
    </row>
    <row r="124" spans="1:38" x14ac:dyDescent="0.15">
      <c r="A124" s="1952"/>
      <c r="B124" s="452">
        <v>43299</v>
      </c>
      <c r="C124" s="754" t="str">
        <f t="shared" si="18"/>
        <v>(水)</v>
      </c>
      <c r="D124" s="76" t="s">
        <v>583</v>
      </c>
      <c r="E124" s="826"/>
      <c r="F124" s="826">
        <v>32</v>
      </c>
      <c r="G124" s="827">
        <v>29.6</v>
      </c>
      <c r="H124" s="828">
        <v>29.1</v>
      </c>
      <c r="I124" s="829">
        <v>5.07</v>
      </c>
      <c r="J124" s="830">
        <v>3.88</v>
      </c>
      <c r="K124" s="831">
        <v>7.59</v>
      </c>
      <c r="L124" s="832">
        <v>7.52</v>
      </c>
      <c r="M124" s="829">
        <v>36.799999999999997</v>
      </c>
      <c r="N124" s="830">
        <v>37.6</v>
      </c>
      <c r="O124" s="827"/>
      <c r="P124" s="828">
        <v>91.2</v>
      </c>
      <c r="Q124" s="827"/>
      <c r="R124" s="828">
        <v>110.5</v>
      </c>
      <c r="S124" s="827"/>
      <c r="T124" s="828"/>
      <c r="U124" s="827"/>
      <c r="V124" s="828"/>
      <c r="W124" s="829"/>
      <c r="X124" s="830">
        <v>39.799999999999997</v>
      </c>
      <c r="Y124" s="833"/>
      <c r="Z124" s="834">
        <v>267</v>
      </c>
      <c r="AA124" s="831"/>
      <c r="AB124" s="832">
        <v>0.3</v>
      </c>
      <c r="AC124" s="461">
        <v>2226</v>
      </c>
      <c r="AD124" s="446" t="s">
        <v>36</v>
      </c>
      <c r="AE124" s="372" t="s">
        <v>36</v>
      </c>
      <c r="AF124" s="367" t="s">
        <v>36</v>
      </c>
      <c r="AG124" s="6" t="s">
        <v>291</v>
      </c>
      <c r="AH124" s="18" t="s">
        <v>23</v>
      </c>
      <c r="AI124" s="24">
        <v>2.79</v>
      </c>
      <c r="AJ124" s="44">
        <v>2.99</v>
      </c>
      <c r="AK124" s="42" t="s">
        <v>36</v>
      </c>
      <c r="AL124" s="100"/>
    </row>
    <row r="125" spans="1:38" x14ac:dyDescent="0.15">
      <c r="A125" s="1952"/>
      <c r="B125" s="452">
        <v>43300</v>
      </c>
      <c r="C125" s="754" t="str">
        <f t="shared" si="18"/>
        <v>(木)</v>
      </c>
      <c r="D125" s="76" t="s">
        <v>583</v>
      </c>
      <c r="E125" s="826"/>
      <c r="F125" s="826">
        <v>31.8</v>
      </c>
      <c r="G125" s="827">
        <v>28.9</v>
      </c>
      <c r="H125" s="828">
        <v>28.8</v>
      </c>
      <c r="I125" s="829">
        <v>4.42</v>
      </c>
      <c r="J125" s="830">
        <v>4.6100000000000003</v>
      </c>
      <c r="K125" s="831">
        <v>7.45</v>
      </c>
      <c r="L125" s="832">
        <v>7.48</v>
      </c>
      <c r="M125" s="829">
        <v>37.6</v>
      </c>
      <c r="N125" s="830">
        <v>38.299999999999997</v>
      </c>
      <c r="O125" s="827"/>
      <c r="P125" s="828">
        <v>93.2</v>
      </c>
      <c r="Q125" s="827"/>
      <c r="R125" s="828">
        <v>112.9</v>
      </c>
      <c r="S125" s="827"/>
      <c r="T125" s="828"/>
      <c r="U125" s="827"/>
      <c r="V125" s="828"/>
      <c r="W125" s="829"/>
      <c r="X125" s="830">
        <v>42.8</v>
      </c>
      <c r="Y125" s="833"/>
      <c r="Z125" s="834">
        <v>279</v>
      </c>
      <c r="AA125" s="831"/>
      <c r="AB125" s="832">
        <v>0.35</v>
      </c>
      <c r="AC125" s="461">
        <v>2567</v>
      </c>
      <c r="AD125" s="446" t="s">
        <v>36</v>
      </c>
      <c r="AE125" s="372" t="s">
        <v>36</v>
      </c>
      <c r="AF125" s="367" t="s">
        <v>36</v>
      </c>
      <c r="AG125" s="6" t="s">
        <v>285</v>
      </c>
      <c r="AH125" s="18" t="s">
        <v>23</v>
      </c>
      <c r="AI125" s="24">
        <v>3.14</v>
      </c>
      <c r="AJ125" s="44">
        <v>2.56</v>
      </c>
      <c r="AK125" s="42" t="s">
        <v>36</v>
      </c>
      <c r="AL125" s="100"/>
    </row>
    <row r="126" spans="1:38" x14ac:dyDescent="0.15">
      <c r="A126" s="1952"/>
      <c r="B126" s="452">
        <v>43301</v>
      </c>
      <c r="C126" s="754" t="str">
        <f t="shared" si="18"/>
        <v>(金)</v>
      </c>
      <c r="D126" s="76" t="s">
        <v>583</v>
      </c>
      <c r="E126" s="826"/>
      <c r="F126" s="826">
        <v>32</v>
      </c>
      <c r="G126" s="827">
        <v>28.9</v>
      </c>
      <c r="H126" s="828">
        <v>28.8</v>
      </c>
      <c r="I126" s="829">
        <v>3.83</v>
      </c>
      <c r="J126" s="830">
        <v>3.58</v>
      </c>
      <c r="K126" s="831">
        <v>7.5</v>
      </c>
      <c r="L126" s="832">
        <v>7.5</v>
      </c>
      <c r="M126" s="829">
        <v>38.299999999999997</v>
      </c>
      <c r="N126" s="830">
        <v>38.6</v>
      </c>
      <c r="O126" s="827"/>
      <c r="P126" s="828">
        <v>93.2</v>
      </c>
      <c r="Q126" s="827"/>
      <c r="R126" s="828">
        <v>101.9</v>
      </c>
      <c r="S126" s="827"/>
      <c r="T126" s="828"/>
      <c r="U126" s="827"/>
      <c r="V126" s="828"/>
      <c r="W126" s="829"/>
      <c r="X126" s="830">
        <v>44.8</v>
      </c>
      <c r="Y126" s="833"/>
      <c r="Z126" s="834">
        <v>252</v>
      </c>
      <c r="AA126" s="831"/>
      <c r="AB126" s="832">
        <v>0.23</v>
      </c>
      <c r="AC126" s="461">
        <v>2618</v>
      </c>
      <c r="AD126" s="446" t="s">
        <v>36</v>
      </c>
      <c r="AE126" s="372" t="s">
        <v>36</v>
      </c>
      <c r="AF126" s="367" t="s">
        <v>36</v>
      </c>
      <c r="AG126" s="6" t="s">
        <v>286</v>
      </c>
      <c r="AH126" s="18" t="s">
        <v>23</v>
      </c>
      <c r="AI126" s="45">
        <v>7.0000000000000007E-2</v>
      </c>
      <c r="AJ126" s="46">
        <v>4.2000000000000003E-2</v>
      </c>
      <c r="AK126" s="47" t="s">
        <v>36</v>
      </c>
      <c r="AL126" s="102"/>
    </row>
    <row r="127" spans="1:38" x14ac:dyDescent="0.15">
      <c r="A127" s="1952"/>
      <c r="B127" s="452">
        <v>43302</v>
      </c>
      <c r="C127" s="754" t="str">
        <f t="shared" si="18"/>
        <v>(土)</v>
      </c>
      <c r="D127" s="76" t="s">
        <v>583</v>
      </c>
      <c r="E127" s="826"/>
      <c r="F127" s="826">
        <v>32.299999999999997</v>
      </c>
      <c r="G127" s="827">
        <v>29.3</v>
      </c>
      <c r="H127" s="828">
        <v>29.4</v>
      </c>
      <c r="I127" s="829">
        <v>5</v>
      </c>
      <c r="J127" s="830">
        <v>4.5</v>
      </c>
      <c r="K127" s="831">
        <v>7.5</v>
      </c>
      <c r="L127" s="832">
        <v>7.6</v>
      </c>
      <c r="M127" s="829"/>
      <c r="N127" s="830"/>
      <c r="O127" s="827"/>
      <c r="P127" s="828"/>
      <c r="Q127" s="827"/>
      <c r="R127" s="828"/>
      <c r="S127" s="827"/>
      <c r="T127" s="828"/>
      <c r="U127" s="827"/>
      <c r="V127" s="828"/>
      <c r="W127" s="829"/>
      <c r="X127" s="830"/>
      <c r="Y127" s="833"/>
      <c r="Z127" s="834"/>
      <c r="AA127" s="831"/>
      <c r="AB127" s="832"/>
      <c r="AC127" s="461">
        <v>2909</v>
      </c>
      <c r="AD127" s="446">
        <v>10010</v>
      </c>
      <c r="AE127" s="372">
        <v>2.2999999999999998</v>
      </c>
      <c r="AF127" s="367" t="s">
        <v>36</v>
      </c>
      <c r="AG127" s="6" t="s">
        <v>287</v>
      </c>
      <c r="AH127" s="18" t="s">
        <v>23</v>
      </c>
      <c r="AI127" s="831" t="s">
        <v>609</v>
      </c>
      <c r="AJ127" s="261" t="s">
        <v>609</v>
      </c>
      <c r="AK127" s="42" t="s">
        <v>36</v>
      </c>
      <c r="AL127" s="100"/>
    </row>
    <row r="128" spans="1:38" x14ac:dyDescent="0.15">
      <c r="A128" s="1952"/>
      <c r="B128" s="452">
        <v>43303</v>
      </c>
      <c r="C128" s="754" t="str">
        <f t="shared" si="18"/>
        <v>(日)</v>
      </c>
      <c r="D128" s="76" t="s">
        <v>583</v>
      </c>
      <c r="E128" s="826"/>
      <c r="F128" s="826">
        <v>32.5</v>
      </c>
      <c r="G128" s="827">
        <v>29.5</v>
      </c>
      <c r="H128" s="828">
        <v>29.5</v>
      </c>
      <c r="I128" s="829">
        <v>6.5</v>
      </c>
      <c r="J128" s="830">
        <v>4</v>
      </c>
      <c r="K128" s="831">
        <v>7.4</v>
      </c>
      <c r="L128" s="832">
        <v>7.5</v>
      </c>
      <c r="M128" s="829"/>
      <c r="N128" s="830"/>
      <c r="O128" s="827"/>
      <c r="P128" s="828"/>
      <c r="Q128" s="827"/>
      <c r="R128" s="828"/>
      <c r="S128" s="827"/>
      <c r="T128" s="828"/>
      <c r="U128" s="827"/>
      <c r="V128" s="828"/>
      <c r="W128" s="829"/>
      <c r="X128" s="830"/>
      <c r="Y128" s="833"/>
      <c r="Z128" s="834"/>
      <c r="AA128" s="831"/>
      <c r="AB128" s="832"/>
      <c r="AC128" s="461">
        <v>3140</v>
      </c>
      <c r="AD128" s="446" t="s">
        <v>36</v>
      </c>
      <c r="AE128" s="372" t="s">
        <v>36</v>
      </c>
      <c r="AF128" s="367" t="s">
        <v>36</v>
      </c>
      <c r="AG128" s="6" t="s">
        <v>288</v>
      </c>
      <c r="AH128" s="18" t="s">
        <v>23</v>
      </c>
      <c r="AI128" s="23">
        <v>24.4</v>
      </c>
      <c r="AJ128" s="48">
        <v>24.8</v>
      </c>
      <c r="AK128" s="36" t="s">
        <v>36</v>
      </c>
      <c r="AL128" s="101"/>
    </row>
    <row r="129" spans="1:38" x14ac:dyDescent="0.15">
      <c r="A129" s="1952"/>
      <c r="B129" s="452">
        <v>43304</v>
      </c>
      <c r="C129" s="754" t="str">
        <f t="shared" si="18"/>
        <v>(月)</v>
      </c>
      <c r="D129" s="76" t="s">
        <v>583</v>
      </c>
      <c r="E129" s="826"/>
      <c r="F129" s="826">
        <v>32.299999999999997</v>
      </c>
      <c r="G129" s="827">
        <v>29.1</v>
      </c>
      <c r="H129" s="828">
        <v>29</v>
      </c>
      <c r="I129" s="829">
        <v>4.4000000000000004</v>
      </c>
      <c r="J129" s="830">
        <v>4.6500000000000004</v>
      </c>
      <c r="K129" s="831">
        <v>7.46</v>
      </c>
      <c r="L129" s="832">
        <v>7.47</v>
      </c>
      <c r="M129" s="829">
        <v>37.5</v>
      </c>
      <c r="N129" s="830">
        <v>38.1</v>
      </c>
      <c r="O129" s="827"/>
      <c r="P129" s="828">
        <v>92.2</v>
      </c>
      <c r="Q129" s="827"/>
      <c r="R129" s="828">
        <v>98.6</v>
      </c>
      <c r="S129" s="827"/>
      <c r="T129" s="828"/>
      <c r="U129" s="827"/>
      <c r="V129" s="828"/>
      <c r="W129" s="829"/>
      <c r="X129" s="830">
        <v>43.8</v>
      </c>
      <c r="Y129" s="833"/>
      <c r="Z129" s="834">
        <v>246</v>
      </c>
      <c r="AA129" s="831"/>
      <c r="AB129" s="832">
        <v>0.24</v>
      </c>
      <c r="AC129" s="461">
        <v>3791</v>
      </c>
      <c r="AD129" s="446" t="s">
        <v>36</v>
      </c>
      <c r="AE129" s="372" t="s">
        <v>36</v>
      </c>
      <c r="AF129" s="367" t="s">
        <v>36</v>
      </c>
      <c r="AG129" s="6" t="s">
        <v>27</v>
      </c>
      <c r="AH129" s="18" t="s">
        <v>23</v>
      </c>
      <c r="AI129" s="23">
        <v>28.2</v>
      </c>
      <c r="AJ129" s="48">
        <v>26.3</v>
      </c>
      <c r="AK129" s="36" t="s">
        <v>36</v>
      </c>
      <c r="AL129" s="101"/>
    </row>
    <row r="130" spans="1:38" x14ac:dyDescent="0.15">
      <c r="A130" s="1952"/>
      <c r="B130" s="452">
        <v>43305</v>
      </c>
      <c r="C130" s="754" t="str">
        <f t="shared" si="18"/>
        <v>(火)</v>
      </c>
      <c r="D130" s="76" t="s">
        <v>599</v>
      </c>
      <c r="E130" s="826"/>
      <c r="F130" s="826">
        <v>28.4</v>
      </c>
      <c r="G130" s="827">
        <v>28.7</v>
      </c>
      <c r="H130" s="828">
        <v>28.8</v>
      </c>
      <c r="I130" s="829">
        <v>5.25</v>
      </c>
      <c r="J130" s="830">
        <v>4.7300000000000004</v>
      </c>
      <c r="K130" s="831">
        <v>7.48</v>
      </c>
      <c r="L130" s="832">
        <v>7.46</v>
      </c>
      <c r="M130" s="829">
        <v>37.799999999999997</v>
      </c>
      <c r="N130" s="830">
        <v>38.700000000000003</v>
      </c>
      <c r="O130" s="827"/>
      <c r="P130" s="828">
        <v>93.2</v>
      </c>
      <c r="Q130" s="827"/>
      <c r="R130" s="828">
        <v>102</v>
      </c>
      <c r="S130" s="827"/>
      <c r="T130" s="828"/>
      <c r="U130" s="827"/>
      <c r="V130" s="828"/>
      <c r="W130" s="829"/>
      <c r="X130" s="830">
        <v>44.8</v>
      </c>
      <c r="Y130" s="833"/>
      <c r="Z130" s="834">
        <v>258</v>
      </c>
      <c r="AA130" s="831"/>
      <c r="AB130" s="832">
        <v>0.28999999999999998</v>
      </c>
      <c r="AC130" s="461">
        <v>4157</v>
      </c>
      <c r="AD130" s="446" t="s">
        <v>36</v>
      </c>
      <c r="AE130" s="372" t="s">
        <v>36</v>
      </c>
      <c r="AF130" s="367" t="s">
        <v>36</v>
      </c>
      <c r="AG130" s="6" t="s">
        <v>289</v>
      </c>
      <c r="AH130" s="18" t="s">
        <v>274</v>
      </c>
      <c r="AI130" s="51">
        <v>16</v>
      </c>
      <c r="AJ130" s="52">
        <v>9</v>
      </c>
      <c r="AK130" s="43" t="s">
        <v>36</v>
      </c>
      <c r="AL130" s="103"/>
    </row>
    <row r="131" spans="1:38" x14ac:dyDescent="0.15">
      <c r="A131" s="1952"/>
      <c r="B131" s="452">
        <v>43306</v>
      </c>
      <c r="C131" s="754" t="str">
        <f t="shared" si="18"/>
        <v>(水)</v>
      </c>
      <c r="D131" s="76" t="s">
        <v>599</v>
      </c>
      <c r="E131" s="826"/>
      <c r="F131" s="826">
        <v>28.8</v>
      </c>
      <c r="G131" s="827">
        <v>28.9</v>
      </c>
      <c r="H131" s="828">
        <v>28.6</v>
      </c>
      <c r="I131" s="829">
        <v>4.6100000000000003</v>
      </c>
      <c r="J131" s="830">
        <v>3.79</v>
      </c>
      <c r="K131" s="831">
        <v>7.54</v>
      </c>
      <c r="L131" s="832">
        <v>7.46</v>
      </c>
      <c r="M131" s="829">
        <v>38.4</v>
      </c>
      <c r="N131" s="830">
        <v>39.700000000000003</v>
      </c>
      <c r="O131" s="827"/>
      <c r="P131" s="828">
        <v>91.2</v>
      </c>
      <c r="Q131" s="827"/>
      <c r="R131" s="828">
        <v>105.6</v>
      </c>
      <c r="S131" s="827"/>
      <c r="T131" s="828"/>
      <c r="U131" s="827"/>
      <c r="V131" s="828"/>
      <c r="W131" s="829"/>
      <c r="X131" s="830">
        <v>44.8</v>
      </c>
      <c r="Y131" s="833"/>
      <c r="Z131" s="834">
        <v>251</v>
      </c>
      <c r="AA131" s="831"/>
      <c r="AB131" s="832">
        <v>0.23</v>
      </c>
      <c r="AC131" s="461">
        <v>4042</v>
      </c>
      <c r="AD131" s="446">
        <v>10040</v>
      </c>
      <c r="AE131" s="372" t="s">
        <v>36</v>
      </c>
      <c r="AF131" s="367" t="s">
        <v>36</v>
      </c>
      <c r="AG131" s="6" t="s">
        <v>290</v>
      </c>
      <c r="AH131" s="18" t="s">
        <v>23</v>
      </c>
      <c r="AI131" s="51">
        <v>10</v>
      </c>
      <c r="AJ131" s="52">
        <v>1</v>
      </c>
      <c r="AK131" s="43" t="s">
        <v>36</v>
      </c>
      <c r="AL131" s="103"/>
    </row>
    <row r="132" spans="1:38" x14ac:dyDescent="0.15">
      <c r="A132" s="1952"/>
      <c r="B132" s="452">
        <v>43307</v>
      </c>
      <c r="C132" s="754" t="str">
        <f t="shared" si="18"/>
        <v>(木)</v>
      </c>
      <c r="D132" s="76" t="s">
        <v>583</v>
      </c>
      <c r="E132" s="826"/>
      <c r="F132" s="826">
        <v>27.1</v>
      </c>
      <c r="G132" s="827">
        <v>27.2</v>
      </c>
      <c r="H132" s="828">
        <v>27</v>
      </c>
      <c r="I132" s="829">
        <v>5.23</v>
      </c>
      <c r="J132" s="830">
        <v>3.93</v>
      </c>
      <c r="K132" s="831">
        <v>7.52</v>
      </c>
      <c r="L132" s="832">
        <v>7.45</v>
      </c>
      <c r="M132" s="829">
        <v>38</v>
      </c>
      <c r="N132" s="830">
        <v>38.700000000000003</v>
      </c>
      <c r="O132" s="827"/>
      <c r="P132" s="828">
        <v>95.2</v>
      </c>
      <c r="Q132" s="827"/>
      <c r="R132" s="828">
        <v>106.5</v>
      </c>
      <c r="S132" s="827"/>
      <c r="T132" s="828"/>
      <c r="U132" s="827"/>
      <c r="V132" s="828"/>
      <c r="W132" s="829"/>
      <c r="X132" s="830">
        <v>43.8</v>
      </c>
      <c r="Y132" s="833"/>
      <c r="Z132" s="834">
        <v>255</v>
      </c>
      <c r="AA132" s="831"/>
      <c r="AB132" s="832">
        <v>0.26</v>
      </c>
      <c r="AC132" s="461">
        <v>5118</v>
      </c>
      <c r="AD132" s="446" t="s">
        <v>36</v>
      </c>
      <c r="AE132" s="372" t="s">
        <v>36</v>
      </c>
      <c r="AF132" s="367" t="s">
        <v>36</v>
      </c>
      <c r="AG132" s="19"/>
      <c r="AH132" s="9"/>
      <c r="AI132" s="20"/>
      <c r="AJ132" s="8"/>
      <c r="AK132" s="8"/>
      <c r="AL132" s="9"/>
    </row>
    <row r="133" spans="1:38" x14ac:dyDescent="0.15">
      <c r="A133" s="1952"/>
      <c r="B133" s="452">
        <v>43308</v>
      </c>
      <c r="C133" s="812" t="str">
        <f t="shared" si="18"/>
        <v>(金)</v>
      </c>
      <c r="D133" s="76" t="s">
        <v>599</v>
      </c>
      <c r="E133" s="826"/>
      <c r="F133" s="826">
        <v>23.8</v>
      </c>
      <c r="G133" s="827">
        <v>25.4</v>
      </c>
      <c r="H133" s="828">
        <v>25.6</v>
      </c>
      <c r="I133" s="829">
        <v>5.09</v>
      </c>
      <c r="J133" s="830">
        <v>3.82</v>
      </c>
      <c r="K133" s="831">
        <v>7.53</v>
      </c>
      <c r="L133" s="832">
        <v>7.45</v>
      </c>
      <c r="M133" s="829">
        <v>38</v>
      </c>
      <c r="N133" s="830">
        <v>38.6</v>
      </c>
      <c r="O133" s="827"/>
      <c r="P133" s="828">
        <v>90.2</v>
      </c>
      <c r="Q133" s="827"/>
      <c r="R133" s="828">
        <v>106.4</v>
      </c>
      <c r="S133" s="827"/>
      <c r="T133" s="828"/>
      <c r="U133" s="827"/>
      <c r="V133" s="828"/>
      <c r="W133" s="829"/>
      <c r="X133" s="830">
        <v>43.8</v>
      </c>
      <c r="Y133" s="833"/>
      <c r="Z133" s="834">
        <v>256</v>
      </c>
      <c r="AA133" s="831"/>
      <c r="AB133" s="832">
        <v>0.23</v>
      </c>
      <c r="AC133" s="461">
        <v>5891</v>
      </c>
      <c r="AD133" s="446">
        <v>10080</v>
      </c>
      <c r="AE133" s="372" t="s">
        <v>36</v>
      </c>
      <c r="AF133" s="367" t="s">
        <v>36</v>
      </c>
      <c r="AG133" s="19"/>
      <c r="AH133" s="9"/>
      <c r="AI133" s="20"/>
      <c r="AJ133" s="8"/>
      <c r="AK133" s="8"/>
      <c r="AL133" s="9"/>
    </row>
    <row r="134" spans="1:38" x14ac:dyDescent="0.15">
      <c r="A134" s="1952"/>
      <c r="B134" s="452">
        <v>43309</v>
      </c>
      <c r="C134" s="754" t="str">
        <f t="shared" si="18"/>
        <v>(土)</v>
      </c>
      <c r="D134" s="76" t="s">
        <v>606</v>
      </c>
      <c r="E134" s="826">
        <v>55.5</v>
      </c>
      <c r="F134" s="826">
        <v>24.3</v>
      </c>
      <c r="G134" s="827">
        <v>23.2</v>
      </c>
      <c r="H134" s="828">
        <v>23.3</v>
      </c>
      <c r="I134" s="829">
        <v>19.399999999999999</v>
      </c>
      <c r="J134" s="830">
        <v>3.3</v>
      </c>
      <c r="K134" s="831">
        <v>7.3</v>
      </c>
      <c r="L134" s="832">
        <v>7.4</v>
      </c>
      <c r="M134" s="829"/>
      <c r="N134" s="830"/>
      <c r="O134" s="827"/>
      <c r="P134" s="828"/>
      <c r="Q134" s="827"/>
      <c r="R134" s="828"/>
      <c r="S134" s="827"/>
      <c r="T134" s="828"/>
      <c r="U134" s="827"/>
      <c r="V134" s="828"/>
      <c r="W134" s="829"/>
      <c r="X134" s="830"/>
      <c r="Y134" s="833"/>
      <c r="Z134" s="834"/>
      <c r="AA134" s="831"/>
      <c r="AB134" s="832"/>
      <c r="AC134" s="461">
        <v>7704</v>
      </c>
      <c r="AD134" s="446" t="s">
        <v>36</v>
      </c>
      <c r="AE134" s="372">
        <v>2.59</v>
      </c>
      <c r="AF134" s="367" t="s">
        <v>36</v>
      </c>
      <c r="AG134" s="21"/>
      <c r="AH134" s="3"/>
      <c r="AI134" s="22"/>
      <c r="AJ134" s="10"/>
      <c r="AK134" s="10"/>
      <c r="AL134" s="3"/>
    </row>
    <row r="135" spans="1:38" x14ac:dyDescent="0.15">
      <c r="A135" s="1952"/>
      <c r="B135" s="452">
        <v>43310</v>
      </c>
      <c r="C135" s="754" t="str">
        <f t="shared" si="18"/>
        <v>(日)</v>
      </c>
      <c r="D135" s="76" t="s">
        <v>599</v>
      </c>
      <c r="E135" s="826">
        <v>0.5</v>
      </c>
      <c r="F135" s="826">
        <v>29.6</v>
      </c>
      <c r="G135" s="827">
        <v>25.8</v>
      </c>
      <c r="H135" s="828">
        <v>25.7</v>
      </c>
      <c r="I135" s="829">
        <v>8</v>
      </c>
      <c r="J135" s="830">
        <v>3.6</v>
      </c>
      <c r="K135" s="831">
        <v>7.1</v>
      </c>
      <c r="L135" s="832">
        <v>7.1</v>
      </c>
      <c r="M135" s="829"/>
      <c r="N135" s="830"/>
      <c r="O135" s="827"/>
      <c r="P135" s="828"/>
      <c r="Q135" s="827"/>
      <c r="R135" s="828"/>
      <c r="S135" s="827"/>
      <c r="T135" s="828"/>
      <c r="U135" s="827"/>
      <c r="V135" s="828"/>
      <c r="W135" s="829"/>
      <c r="X135" s="830"/>
      <c r="Y135" s="833"/>
      <c r="Z135" s="834"/>
      <c r="AA135" s="831"/>
      <c r="AB135" s="832"/>
      <c r="AC135" s="461">
        <v>6651</v>
      </c>
      <c r="AD135" s="446">
        <v>10030</v>
      </c>
      <c r="AE135" s="372" t="s">
        <v>36</v>
      </c>
      <c r="AF135" s="367" t="s">
        <v>36</v>
      </c>
      <c r="AG135" s="29" t="s">
        <v>34</v>
      </c>
      <c r="AH135" s="2" t="s">
        <v>36</v>
      </c>
      <c r="AI135" s="2" t="s">
        <v>36</v>
      </c>
      <c r="AJ135" s="2" t="s">
        <v>36</v>
      </c>
      <c r="AK135" s="2" t="s">
        <v>36</v>
      </c>
      <c r="AL135" s="104" t="s">
        <v>36</v>
      </c>
    </row>
    <row r="136" spans="1:38" x14ac:dyDescent="0.15">
      <c r="A136" s="1952"/>
      <c r="B136" s="452">
        <v>43311</v>
      </c>
      <c r="C136" s="754" t="str">
        <f t="shared" si="18"/>
        <v>(月)</v>
      </c>
      <c r="D136" s="76" t="s">
        <v>583</v>
      </c>
      <c r="E136" s="826">
        <v>3</v>
      </c>
      <c r="F136" s="826">
        <v>30.7</v>
      </c>
      <c r="G136" s="827">
        <v>27.5</v>
      </c>
      <c r="H136" s="828">
        <v>27.4</v>
      </c>
      <c r="I136" s="829">
        <v>4.4800000000000004</v>
      </c>
      <c r="J136" s="830">
        <v>4.38</v>
      </c>
      <c r="K136" s="831">
        <v>7.31</v>
      </c>
      <c r="L136" s="832">
        <v>7.34</v>
      </c>
      <c r="M136" s="829">
        <v>30.2</v>
      </c>
      <c r="N136" s="830">
        <v>29.9</v>
      </c>
      <c r="O136" s="827"/>
      <c r="P136" s="828">
        <v>76.2</v>
      </c>
      <c r="Q136" s="827"/>
      <c r="R136" s="828">
        <v>87</v>
      </c>
      <c r="S136" s="827"/>
      <c r="T136" s="828"/>
      <c r="U136" s="827"/>
      <c r="V136" s="828"/>
      <c r="W136" s="829"/>
      <c r="X136" s="830">
        <v>29.9</v>
      </c>
      <c r="Y136" s="833"/>
      <c r="Z136" s="834">
        <v>216</v>
      </c>
      <c r="AA136" s="831"/>
      <c r="AB136" s="832">
        <v>0.41</v>
      </c>
      <c r="AC136" s="461">
        <v>3043</v>
      </c>
      <c r="AD136" s="446" t="s">
        <v>36</v>
      </c>
      <c r="AE136" s="372" t="s">
        <v>36</v>
      </c>
      <c r="AF136" s="367" t="s">
        <v>36</v>
      </c>
      <c r="AG136" s="11" t="s">
        <v>36</v>
      </c>
      <c r="AH136" s="2" t="s">
        <v>36</v>
      </c>
      <c r="AI136" s="2" t="s">
        <v>36</v>
      </c>
      <c r="AJ136" s="2" t="s">
        <v>36</v>
      </c>
      <c r="AK136" s="2" t="s">
        <v>36</v>
      </c>
      <c r="AL136" s="104" t="s">
        <v>36</v>
      </c>
    </row>
    <row r="137" spans="1:38" x14ac:dyDescent="0.15">
      <c r="A137" s="1952"/>
      <c r="B137" s="455">
        <v>43312</v>
      </c>
      <c r="C137" s="813" t="str">
        <f t="shared" si="18"/>
        <v>(火)</v>
      </c>
      <c r="D137" s="161" t="s">
        <v>583</v>
      </c>
      <c r="E137" s="904"/>
      <c r="F137" s="904">
        <v>29.5</v>
      </c>
      <c r="G137" s="905">
        <v>27.2</v>
      </c>
      <c r="H137" s="906">
        <v>26.9</v>
      </c>
      <c r="I137" s="907">
        <v>3.77</v>
      </c>
      <c r="J137" s="908">
        <v>3.72</v>
      </c>
      <c r="K137" s="909">
        <v>7.4</v>
      </c>
      <c r="L137" s="910">
        <v>7.4</v>
      </c>
      <c r="M137" s="907">
        <v>33.1</v>
      </c>
      <c r="N137" s="908">
        <v>32.5</v>
      </c>
      <c r="O137" s="905"/>
      <c r="P137" s="906">
        <v>86.2</v>
      </c>
      <c r="Q137" s="905"/>
      <c r="R137" s="906">
        <v>96.8</v>
      </c>
      <c r="S137" s="905"/>
      <c r="T137" s="906"/>
      <c r="U137" s="905"/>
      <c r="V137" s="906"/>
      <c r="W137" s="907"/>
      <c r="X137" s="908">
        <v>32.799999999999997</v>
      </c>
      <c r="Y137" s="911"/>
      <c r="Z137" s="912">
        <v>225</v>
      </c>
      <c r="AA137" s="909"/>
      <c r="AB137" s="910">
        <v>0.35</v>
      </c>
      <c r="AC137" s="458">
        <v>2727</v>
      </c>
      <c r="AD137" s="447" t="s">
        <v>36</v>
      </c>
      <c r="AE137" s="370" t="s">
        <v>36</v>
      </c>
      <c r="AF137" s="374" t="s">
        <v>36</v>
      </c>
      <c r="AG137" s="11" t="s">
        <v>36</v>
      </c>
      <c r="AH137" s="2" t="s">
        <v>36</v>
      </c>
      <c r="AI137" s="2" t="s">
        <v>36</v>
      </c>
      <c r="AJ137" s="2" t="s">
        <v>36</v>
      </c>
      <c r="AK137" s="2" t="s">
        <v>36</v>
      </c>
      <c r="AL137" s="104" t="s">
        <v>36</v>
      </c>
    </row>
    <row r="138" spans="1:38" s="1" customFormat="1" ht="13.5" customHeight="1" x14ac:dyDescent="0.15">
      <c r="A138" s="1952"/>
      <c r="B138" s="1891" t="s">
        <v>410</v>
      </c>
      <c r="C138" s="1892"/>
      <c r="D138" s="631"/>
      <c r="E138" s="555">
        <f t="shared" ref="E138:AA138" si="19">MAX(E107:E137)</f>
        <v>55.5</v>
      </c>
      <c r="F138" s="556">
        <f t="shared" si="19"/>
        <v>32.9</v>
      </c>
      <c r="G138" s="655">
        <f t="shared" si="19"/>
        <v>29.6</v>
      </c>
      <c r="H138" s="558">
        <f t="shared" si="19"/>
        <v>29.5</v>
      </c>
      <c r="I138" s="559">
        <f t="shared" si="19"/>
        <v>19.399999999999999</v>
      </c>
      <c r="J138" s="656">
        <f t="shared" si="19"/>
        <v>5.56</v>
      </c>
      <c r="K138" s="657">
        <f t="shared" si="19"/>
        <v>7.8</v>
      </c>
      <c r="L138" s="562">
        <f t="shared" si="19"/>
        <v>7.75</v>
      </c>
      <c r="M138" s="559">
        <f t="shared" si="19"/>
        <v>41.4</v>
      </c>
      <c r="N138" s="656">
        <f t="shared" si="19"/>
        <v>42.3</v>
      </c>
      <c r="O138" s="655">
        <f t="shared" si="19"/>
        <v>93.2</v>
      </c>
      <c r="P138" s="558">
        <f t="shared" si="19"/>
        <v>95.2</v>
      </c>
      <c r="Q138" s="557">
        <f t="shared" si="19"/>
        <v>121.4</v>
      </c>
      <c r="R138" s="556">
        <f t="shared" si="19"/>
        <v>122.1</v>
      </c>
      <c r="S138" s="655">
        <f t="shared" si="19"/>
        <v>80</v>
      </c>
      <c r="T138" s="558">
        <f t="shared" si="19"/>
        <v>78.400000000000006</v>
      </c>
      <c r="U138" s="557">
        <f t="shared" si="19"/>
        <v>41.4</v>
      </c>
      <c r="V138" s="556">
        <f t="shared" si="19"/>
        <v>42.1</v>
      </c>
      <c r="W138" s="658">
        <f t="shared" si="19"/>
        <v>41.8</v>
      </c>
      <c r="X138" s="560">
        <f t="shared" si="19"/>
        <v>49.8</v>
      </c>
      <c r="Y138" s="563">
        <f t="shared" si="19"/>
        <v>285</v>
      </c>
      <c r="Z138" s="659">
        <f t="shared" si="19"/>
        <v>326</v>
      </c>
      <c r="AA138" s="657">
        <f t="shared" si="19"/>
        <v>0.62</v>
      </c>
      <c r="AB138" s="852">
        <f>MAX(AB107:AB137)</f>
        <v>0.41</v>
      </c>
      <c r="AC138" s="584">
        <f>MAX(AC107:AC137)</f>
        <v>7704</v>
      </c>
      <c r="AD138" s="660">
        <f>MAX(AD107:AD137)</f>
        <v>10150</v>
      </c>
      <c r="AE138" s="714" t="s">
        <v>36</v>
      </c>
      <c r="AF138" s="641"/>
      <c r="AG138" s="11" t="s">
        <v>36</v>
      </c>
      <c r="AH138" s="2" t="s">
        <v>36</v>
      </c>
      <c r="AI138" s="2" t="s">
        <v>36</v>
      </c>
      <c r="AJ138" s="2" t="s">
        <v>36</v>
      </c>
      <c r="AK138" s="2" t="s">
        <v>36</v>
      </c>
      <c r="AL138" s="104" t="s">
        <v>36</v>
      </c>
    </row>
    <row r="139" spans="1:38" s="1" customFormat="1" ht="13.5" customHeight="1" x14ac:dyDescent="0.15">
      <c r="A139" s="1952"/>
      <c r="B139" s="1893" t="s">
        <v>411</v>
      </c>
      <c r="C139" s="1894"/>
      <c r="D139" s="633"/>
      <c r="E139" s="566">
        <f t="shared" ref="E139:AA139" si="20">MIN(E107:E137)</f>
        <v>0.5</v>
      </c>
      <c r="F139" s="567">
        <f t="shared" si="20"/>
        <v>20.8</v>
      </c>
      <c r="G139" s="661">
        <f t="shared" si="20"/>
        <v>22.7</v>
      </c>
      <c r="H139" s="569">
        <f t="shared" si="20"/>
        <v>22.1</v>
      </c>
      <c r="I139" s="570">
        <f t="shared" si="20"/>
        <v>3.01</v>
      </c>
      <c r="J139" s="662">
        <f t="shared" si="20"/>
        <v>2.13</v>
      </c>
      <c r="K139" s="663">
        <f t="shared" si="20"/>
        <v>7.1</v>
      </c>
      <c r="L139" s="573">
        <f t="shared" si="20"/>
        <v>7.1</v>
      </c>
      <c r="M139" s="570">
        <f t="shared" si="20"/>
        <v>23.1</v>
      </c>
      <c r="N139" s="662">
        <f t="shared" si="20"/>
        <v>22.6</v>
      </c>
      <c r="O139" s="661">
        <f t="shared" si="20"/>
        <v>93.2</v>
      </c>
      <c r="P139" s="569">
        <f t="shared" si="20"/>
        <v>47.1</v>
      </c>
      <c r="Q139" s="568">
        <f t="shared" si="20"/>
        <v>121.4</v>
      </c>
      <c r="R139" s="567">
        <f t="shared" si="20"/>
        <v>67.3</v>
      </c>
      <c r="S139" s="661">
        <f t="shared" si="20"/>
        <v>80</v>
      </c>
      <c r="T139" s="569">
        <f t="shared" si="20"/>
        <v>78.400000000000006</v>
      </c>
      <c r="U139" s="568">
        <f t="shared" si="20"/>
        <v>41.4</v>
      </c>
      <c r="V139" s="567">
        <f t="shared" si="20"/>
        <v>42.1</v>
      </c>
      <c r="W139" s="664">
        <f t="shared" si="20"/>
        <v>41.8</v>
      </c>
      <c r="X139" s="571">
        <f t="shared" si="20"/>
        <v>26.4</v>
      </c>
      <c r="Y139" s="574">
        <f t="shared" si="20"/>
        <v>285</v>
      </c>
      <c r="Z139" s="665">
        <f t="shared" si="20"/>
        <v>161</v>
      </c>
      <c r="AA139" s="663">
        <f t="shared" si="20"/>
        <v>0.62</v>
      </c>
      <c r="AB139" s="862">
        <f>MIN(AB107:AB137)</f>
        <v>0.08</v>
      </c>
      <c r="AC139" s="49">
        <f>MIN(AC107:AC137)</f>
        <v>1111</v>
      </c>
      <c r="AD139" s="666">
        <f>MIN(AD107:AD137)</f>
        <v>10010</v>
      </c>
      <c r="AE139" s="714" t="s">
        <v>36</v>
      </c>
      <c r="AF139" s="641"/>
      <c r="AG139" s="11" t="s">
        <v>36</v>
      </c>
      <c r="AH139" s="2" t="s">
        <v>36</v>
      </c>
      <c r="AI139" s="2" t="s">
        <v>36</v>
      </c>
      <c r="AJ139" s="2" t="s">
        <v>36</v>
      </c>
      <c r="AK139" s="2" t="s">
        <v>36</v>
      </c>
      <c r="AL139" s="104" t="s">
        <v>36</v>
      </c>
    </row>
    <row r="140" spans="1:38" s="1" customFormat="1" ht="13.5" customHeight="1" x14ac:dyDescent="0.15">
      <c r="A140" s="1952"/>
      <c r="B140" s="1893" t="s">
        <v>412</v>
      </c>
      <c r="C140" s="1894"/>
      <c r="D140" s="633"/>
      <c r="E140" s="633"/>
      <c r="F140" s="567">
        <f t="shared" ref="F140:AA140" si="21">AVERAGE(F107:F137)</f>
        <v>29.603225806451604</v>
      </c>
      <c r="G140" s="661">
        <f t="shared" si="21"/>
        <v>27.241935483870972</v>
      </c>
      <c r="H140" s="569">
        <f t="shared" si="21"/>
        <v>27.103225806451611</v>
      </c>
      <c r="I140" s="570">
        <f t="shared" si="21"/>
        <v>5.6316129032258067</v>
      </c>
      <c r="J140" s="662">
        <f t="shared" si="21"/>
        <v>4.0422580645161288</v>
      </c>
      <c r="K140" s="663">
        <f t="shared" si="21"/>
        <v>7.4709677419354845</v>
      </c>
      <c r="L140" s="573">
        <f t="shared" si="21"/>
        <v>7.4748387096774191</v>
      </c>
      <c r="M140" s="570">
        <f t="shared" si="21"/>
        <v>35.980952380952388</v>
      </c>
      <c r="N140" s="662">
        <f t="shared" si="21"/>
        <v>36.766666666666673</v>
      </c>
      <c r="O140" s="661">
        <f t="shared" si="21"/>
        <v>93.2</v>
      </c>
      <c r="P140" s="569">
        <f t="shared" si="21"/>
        <v>86.485714285714309</v>
      </c>
      <c r="Q140" s="568">
        <f t="shared" si="21"/>
        <v>121.4</v>
      </c>
      <c r="R140" s="567">
        <f t="shared" si="21"/>
        <v>105.43809523809526</v>
      </c>
      <c r="S140" s="661">
        <f t="shared" si="21"/>
        <v>80</v>
      </c>
      <c r="T140" s="569">
        <f t="shared" si="21"/>
        <v>78.400000000000006</v>
      </c>
      <c r="U140" s="568">
        <f t="shared" si="21"/>
        <v>41.4</v>
      </c>
      <c r="V140" s="567">
        <f t="shared" si="21"/>
        <v>42.1</v>
      </c>
      <c r="W140" s="664">
        <f t="shared" si="21"/>
        <v>41.8</v>
      </c>
      <c r="X140" s="571">
        <f t="shared" si="21"/>
        <v>41.066666666666649</v>
      </c>
      <c r="Y140" s="574">
        <f t="shared" si="21"/>
        <v>285</v>
      </c>
      <c r="Z140" s="665">
        <f t="shared" si="21"/>
        <v>259.95238095238096</v>
      </c>
      <c r="AA140" s="663">
        <f t="shared" si="21"/>
        <v>0.62</v>
      </c>
      <c r="AB140" s="872">
        <f>AVERAGE(AB107:AB137)</f>
        <v>0.22857142857142859</v>
      </c>
      <c r="AC140" s="49">
        <f>AVERAGE(AC107:AC137)</f>
        <v>3328.0322580645161</v>
      </c>
      <c r="AD140" s="666">
        <f>AVERAGE(AD107:AD137)</f>
        <v>10063.333333333334</v>
      </c>
      <c r="AE140" s="714" t="s">
        <v>36</v>
      </c>
      <c r="AF140" s="641"/>
      <c r="AG140" s="11" t="s">
        <v>36</v>
      </c>
      <c r="AH140" s="2" t="s">
        <v>36</v>
      </c>
      <c r="AI140" s="2" t="s">
        <v>36</v>
      </c>
      <c r="AJ140" s="2" t="s">
        <v>36</v>
      </c>
      <c r="AK140" s="2" t="s">
        <v>36</v>
      </c>
      <c r="AL140" s="104" t="s">
        <v>36</v>
      </c>
    </row>
    <row r="141" spans="1:38" s="1" customFormat="1" ht="13.5" customHeight="1" x14ac:dyDescent="0.15">
      <c r="A141" s="1953"/>
      <c r="B141" s="1917" t="s">
        <v>413</v>
      </c>
      <c r="C141" s="1916"/>
      <c r="D141" s="633"/>
      <c r="E141" s="636">
        <f>SUM(E107:E137)</f>
        <v>137.5</v>
      </c>
      <c r="F141" s="692"/>
      <c r="G141" s="693"/>
      <c r="H141" s="694"/>
      <c r="I141" s="695"/>
      <c r="J141" s="696"/>
      <c r="K141" s="697"/>
      <c r="L141" s="698"/>
      <c r="M141" s="695"/>
      <c r="N141" s="696"/>
      <c r="O141" s="693"/>
      <c r="P141" s="694"/>
      <c r="Q141" s="699"/>
      <c r="R141" s="700"/>
      <c r="S141" s="693"/>
      <c r="T141" s="694"/>
      <c r="U141" s="699"/>
      <c r="V141" s="700"/>
      <c r="W141" s="701"/>
      <c r="X141" s="702"/>
      <c r="Y141" s="703"/>
      <c r="Z141" s="704"/>
      <c r="AA141" s="697"/>
      <c r="AB141" s="698"/>
      <c r="AC141" s="637">
        <f>SUM(AC107:AC137)</f>
        <v>103169</v>
      </c>
      <c r="AD141" s="705"/>
      <c r="AE141" s="714"/>
      <c r="AF141" s="641"/>
      <c r="AG141" s="266"/>
      <c r="AH141" s="268"/>
      <c r="AI141" s="268"/>
      <c r="AJ141" s="268"/>
      <c r="AK141" s="268"/>
      <c r="AL141" s="267"/>
    </row>
    <row r="142" spans="1:38" ht="13.5" customHeight="1" x14ac:dyDescent="0.15">
      <c r="A142" s="1961" t="s">
        <v>321</v>
      </c>
      <c r="B142" s="765">
        <v>43313</v>
      </c>
      <c r="C142" s="811" t="str">
        <f>IF(B142="","",IF(WEEKDAY(B142)=1,"(日)",IF(WEEKDAY(B142)=2,"(月)",IF(WEEKDAY(B142)=3,"(火)",IF(WEEKDAY(B142)=4,"(水)",IF(WEEKDAY(B142)=5,"(木)",IF(WEEKDAY(B142)=6,"(金)","(土)")))))))</f>
        <v>(水)</v>
      </c>
      <c r="D142" s="74" t="s">
        <v>583</v>
      </c>
      <c r="E142" s="816"/>
      <c r="F142" s="816">
        <v>32.4</v>
      </c>
      <c r="G142" s="817">
        <v>28.2</v>
      </c>
      <c r="H142" s="818">
        <v>27.8</v>
      </c>
      <c r="I142" s="819">
        <v>3.34</v>
      </c>
      <c r="J142" s="820">
        <v>3.62</v>
      </c>
      <c r="K142" s="821">
        <v>7.43</v>
      </c>
      <c r="L142" s="822">
        <v>7.43</v>
      </c>
      <c r="M142" s="819">
        <v>36</v>
      </c>
      <c r="N142" s="820">
        <v>37</v>
      </c>
      <c r="O142" s="817"/>
      <c r="P142" s="818">
        <v>92.2</v>
      </c>
      <c r="Q142" s="817"/>
      <c r="R142" s="818">
        <v>110.7</v>
      </c>
      <c r="S142" s="817"/>
      <c r="T142" s="818"/>
      <c r="U142" s="817"/>
      <c r="V142" s="818"/>
      <c r="W142" s="819"/>
      <c r="X142" s="820">
        <v>39.799999999999997</v>
      </c>
      <c r="Y142" s="823"/>
      <c r="Z142" s="824">
        <v>280</v>
      </c>
      <c r="AA142" s="821"/>
      <c r="AB142" s="822">
        <v>0.28999999999999998</v>
      </c>
      <c r="AC142" s="463">
        <v>2732</v>
      </c>
      <c r="AD142" s="445" t="s">
        <v>36</v>
      </c>
      <c r="AE142" s="371" t="s">
        <v>36</v>
      </c>
      <c r="AF142" s="373" t="s">
        <v>36</v>
      </c>
      <c r="AG142" s="191">
        <v>43321</v>
      </c>
      <c r="AH142" s="152" t="s">
        <v>29</v>
      </c>
      <c r="AI142" s="153">
        <v>26.3</v>
      </c>
      <c r="AJ142" s="154" t="s">
        <v>20</v>
      </c>
      <c r="AK142" s="155"/>
      <c r="AL142" s="156"/>
    </row>
    <row r="143" spans="1:38" x14ac:dyDescent="0.15">
      <c r="A143" s="1962"/>
      <c r="B143" s="452">
        <v>43314</v>
      </c>
      <c r="C143" s="754" t="str">
        <f t="shared" ref="C143:C148" si="22">IF(B143="","",IF(WEEKDAY(B143)=1,"(日)",IF(WEEKDAY(B143)=2,"(月)",IF(WEEKDAY(B143)=3,"(火)",IF(WEEKDAY(B143)=4,"(水)",IF(WEEKDAY(B143)=5,"(木)",IF(WEEKDAY(B143)=6,"(金)","(土)")))))))</f>
        <v>(木)</v>
      </c>
      <c r="D143" s="119" t="s">
        <v>583</v>
      </c>
      <c r="E143" s="826"/>
      <c r="F143" s="826">
        <v>32</v>
      </c>
      <c r="G143" s="827">
        <v>29.3</v>
      </c>
      <c r="H143" s="828">
        <v>28.8</v>
      </c>
      <c r="I143" s="829">
        <v>6.01</v>
      </c>
      <c r="J143" s="830">
        <v>6.13</v>
      </c>
      <c r="K143" s="831">
        <v>7.59</v>
      </c>
      <c r="L143" s="832">
        <v>7.45</v>
      </c>
      <c r="M143" s="829">
        <v>37.299999999999997</v>
      </c>
      <c r="N143" s="830">
        <v>37.799999999999997</v>
      </c>
      <c r="O143" s="827"/>
      <c r="P143" s="828">
        <v>93.7</v>
      </c>
      <c r="Q143" s="827"/>
      <c r="R143" s="828">
        <v>113.8</v>
      </c>
      <c r="S143" s="827"/>
      <c r="T143" s="828"/>
      <c r="U143" s="827"/>
      <c r="V143" s="828"/>
      <c r="W143" s="829"/>
      <c r="X143" s="830">
        <v>42.8</v>
      </c>
      <c r="Y143" s="833"/>
      <c r="Z143" s="834">
        <v>281</v>
      </c>
      <c r="AA143" s="831"/>
      <c r="AB143" s="832">
        <v>0.37</v>
      </c>
      <c r="AC143" s="461">
        <v>4604</v>
      </c>
      <c r="AD143" s="446">
        <v>9980</v>
      </c>
      <c r="AE143" s="372" t="s">
        <v>36</v>
      </c>
      <c r="AF143" s="367" t="s">
        <v>36</v>
      </c>
      <c r="AG143" s="12" t="s">
        <v>30</v>
      </c>
      <c r="AH143" s="13" t="s">
        <v>31</v>
      </c>
      <c r="AI143" s="14" t="s">
        <v>32</v>
      </c>
      <c r="AJ143" s="15" t="s">
        <v>33</v>
      </c>
      <c r="AK143" s="16" t="s">
        <v>36</v>
      </c>
      <c r="AL143" s="97"/>
    </row>
    <row r="144" spans="1:38" x14ac:dyDescent="0.15">
      <c r="A144" s="1962"/>
      <c r="B144" s="452">
        <v>43315</v>
      </c>
      <c r="C144" s="754" t="str">
        <f t="shared" si="22"/>
        <v>(金)</v>
      </c>
      <c r="D144" s="119" t="s">
        <v>583</v>
      </c>
      <c r="E144" s="826"/>
      <c r="F144" s="826">
        <v>31.2</v>
      </c>
      <c r="G144" s="827">
        <v>29.3</v>
      </c>
      <c r="H144" s="828">
        <v>29.1</v>
      </c>
      <c r="I144" s="829">
        <v>5.45</v>
      </c>
      <c r="J144" s="830">
        <v>5.01</v>
      </c>
      <c r="K144" s="831">
        <v>7.53</v>
      </c>
      <c r="L144" s="832">
        <v>7.43</v>
      </c>
      <c r="M144" s="829">
        <v>37.200000000000003</v>
      </c>
      <c r="N144" s="830">
        <v>37.4</v>
      </c>
      <c r="O144" s="827"/>
      <c r="P144" s="828">
        <v>92.2</v>
      </c>
      <c r="Q144" s="827"/>
      <c r="R144" s="828">
        <v>118</v>
      </c>
      <c r="S144" s="827"/>
      <c r="T144" s="828"/>
      <c r="U144" s="827"/>
      <c r="V144" s="828"/>
      <c r="W144" s="829"/>
      <c r="X144" s="830">
        <v>42.8</v>
      </c>
      <c r="Y144" s="833"/>
      <c r="Z144" s="834">
        <v>255</v>
      </c>
      <c r="AA144" s="831"/>
      <c r="AB144" s="832">
        <v>0.19</v>
      </c>
      <c r="AC144" s="461">
        <v>5511</v>
      </c>
      <c r="AD144" s="446" t="s">
        <v>36</v>
      </c>
      <c r="AE144" s="372" t="s">
        <v>36</v>
      </c>
      <c r="AF144" s="367" t="s">
        <v>36</v>
      </c>
      <c r="AG144" s="5" t="s">
        <v>272</v>
      </c>
      <c r="AH144" s="17" t="s">
        <v>20</v>
      </c>
      <c r="AI144" s="31">
        <v>24</v>
      </c>
      <c r="AJ144" s="32">
        <v>24.1</v>
      </c>
      <c r="AK144" s="33" t="s">
        <v>36</v>
      </c>
      <c r="AL144" s="98"/>
    </row>
    <row r="145" spans="1:38" x14ac:dyDescent="0.15">
      <c r="A145" s="1962"/>
      <c r="B145" s="452">
        <v>43316</v>
      </c>
      <c r="C145" s="754" t="str">
        <f t="shared" si="22"/>
        <v>(土)</v>
      </c>
      <c r="D145" s="119" t="s">
        <v>583</v>
      </c>
      <c r="E145" s="826"/>
      <c r="F145" s="826">
        <v>31.8</v>
      </c>
      <c r="G145" s="827">
        <v>29.3</v>
      </c>
      <c r="H145" s="828">
        <v>29.4</v>
      </c>
      <c r="I145" s="829">
        <v>6.4</v>
      </c>
      <c r="J145" s="830">
        <v>4.2</v>
      </c>
      <c r="K145" s="831">
        <v>7.5</v>
      </c>
      <c r="L145" s="832">
        <v>7.4</v>
      </c>
      <c r="M145" s="829"/>
      <c r="N145" s="830"/>
      <c r="O145" s="827"/>
      <c r="P145" s="828"/>
      <c r="Q145" s="827"/>
      <c r="R145" s="828"/>
      <c r="S145" s="827"/>
      <c r="T145" s="828"/>
      <c r="U145" s="827"/>
      <c r="V145" s="828"/>
      <c r="W145" s="829"/>
      <c r="X145" s="830"/>
      <c r="Y145" s="833"/>
      <c r="Z145" s="834"/>
      <c r="AA145" s="831"/>
      <c r="AB145" s="832"/>
      <c r="AC145" s="461">
        <v>6566</v>
      </c>
      <c r="AD145" s="446">
        <v>20070</v>
      </c>
      <c r="AE145" s="372">
        <v>2.06</v>
      </c>
      <c r="AF145" s="367" t="s">
        <v>484</v>
      </c>
      <c r="AG145" s="6" t="s">
        <v>273</v>
      </c>
      <c r="AH145" s="18" t="s">
        <v>274</v>
      </c>
      <c r="AI145" s="37">
        <v>10.09</v>
      </c>
      <c r="AJ145" s="38">
        <v>3.21</v>
      </c>
      <c r="AK145" s="39" t="s">
        <v>36</v>
      </c>
      <c r="AL145" s="99"/>
    </row>
    <row r="146" spans="1:38" x14ac:dyDescent="0.15">
      <c r="A146" s="1962"/>
      <c r="B146" s="452">
        <v>43317</v>
      </c>
      <c r="C146" s="754" t="str">
        <f t="shared" si="22"/>
        <v>(日)</v>
      </c>
      <c r="D146" s="119" t="s">
        <v>583</v>
      </c>
      <c r="E146" s="826"/>
      <c r="F146" s="826">
        <v>32.200000000000003</v>
      </c>
      <c r="G146" s="827">
        <v>29</v>
      </c>
      <c r="H146" s="828">
        <v>29.1</v>
      </c>
      <c r="I146" s="829">
        <v>5.2</v>
      </c>
      <c r="J146" s="830">
        <v>3.7</v>
      </c>
      <c r="K146" s="831">
        <v>7.5</v>
      </c>
      <c r="L146" s="832">
        <v>7.4</v>
      </c>
      <c r="M146" s="829"/>
      <c r="N146" s="830"/>
      <c r="O146" s="827"/>
      <c r="P146" s="828"/>
      <c r="Q146" s="827"/>
      <c r="R146" s="828"/>
      <c r="S146" s="827"/>
      <c r="T146" s="828"/>
      <c r="U146" s="827"/>
      <c r="V146" s="828"/>
      <c r="W146" s="829"/>
      <c r="X146" s="830"/>
      <c r="Y146" s="833"/>
      <c r="Z146" s="834"/>
      <c r="AA146" s="831"/>
      <c r="AB146" s="832"/>
      <c r="AC146" s="461">
        <v>5684</v>
      </c>
      <c r="AD146" s="446" t="s">
        <v>36</v>
      </c>
      <c r="AE146" s="372" t="s">
        <v>36</v>
      </c>
      <c r="AF146" s="367" t="s">
        <v>36</v>
      </c>
      <c r="AG146" s="6" t="s">
        <v>21</v>
      </c>
      <c r="AH146" s="18"/>
      <c r="AI146" s="40">
        <v>7.31</v>
      </c>
      <c r="AJ146" s="41">
        <v>7.26</v>
      </c>
      <c r="AK146" s="42" t="s">
        <v>36</v>
      </c>
      <c r="AL146" s="100"/>
    </row>
    <row r="147" spans="1:38" x14ac:dyDescent="0.15">
      <c r="A147" s="1962"/>
      <c r="B147" s="452">
        <v>43318</v>
      </c>
      <c r="C147" s="754" t="str">
        <f t="shared" si="22"/>
        <v>(月)</v>
      </c>
      <c r="D147" s="119" t="s">
        <v>599</v>
      </c>
      <c r="E147" s="826"/>
      <c r="F147" s="826">
        <v>26.4</v>
      </c>
      <c r="G147" s="827">
        <v>28.9</v>
      </c>
      <c r="H147" s="828">
        <v>29</v>
      </c>
      <c r="I147" s="829">
        <v>5</v>
      </c>
      <c r="J147" s="830">
        <v>4.75</v>
      </c>
      <c r="K147" s="831">
        <v>7.51</v>
      </c>
      <c r="L147" s="832">
        <v>7.43</v>
      </c>
      <c r="M147" s="829">
        <v>37.700000000000003</v>
      </c>
      <c r="N147" s="830">
        <v>38.200000000000003</v>
      </c>
      <c r="O147" s="827"/>
      <c r="P147" s="828">
        <v>91.2</v>
      </c>
      <c r="Q147" s="827"/>
      <c r="R147" s="828">
        <v>116.4</v>
      </c>
      <c r="S147" s="827"/>
      <c r="T147" s="828"/>
      <c r="U147" s="827"/>
      <c r="V147" s="828"/>
      <c r="W147" s="829"/>
      <c r="X147" s="830">
        <v>43.8</v>
      </c>
      <c r="Y147" s="833"/>
      <c r="Z147" s="834">
        <v>265</v>
      </c>
      <c r="AA147" s="831"/>
      <c r="AB147" s="832">
        <v>0.18</v>
      </c>
      <c r="AC147" s="461">
        <v>6663</v>
      </c>
      <c r="AD147" s="446" t="s">
        <v>36</v>
      </c>
      <c r="AE147" s="372" t="s">
        <v>36</v>
      </c>
      <c r="AF147" s="367" t="s">
        <v>36</v>
      </c>
      <c r="AG147" s="6" t="s">
        <v>275</v>
      </c>
      <c r="AH147" s="18" t="s">
        <v>22</v>
      </c>
      <c r="AI147" s="34">
        <v>25.2</v>
      </c>
      <c r="AJ147" s="35">
        <v>25.1</v>
      </c>
      <c r="AK147" s="36" t="s">
        <v>36</v>
      </c>
      <c r="AL147" s="101"/>
    </row>
    <row r="148" spans="1:38" x14ac:dyDescent="0.15">
      <c r="A148" s="1962"/>
      <c r="B148" s="452">
        <v>43319</v>
      </c>
      <c r="C148" s="754" t="str">
        <f t="shared" si="22"/>
        <v>(火)</v>
      </c>
      <c r="D148" s="119" t="s">
        <v>599</v>
      </c>
      <c r="E148" s="826">
        <v>5.5</v>
      </c>
      <c r="F148" s="826">
        <v>22.4</v>
      </c>
      <c r="G148" s="827">
        <v>25.2</v>
      </c>
      <c r="H148" s="828">
        <v>25.5</v>
      </c>
      <c r="I148" s="829">
        <v>3.34</v>
      </c>
      <c r="J148" s="830">
        <v>2.31</v>
      </c>
      <c r="K148" s="831">
        <v>7.49</v>
      </c>
      <c r="L148" s="832">
        <v>7.44</v>
      </c>
      <c r="M148" s="829">
        <v>37.799999999999997</v>
      </c>
      <c r="N148" s="830">
        <v>36.1</v>
      </c>
      <c r="O148" s="827"/>
      <c r="P148" s="828">
        <v>95.2</v>
      </c>
      <c r="Q148" s="827"/>
      <c r="R148" s="828">
        <v>117.3</v>
      </c>
      <c r="S148" s="827"/>
      <c r="T148" s="828"/>
      <c r="U148" s="827"/>
      <c r="V148" s="828"/>
      <c r="W148" s="829"/>
      <c r="X148" s="830">
        <v>46.8</v>
      </c>
      <c r="Y148" s="833"/>
      <c r="Z148" s="834">
        <v>268</v>
      </c>
      <c r="AA148" s="831"/>
      <c r="AB148" s="832">
        <v>0.21</v>
      </c>
      <c r="AC148" s="461">
        <v>4035</v>
      </c>
      <c r="AD148" s="446" t="s">
        <v>36</v>
      </c>
      <c r="AE148" s="372" t="s">
        <v>36</v>
      </c>
      <c r="AF148" s="367" t="s">
        <v>36</v>
      </c>
      <c r="AG148" s="6" t="s">
        <v>276</v>
      </c>
      <c r="AH148" s="18" t="s">
        <v>23</v>
      </c>
      <c r="AI148" s="34">
        <v>67.099999999999994</v>
      </c>
      <c r="AJ148" s="35">
        <v>59.1</v>
      </c>
      <c r="AK148" s="36" t="s">
        <v>36</v>
      </c>
      <c r="AL148" s="101"/>
    </row>
    <row r="149" spans="1:38" x14ac:dyDescent="0.15">
      <c r="A149" s="1962"/>
      <c r="B149" s="452">
        <v>43320</v>
      </c>
      <c r="C149" s="754" t="str">
        <f>IF(B149="","",IF(WEEKDAY(B149)=1,"(日)",IF(WEEKDAY(B149)=2,"(月)",IF(WEEKDAY(B149)=3,"(火)",IF(WEEKDAY(B149)=4,"(水)",IF(WEEKDAY(B149)=5,"(木)",IF(WEEKDAY(B149)=6,"(金)","(土)")))))))</f>
        <v>(水)</v>
      </c>
      <c r="D149" s="119" t="s">
        <v>606</v>
      </c>
      <c r="E149" s="826">
        <v>24.5</v>
      </c>
      <c r="F149" s="826">
        <v>23.7</v>
      </c>
      <c r="G149" s="827">
        <v>23.2</v>
      </c>
      <c r="H149" s="828">
        <v>23.2</v>
      </c>
      <c r="I149" s="829">
        <v>6.18</v>
      </c>
      <c r="J149" s="830">
        <v>2.4900000000000002</v>
      </c>
      <c r="K149" s="831">
        <v>7.52</v>
      </c>
      <c r="L149" s="832">
        <v>7.42</v>
      </c>
      <c r="M149" s="829">
        <v>32.299999999999997</v>
      </c>
      <c r="N149" s="830">
        <v>36.200000000000003</v>
      </c>
      <c r="O149" s="827"/>
      <c r="P149" s="828">
        <v>88.7</v>
      </c>
      <c r="Q149" s="827"/>
      <c r="R149" s="828">
        <v>114.5</v>
      </c>
      <c r="S149" s="827"/>
      <c r="T149" s="828"/>
      <c r="U149" s="827"/>
      <c r="V149" s="828"/>
      <c r="W149" s="829"/>
      <c r="X149" s="830">
        <v>41.8</v>
      </c>
      <c r="Y149" s="833"/>
      <c r="Z149" s="834">
        <v>275</v>
      </c>
      <c r="AA149" s="831"/>
      <c r="AB149" s="832">
        <v>0.23</v>
      </c>
      <c r="AC149" s="461">
        <v>4594</v>
      </c>
      <c r="AD149" s="446">
        <v>10070</v>
      </c>
      <c r="AE149" s="372" t="s">
        <v>36</v>
      </c>
      <c r="AF149" s="367" t="s">
        <v>36</v>
      </c>
      <c r="AG149" s="6" t="s">
        <v>277</v>
      </c>
      <c r="AH149" s="18" t="s">
        <v>23</v>
      </c>
      <c r="AI149" s="34">
        <v>85.7</v>
      </c>
      <c r="AJ149" s="35">
        <v>83.3</v>
      </c>
      <c r="AK149" s="36" t="s">
        <v>36</v>
      </c>
      <c r="AL149" s="101"/>
    </row>
    <row r="150" spans="1:38" x14ac:dyDescent="0.15">
      <c r="A150" s="1962"/>
      <c r="B150" s="452">
        <v>43321</v>
      </c>
      <c r="C150" s="754" t="str">
        <f t="shared" ref="C150:C172" si="23">IF(B150="","",IF(WEEKDAY(B150)=1,"(日)",IF(WEEKDAY(B150)=2,"(月)",IF(WEEKDAY(B150)=3,"(火)",IF(WEEKDAY(B150)=4,"(水)",IF(WEEKDAY(B150)=5,"(木)",IF(WEEKDAY(B150)=6,"(金)","(土)")))))))</f>
        <v>(木)</v>
      </c>
      <c r="D150" s="119" t="s">
        <v>599</v>
      </c>
      <c r="E150" s="826">
        <v>8</v>
      </c>
      <c r="F150" s="826">
        <v>26.3</v>
      </c>
      <c r="G150" s="827">
        <v>24</v>
      </c>
      <c r="H150" s="828">
        <v>24.1</v>
      </c>
      <c r="I150" s="829">
        <v>10.09</v>
      </c>
      <c r="J150" s="830">
        <v>3.21</v>
      </c>
      <c r="K150" s="831">
        <v>7.31</v>
      </c>
      <c r="L150" s="832">
        <v>7.26</v>
      </c>
      <c r="M150" s="829">
        <v>25.2</v>
      </c>
      <c r="N150" s="830">
        <v>25.1</v>
      </c>
      <c r="O150" s="827">
        <v>67.099999999999994</v>
      </c>
      <c r="P150" s="828">
        <v>59.1</v>
      </c>
      <c r="Q150" s="827">
        <v>85.7</v>
      </c>
      <c r="R150" s="828">
        <v>83.3</v>
      </c>
      <c r="S150" s="827">
        <v>58.5</v>
      </c>
      <c r="T150" s="828">
        <v>56.9</v>
      </c>
      <c r="U150" s="827">
        <v>27.2</v>
      </c>
      <c r="V150" s="828">
        <v>26.4</v>
      </c>
      <c r="W150" s="829">
        <v>24.8</v>
      </c>
      <c r="X150" s="830">
        <v>28.8</v>
      </c>
      <c r="Y150" s="833">
        <v>213</v>
      </c>
      <c r="Z150" s="834">
        <v>193</v>
      </c>
      <c r="AA150" s="831">
        <v>0.96</v>
      </c>
      <c r="AB150" s="832">
        <v>0.23</v>
      </c>
      <c r="AC150" s="461">
        <v>4885</v>
      </c>
      <c r="AD150" s="446">
        <v>10070</v>
      </c>
      <c r="AE150" s="372" t="s">
        <v>36</v>
      </c>
      <c r="AF150" s="367" t="s">
        <v>36</v>
      </c>
      <c r="AG150" s="6" t="s">
        <v>278</v>
      </c>
      <c r="AH150" s="18" t="s">
        <v>23</v>
      </c>
      <c r="AI150" s="34">
        <v>58.5</v>
      </c>
      <c r="AJ150" s="35">
        <v>56.9</v>
      </c>
      <c r="AK150" s="36" t="s">
        <v>36</v>
      </c>
      <c r="AL150" s="101"/>
    </row>
    <row r="151" spans="1:38" x14ac:dyDescent="0.15">
      <c r="A151" s="1962"/>
      <c r="B151" s="452">
        <v>43322</v>
      </c>
      <c r="C151" s="754" t="str">
        <f t="shared" si="23"/>
        <v>(金)</v>
      </c>
      <c r="D151" s="119" t="s">
        <v>583</v>
      </c>
      <c r="E151" s="826"/>
      <c r="F151" s="826">
        <v>31.8</v>
      </c>
      <c r="G151" s="827">
        <v>26.8</v>
      </c>
      <c r="H151" s="828">
        <v>26</v>
      </c>
      <c r="I151" s="829">
        <v>4.54</v>
      </c>
      <c r="J151" s="830">
        <v>3.25</v>
      </c>
      <c r="K151" s="831">
        <v>7.45</v>
      </c>
      <c r="L151" s="832">
        <v>7.42</v>
      </c>
      <c r="M151" s="829">
        <v>33.4</v>
      </c>
      <c r="N151" s="830">
        <v>32.4</v>
      </c>
      <c r="O151" s="827"/>
      <c r="P151" s="828">
        <v>79.2</v>
      </c>
      <c r="Q151" s="827"/>
      <c r="R151" s="828">
        <v>100.3</v>
      </c>
      <c r="S151" s="827"/>
      <c r="T151" s="828"/>
      <c r="U151" s="827"/>
      <c r="V151" s="828"/>
      <c r="W151" s="829"/>
      <c r="X151" s="830">
        <v>34.9</v>
      </c>
      <c r="Y151" s="833"/>
      <c r="Z151" s="834">
        <v>250</v>
      </c>
      <c r="AA151" s="831"/>
      <c r="AB151" s="832">
        <v>0.28999999999999998</v>
      </c>
      <c r="AC151" s="461">
        <v>2853</v>
      </c>
      <c r="AD151" s="446" t="s">
        <v>36</v>
      </c>
      <c r="AE151" s="372" t="s">
        <v>36</v>
      </c>
      <c r="AF151" s="367" t="s">
        <v>36</v>
      </c>
      <c r="AG151" s="6" t="s">
        <v>279</v>
      </c>
      <c r="AH151" s="18" t="s">
        <v>23</v>
      </c>
      <c r="AI151" s="34">
        <v>27.2</v>
      </c>
      <c r="AJ151" s="35">
        <v>26.4</v>
      </c>
      <c r="AK151" s="36" t="s">
        <v>36</v>
      </c>
      <c r="AL151" s="101"/>
    </row>
    <row r="152" spans="1:38" x14ac:dyDescent="0.15">
      <c r="A152" s="1962"/>
      <c r="B152" s="452">
        <v>43323</v>
      </c>
      <c r="C152" s="754" t="str">
        <f t="shared" si="23"/>
        <v>(土)</v>
      </c>
      <c r="D152" s="119" t="s">
        <v>599</v>
      </c>
      <c r="E152" s="826">
        <v>7</v>
      </c>
      <c r="F152" s="826">
        <v>31</v>
      </c>
      <c r="G152" s="827">
        <v>27.9</v>
      </c>
      <c r="H152" s="828">
        <v>27.9</v>
      </c>
      <c r="I152" s="829">
        <v>5.4</v>
      </c>
      <c r="J152" s="830">
        <v>3.5</v>
      </c>
      <c r="K152" s="831">
        <v>7.5</v>
      </c>
      <c r="L152" s="832">
        <v>7.5</v>
      </c>
      <c r="M152" s="829"/>
      <c r="N152" s="830"/>
      <c r="O152" s="827"/>
      <c r="P152" s="828"/>
      <c r="Q152" s="827"/>
      <c r="R152" s="828"/>
      <c r="S152" s="827"/>
      <c r="T152" s="828"/>
      <c r="U152" s="827"/>
      <c r="V152" s="828"/>
      <c r="W152" s="829"/>
      <c r="X152" s="830"/>
      <c r="Y152" s="833"/>
      <c r="Z152" s="834"/>
      <c r="AA152" s="831"/>
      <c r="AB152" s="832"/>
      <c r="AC152" s="461">
        <v>2194</v>
      </c>
      <c r="AD152" s="446" t="s">
        <v>36</v>
      </c>
      <c r="AE152" s="372" t="s">
        <v>36</v>
      </c>
      <c r="AF152" s="367" t="s">
        <v>36</v>
      </c>
      <c r="AG152" s="6" t="s">
        <v>280</v>
      </c>
      <c r="AH152" s="18" t="s">
        <v>23</v>
      </c>
      <c r="AI152" s="37">
        <v>24.8</v>
      </c>
      <c r="AJ152" s="38">
        <v>28.8</v>
      </c>
      <c r="AK152" s="39" t="s">
        <v>36</v>
      </c>
      <c r="AL152" s="99"/>
    </row>
    <row r="153" spans="1:38" x14ac:dyDescent="0.15">
      <c r="A153" s="1962"/>
      <c r="B153" s="452">
        <v>43324</v>
      </c>
      <c r="C153" s="754" t="str">
        <f t="shared" si="23"/>
        <v>(日)</v>
      </c>
      <c r="D153" s="119" t="s">
        <v>599</v>
      </c>
      <c r="E153" s="826"/>
      <c r="F153" s="826">
        <v>25.5</v>
      </c>
      <c r="G153" s="827">
        <v>26.5</v>
      </c>
      <c r="H153" s="828">
        <v>26.9</v>
      </c>
      <c r="I153" s="829">
        <v>5</v>
      </c>
      <c r="J153" s="830">
        <v>3.3</v>
      </c>
      <c r="K153" s="831">
        <v>7.5</v>
      </c>
      <c r="L153" s="832">
        <v>7.5</v>
      </c>
      <c r="M153" s="829"/>
      <c r="N153" s="830"/>
      <c r="O153" s="827"/>
      <c r="P153" s="828"/>
      <c r="Q153" s="827"/>
      <c r="R153" s="828"/>
      <c r="S153" s="827"/>
      <c r="T153" s="828"/>
      <c r="U153" s="827"/>
      <c r="V153" s="828"/>
      <c r="W153" s="829"/>
      <c r="X153" s="830"/>
      <c r="Y153" s="833"/>
      <c r="Z153" s="834"/>
      <c r="AA153" s="831"/>
      <c r="AB153" s="832"/>
      <c r="AC153" s="461">
        <v>2314</v>
      </c>
      <c r="AD153" s="446" t="s">
        <v>36</v>
      </c>
      <c r="AE153" s="372">
        <v>2.46</v>
      </c>
      <c r="AF153" s="367" t="s">
        <v>36</v>
      </c>
      <c r="AG153" s="6" t="s">
        <v>281</v>
      </c>
      <c r="AH153" s="18" t="s">
        <v>23</v>
      </c>
      <c r="AI153" s="49">
        <v>213</v>
      </c>
      <c r="AJ153" s="50">
        <v>193</v>
      </c>
      <c r="AK153" s="25" t="s">
        <v>36</v>
      </c>
      <c r="AL153" s="26"/>
    </row>
    <row r="154" spans="1:38" x14ac:dyDescent="0.15">
      <c r="A154" s="1962"/>
      <c r="B154" s="452">
        <v>43325</v>
      </c>
      <c r="C154" s="754" t="str">
        <f t="shared" si="23"/>
        <v>(月)</v>
      </c>
      <c r="D154" s="119" t="s">
        <v>583</v>
      </c>
      <c r="E154" s="826"/>
      <c r="F154" s="826">
        <v>30</v>
      </c>
      <c r="G154" s="827">
        <v>26.5</v>
      </c>
      <c r="H154" s="828">
        <v>26.2</v>
      </c>
      <c r="I154" s="829">
        <v>15.5</v>
      </c>
      <c r="J154" s="830">
        <v>4.2</v>
      </c>
      <c r="K154" s="831">
        <v>7.21</v>
      </c>
      <c r="L154" s="832">
        <v>7.12</v>
      </c>
      <c r="M154" s="829">
        <v>25.4</v>
      </c>
      <c r="N154" s="830">
        <v>25</v>
      </c>
      <c r="O154" s="827"/>
      <c r="P154" s="828">
        <v>52.9</v>
      </c>
      <c r="Q154" s="827"/>
      <c r="R154" s="828">
        <v>75.099999999999994</v>
      </c>
      <c r="S154" s="827"/>
      <c r="T154" s="828"/>
      <c r="U154" s="827"/>
      <c r="V154" s="828"/>
      <c r="W154" s="829"/>
      <c r="X154" s="830">
        <v>12</v>
      </c>
      <c r="Y154" s="833"/>
      <c r="Z154" s="834">
        <v>203</v>
      </c>
      <c r="AA154" s="831"/>
      <c r="AB154" s="832">
        <v>0.18</v>
      </c>
      <c r="AC154" s="461">
        <v>4983</v>
      </c>
      <c r="AD154" s="446" t="s">
        <v>36</v>
      </c>
      <c r="AE154" s="372" t="s">
        <v>36</v>
      </c>
      <c r="AF154" s="367" t="s">
        <v>36</v>
      </c>
      <c r="AG154" s="6" t="s">
        <v>282</v>
      </c>
      <c r="AH154" s="18" t="s">
        <v>23</v>
      </c>
      <c r="AI154" s="41">
        <v>0.96</v>
      </c>
      <c r="AJ154" s="41">
        <v>0.23</v>
      </c>
      <c r="AK154" s="42" t="s">
        <v>36</v>
      </c>
      <c r="AL154" s="100"/>
    </row>
    <row r="155" spans="1:38" x14ac:dyDescent="0.15">
      <c r="A155" s="1962"/>
      <c r="B155" s="452">
        <v>43326</v>
      </c>
      <c r="C155" s="754" t="str">
        <f t="shared" si="23"/>
        <v>(火)</v>
      </c>
      <c r="D155" s="119" t="s">
        <v>583</v>
      </c>
      <c r="E155" s="826"/>
      <c r="F155" s="826">
        <v>31.1</v>
      </c>
      <c r="G155" s="827">
        <v>27.2</v>
      </c>
      <c r="H155" s="828">
        <v>27.2</v>
      </c>
      <c r="I155" s="829">
        <v>5.82</v>
      </c>
      <c r="J155" s="830">
        <v>3.01</v>
      </c>
      <c r="K155" s="831">
        <v>7.4</v>
      </c>
      <c r="L155" s="832">
        <v>7.33</v>
      </c>
      <c r="M155" s="829">
        <v>33.5</v>
      </c>
      <c r="N155" s="830">
        <v>32.6</v>
      </c>
      <c r="O155" s="827"/>
      <c r="P155" s="828">
        <v>80.099999999999994</v>
      </c>
      <c r="Q155" s="827"/>
      <c r="R155" s="828">
        <v>106</v>
      </c>
      <c r="S155" s="827"/>
      <c r="T155" s="828"/>
      <c r="U155" s="827"/>
      <c r="V155" s="828"/>
      <c r="W155" s="829"/>
      <c r="X155" s="830">
        <v>32.6</v>
      </c>
      <c r="Y155" s="833"/>
      <c r="Z155" s="834">
        <v>244</v>
      </c>
      <c r="AA155" s="831"/>
      <c r="AB155" s="832">
        <v>0.23</v>
      </c>
      <c r="AC155" s="461">
        <v>3799</v>
      </c>
      <c r="AD155" s="446" t="s">
        <v>36</v>
      </c>
      <c r="AE155" s="372" t="s">
        <v>36</v>
      </c>
      <c r="AF155" s="367" t="s">
        <v>36</v>
      </c>
      <c r="AG155" s="6" t="s">
        <v>24</v>
      </c>
      <c r="AH155" s="18" t="s">
        <v>23</v>
      </c>
      <c r="AI155" s="23">
        <v>7.7</v>
      </c>
      <c r="AJ155" s="48">
        <v>5</v>
      </c>
      <c r="AK155" s="160" t="s">
        <v>36</v>
      </c>
      <c r="AL155" s="100"/>
    </row>
    <row r="156" spans="1:38" x14ac:dyDescent="0.15">
      <c r="A156" s="1962"/>
      <c r="B156" s="452">
        <v>43327</v>
      </c>
      <c r="C156" s="754" t="str">
        <f t="shared" si="23"/>
        <v>(水)</v>
      </c>
      <c r="D156" s="75" t="s">
        <v>583</v>
      </c>
      <c r="E156" s="826"/>
      <c r="F156" s="826">
        <v>31.5</v>
      </c>
      <c r="G156" s="827">
        <v>27.9</v>
      </c>
      <c r="H156" s="828">
        <v>27.6</v>
      </c>
      <c r="I156" s="829">
        <v>5.66</v>
      </c>
      <c r="J156" s="830">
        <v>3.02</v>
      </c>
      <c r="K156" s="831">
        <v>7.64</v>
      </c>
      <c r="L156" s="832">
        <v>7.53</v>
      </c>
      <c r="M156" s="829">
        <v>38.799999999999997</v>
      </c>
      <c r="N156" s="830">
        <v>38.200000000000003</v>
      </c>
      <c r="O156" s="827"/>
      <c r="P156" s="828">
        <v>91.2</v>
      </c>
      <c r="Q156" s="827"/>
      <c r="R156" s="828">
        <v>119.1</v>
      </c>
      <c r="S156" s="827"/>
      <c r="T156" s="828"/>
      <c r="U156" s="827"/>
      <c r="V156" s="828"/>
      <c r="W156" s="829"/>
      <c r="X156" s="830">
        <v>41.8</v>
      </c>
      <c r="Y156" s="833"/>
      <c r="Z156" s="834">
        <v>290</v>
      </c>
      <c r="AA156" s="831"/>
      <c r="AB156" s="832">
        <v>0.21</v>
      </c>
      <c r="AC156" s="461">
        <v>3445</v>
      </c>
      <c r="AD156" s="446">
        <v>9960</v>
      </c>
      <c r="AE156" s="372" t="s">
        <v>36</v>
      </c>
      <c r="AF156" s="367" t="s">
        <v>36</v>
      </c>
      <c r="AG156" s="6" t="s">
        <v>25</v>
      </c>
      <c r="AH156" s="18" t="s">
        <v>23</v>
      </c>
      <c r="AI156" s="23">
        <v>2.5</v>
      </c>
      <c r="AJ156" s="48">
        <v>1.2</v>
      </c>
      <c r="AK156" s="36" t="s">
        <v>36</v>
      </c>
      <c r="AL156" s="100"/>
    </row>
    <row r="157" spans="1:38" x14ac:dyDescent="0.15">
      <c r="A157" s="1962"/>
      <c r="B157" s="452">
        <v>43328</v>
      </c>
      <c r="C157" s="754" t="str">
        <f t="shared" si="23"/>
        <v>(木)</v>
      </c>
      <c r="D157" s="119" t="s">
        <v>583</v>
      </c>
      <c r="E157" s="826"/>
      <c r="F157" s="826">
        <v>30.6</v>
      </c>
      <c r="G157" s="827">
        <v>27.5</v>
      </c>
      <c r="H157" s="828">
        <v>27.2</v>
      </c>
      <c r="I157" s="829">
        <v>5.48</v>
      </c>
      <c r="J157" s="830">
        <v>2.93</v>
      </c>
      <c r="K157" s="831">
        <v>7.72</v>
      </c>
      <c r="L157" s="832">
        <v>7.63</v>
      </c>
      <c r="M157" s="829">
        <v>40</v>
      </c>
      <c r="N157" s="830">
        <v>39.9</v>
      </c>
      <c r="O157" s="827"/>
      <c r="P157" s="828">
        <v>93.2</v>
      </c>
      <c r="Q157" s="827"/>
      <c r="R157" s="828">
        <v>123</v>
      </c>
      <c r="S157" s="827"/>
      <c r="T157" s="828"/>
      <c r="U157" s="827"/>
      <c r="V157" s="828"/>
      <c r="W157" s="829"/>
      <c r="X157" s="830">
        <v>43.8</v>
      </c>
      <c r="Y157" s="833"/>
      <c r="Z157" s="834">
        <v>292</v>
      </c>
      <c r="AA157" s="831"/>
      <c r="AB157" s="832">
        <v>0.22</v>
      </c>
      <c r="AC157" s="461">
        <v>3296</v>
      </c>
      <c r="AD157" s="446">
        <v>10090</v>
      </c>
      <c r="AE157" s="372" t="s">
        <v>36</v>
      </c>
      <c r="AF157" s="367" t="s">
        <v>36</v>
      </c>
      <c r="AG157" s="6" t="s">
        <v>283</v>
      </c>
      <c r="AH157" s="18" t="s">
        <v>23</v>
      </c>
      <c r="AI157" s="23">
        <v>6</v>
      </c>
      <c r="AJ157" s="48">
        <v>7.3</v>
      </c>
      <c r="AK157" s="36" t="s">
        <v>36</v>
      </c>
      <c r="AL157" s="100"/>
    </row>
    <row r="158" spans="1:38" x14ac:dyDescent="0.15">
      <c r="A158" s="1962"/>
      <c r="B158" s="452">
        <v>43329</v>
      </c>
      <c r="C158" s="754" t="str">
        <f t="shared" si="23"/>
        <v>(金)</v>
      </c>
      <c r="D158" s="119" t="s">
        <v>583</v>
      </c>
      <c r="E158" s="826"/>
      <c r="F158" s="826">
        <v>26.9</v>
      </c>
      <c r="G158" s="827">
        <v>26.8</v>
      </c>
      <c r="H158" s="828">
        <v>26.6</v>
      </c>
      <c r="I158" s="829">
        <v>4.5</v>
      </c>
      <c r="J158" s="830">
        <v>3.44</v>
      </c>
      <c r="K158" s="831">
        <v>7.69</v>
      </c>
      <c r="L158" s="832">
        <v>7.61</v>
      </c>
      <c r="M158" s="829">
        <v>41.8</v>
      </c>
      <c r="N158" s="830">
        <v>41.6</v>
      </c>
      <c r="O158" s="827"/>
      <c r="P158" s="828">
        <v>94.2</v>
      </c>
      <c r="Q158" s="827"/>
      <c r="R158" s="828">
        <v>125.5</v>
      </c>
      <c r="S158" s="827"/>
      <c r="T158" s="828"/>
      <c r="U158" s="827"/>
      <c r="V158" s="828"/>
      <c r="W158" s="829"/>
      <c r="X158" s="830">
        <v>47.8</v>
      </c>
      <c r="Y158" s="833"/>
      <c r="Z158" s="834">
        <v>289</v>
      </c>
      <c r="AA158" s="831"/>
      <c r="AB158" s="832">
        <v>0.22</v>
      </c>
      <c r="AC158" s="461">
        <v>3274</v>
      </c>
      <c r="AD158" s="446" t="s">
        <v>36</v>
      </c>
      <c r="AE158" s="372" t="s">
        <v>36</v>
      </c>
      <c r="AF158" s="367" t="s">
        <v>36</v>
      </c>
      <c r="AG158" s="6" t="s">
        <v>284</v>
      </c>
      <c r="AH158" s="18" t="s">
        <v>23</v>
      </c>
      <c r="AI158" s="45">
        <v>9.7000000000000003E-2</v>
      </c>
      <c r="AJ158" s="46">
        <v>4.5999999999999999E-2</v>
      </c>
      <c r="AK158" s="47" t="s">
        <v>36</v>
      </c>
      <c r="AL158" s="102"/>
    </row>
    <row r="159" spans="1:38" x14ac:dyDescent="0.15">
      <c r="A159" s="1962"/>
      <c r="B159" s="452">
        <v>43330</v>
      </c>
      <c r="C159" s="754" t="str">
        <f t="shared" si="23"/>
        <v>(土)</v>
      </c>
      <c r="D159" s="119" t="s">
        <v>583</v>
      </c>
      <c r="E159" s="826"/>
      <c r="F159" s="826">
        <v>23.7</v>
      </c>
      <c r="G159" s="827">
        <v>25.8</v>
      </c>
      <c r="H159" s="828">
        <v>25.8</v>
      </c>
      <c r="I159" s="829">
        <v>7.1</v>
      </c>
      <c r="J159" s="830">
        <v>4</v>
      </c>
      <c r="K159" s="831">
        <v>7.6</v>
      </c>
      <c r="L159" s="832">
        <v>7.6</v>
      </c>
      <c r="M159" s="829"/>
      <c r="N159" s="830"/>
      <c r="O159" s="827"/>
      <c r="P159" s="828"/>
      <c r="Q159" s="827"/>
      <c r="R159" s="828"/>
      <c r="S159" s="827"/>
      <c r="T159" s="828"/>
      <c r="U159" s="827"/>
      <c r="V159" s="828"/>
      <c r="W159" s="829"/>
      <c r="X159" s="830"/>
      <c r="Y159" s="833"/>
      <c r="Z159" s="834"/>
      <c r="AA159" s="831"/>
      <c r="AB159" s="832"/>
      <c r="AC159" s="461">
        <v>3501</v>
      </c>
      <c r="AD159" s="446" t="s">
        <v>36</v>
      </c>
      <c r="AE159" s="372">
        <v>1.43</v>
      </c>
      <c r="AF159" s="367" t="s">
        <v>485</v>
      </c>
      <c r="AG159" s="6" t="s">
        <v>291</v>
      </c>
      <c r="AH159" s="18" t="s">
        <v>23</v>
      </c>
      <c r="AI159" s="24">
        <v>1.26</v>
      </c>
      <c r="AJ159" s="44">
        <v>1.33</v>
      </c>
      <c r="AK159" s="42" t="s">
        <v>36</v>
      </c>
      <c r="AL159" s="100"/>
    </row>
    <row r="160" spans="1:38" x14ac:dyDescent="0.15">
      <c r="A160" s="1962"/>
      <c r="B160" s="452">
        <v>43331</v>
      </c>
      <c r="C160" s="754" t="str">
        <f t="shared" si="23"/>
        <v>(日)</v>
      </c>
      <c r="D160" s="119" t="s">
        <v>583</v>
      </c>
      <c r="E160" s="826"/>
      <c r="F160" s="826">
        <v>26.4</v>
      </c>
      <c r="G160" s="827">
        <v>24.5</v>
      </c>
      <c r="H160" s="828">
        <v>24.5</v>
      </c>
      <c r="I160" s="829">
        <v>5.9</v>
      </c>
      <c r="J160" s="830">
        <v>3.5</v>
      </c>
      <c r="K160" s="831">
        <v>7.9</v>
      </c>
      <c r="L160" s="832">
        <v>7.7</v>
      </c>
      <c r="M160" s="829"/>
      <c r="N160" s="830"/>
      <c r="O160" s="827"/>
      <c r="P160" s="828"/>
      <c r="Q160" s="827"/>
      <c r="R160" s="828"/>
      <c r="S160" s="827"/>
      <c r="T160" s="828"/>
      <c r="U160" s="827"/>
      <c r="V160" s="828"/>
      <c r="W160" s="829"/>
      <c r="X160" s="830"/>
      <c r="Y160" s="833"/>
      <c r="Z160" s="834"/>
      <c r="AA160" s="831"/>
      <c r="AB160" s="832"/>
      <c r="AC160" s="461">
        <v>3304</v>
      </c>
      <c r="AD160" s="446" t="s">
        <v>36</v>
      </c>
      <c r="AE160" s="372" t="s">
        <v>36</v>
      </c>
      <c r="AF160" s="367" t="s">
        <v>36</v>
      </c>
      <c r="AG160" s="6" t="s">
        <v>285</v>
      </c>
      <c r="AH160" s="18" t="s">
        <v>23</v>
      </c>
      <c r="AI160" s="24">
        <v>2.6</v>
      </c>
      <c r="AJ160" s="44">
        <v>1.92</v>
      </c>
      <c r="AK160" s="42" t="s">
        <v>36</v>
      </c>
      <c r="AL160" s="100"/>
    </row>
    <row r="161" spans="1:38" x14ac:dyDescent="0.15">
      <c r="A161" s="1962"/>
      <c r="B161" s="452">
        <v>43332</v>
      </c>
      <c r="C161" s="754" t="str">
        <f t="shared" si="23"/>
        <v>(月)</v>
      </c>
      <c r="D161" s="119" t="s">
        <v>599</v>
      </c>
      <c r="E161" s="826">
        <v>2</v>
      </c>
      <c r="F161" s="826">
        <v>23.2</v>
      </c>
      <c r="G161" s="827">
        <v>24</v>
      </c>
      <c r="H161" s="828">
        <v>23.9</v>
      </c>
      <c r="I161" s="829">
        <v>8.4</v>
      </c>
      <c r="J161" s="830">
        <v>5.54</v>
      </c>
      <c r="K161" s="831">
        <v>7.93</v>
      </c>
      <c r="L161" s="832">
        <v>7.62</v>
      </c>
      <c r="M161" s="829">
        <v>39.4</v>
      </c>
      <c r="N161" s="830">
        <v>39.700000000000003</v>
      </c>
      <c r="O161" s="827"/>
      <c r="P161" s="828">
        <v>89.8</v>
      </c>
      <c r="Q161" s="827"/>
      <c r="R161" s="828">
        <v>119.4</v>
      </c>
      <c r="S161" s="827"/>
      <c r="T161" s="828"/>
      <c r="U161" s="827"/>
      <c r="V161" s="828"/>
      <c r="W161" s="829"/>
      <c r="X161" s="830">
        <v>43.8</v>
      </c>
      <c r="Y161" s="833"/>
      <c r="Z161" s="834">
        <v>271</v>
      </c>
      <c r="AA161" s="831"/>
      <c r="AB161" s="832">
        <v>0.26</v>
      </c>
      <c r="AC161" s="461">
        <v>4430</v>
      </c>
      <c r="AD161" s="446" t="s">
        <v>36</v>
      </c>
      <c r="AE161" s="372" t="s">
        <v>36</v>
      </c>
      <c r="AF161" s="367" t="s">
        <v>36</v>
      </c>
      <c r="AG161" s="6" t="s">
        <v>286</v>
      </c>
      <c r="AH161" s="18" t="s">
        <v>23</v>
      </c>
      <c r="AI161" s="45">
        <v>5.6000000000000001E-2</v>
      </c>
      <c r="AJ161" s="46">
        <v>6.0999999999999999E-2</v>
      </c>
      <c r="AK161" s="47" t="s">
        <v>36</v>
      </c>
      <c r="AL161" s="102"/>
    </row>
    <row r="162" spans="1:38" x14ac:dyDescent="0.15">
      <c r="A162" s="1962"/>
      <c r="B162" s="452">
        <v>43333</v>
      </c>
      <c r="C162" s="754" t="str">
        <f t="shared" si="23"/>
        <v>(火)</v>
      </c>
      <c r="D162" s="119" t="s">
        <v>583</v>
      </c>
      <c r="E162" s="826">
        <v>1</v>
      </c>
      <c r="F162" s="826">
        <v>30.8</v>
      </c>
      <c r="G162" s="827">
        <v>24.4</v>
      </c>
      <c r="H162" s="828">
        <v>24.3</v>
      </c>
      <c r="I162" s="829">
        <v>4.43</v>
      </c>
      <c r="J162" s="830">
        <v>3.94</v>
      </c>
      <c r="K162" s="831">
        <v>7.68</v>
      </c>
      <c r="L162" s="832">
        <v>7.54</v>
      </c>
      <c r="M162" s="829">
        <v>42</v>
      </c>
      <c r="N162" s="830">
        <v>39.200000000000003</v>
      </c>
      <c r="O162" s="827"/>
      <c r="P162" s="828">
        <v>87.7</v>
      </c>
      <c r="Q162" s="827"/>
      <c r="R162" s="828">
        <v>119.3</v>
      </c>
      <c r="S162" s="827"/>
      <c r="T162" s="828"/>
      <c r="U162" s="827"/>
      <c r="V162" s="828"/>
      <c r="W162" s="829"/>
      <c r="X162" s="830">
        <v>43.8</v>
      </c>
      <c r="Y162" s="833"/>
      <c r="Z162" s="834">
        <v>278</v>
      </c>
      <c r="AA162" s="831"/>
      <c r="AB162" s="832">
        <v>0.17</v>
      </c>
      <c r="AC162" s="461">
        <v>5114</v>
      </c>
      <c r="AD162" s="446" t="s">
        <v>36</v>
      </c>
      <c r="AE162" s="372" t="s">
        <v>36</v>
      </c>
      <c r="AF162" s="367" t="s">
        <v>36</v>
      </c>
      <c r="AG162" s="6" t="s">
        <v>287</v>
      </c>
      <c r="AH162" s="18" t="s">
        <v>23</v>
      </c>
      <c r="AI162" s="831" t="s">
        <v>609</v>
      </c>
      <c r="AJ162" s="261" t="s">
        <v>609</v>
      </c>
      <c r="AK162" s="42" t="s">
        <v>36</v>
      </c>
      <c r="AL162" s="100"/>
    </row>
    <row r="163" spans="1:38" x14ac:dyDescent="0.15">
      <c r="A163" s="1962"/>
      <c r="B163" s="452">
        <v>43334</v>
      </c>
      <c r="C163" s="754" t="str">
        <f t="shared" si="23"/>
        <v>(水)</v>
      </c>
      <c r="D163" s="119" t="s">
        <v>583</v>
      </c>
      <c r="E163" s="826"/>
      <c r="F163" s="826">
        <v>31.8</v>
      </c>
      <c r="G163" s="827">
        <v>27.1</v>
      </c>
      <c r="H163" s="828">
        <v>26.6</v>
      </c>
      <c r="I163" s="829">
        <v>4.42</v>
      </c>
      <c r="J163" s="830">
        <v>3.52</v>
      </c>
      <c r="K163" s="831">
        <v>7.8</v>
      </c>
      <c r="L163" s="832">
        <v>7.57</v>
      </c>
      <c r="M163" s="829">
        <v>44.5</v>
      </c>
      <c r="N163" s="830">
        <v>41.3</v>
      </c>
      <c r="O163" s="827"/>
      <c r="P163" s="828">
        <v>90.2</v>
      </c>
      <c r="Q163" s="827"/>
      <c r="R163" s="828">
        <v>124.8</v>
      </c>
      <c r="S163" s="827"/>
      <c r="T163" s="828"/>
      <c r="U163" s="827"/>
      <c r="V163" s="828"/>
      <c r="W163" s="829"/>
      <c r="X163" s="830">
        <v>49.8</v>
      </c>
      <c r="Y163" s="833"/>
      <c r="Z163" s="834">
        <v>292</v>
      </c>
      <c r="AA163" s="831"/>
      <c r="AB163" s="832">
        <v>0.14000000000000001</v>
      </c>
      <c r="AC163" s="461">
        <v>5559</v>
      </c>
      <c r="AD163" s="446" t="s">
        <v>36</v>
      </c>
      <c r="AE163" s="372" t="s">
        <v>36</v>
      </c>
      <c r="AF163" s="367" t="s">
        <v>36</v>
      </c>
      <c r="AG163" s="6" t="s">
        <v>288</v>
      </c>
      <c r="AH163" s="18" t="s">
        <v>23</v>
      </c>
      <c r="AI163" s="23">
        <v>12.3</v>
      </c>
      <c r="AJ163" s="48">
        <v>11.8</v>
      </c>
      <c r="AK163" s="36" t="s">
        <v>36</v>
      </c>
      <c r="AL163" s="101"/>
    </row>
    <row r="164" spans="1:38" x14ac:dyDescent="0.15">
      <c r="A164" s="1962"/>
      <c r="B164" s="452">
        <v>43335</v>
      </c>
      <c r="C164" s="754" t="str">
        <f t="shared" si="23"/>
        <v>(木)</v>
      </c>
      <c r="D164" s="119" t="s">
        <v>583</v>
      </c>
      <c r="E164" s="826"/>
      <c r="F164" s="826">
        <v>31.9</v>
      </c>
      <c r="G164" s="827">
        <v>27.7</v>
      </c>
      <c r="H164" s="828">
        <v>27.8</v>
      </c>
      <c r="I164" s="829">
        <v>5.63</v>
      </c>
      <c r="J164" s="830">
        <v>6.18</v>
      </c>
      <c r="K164" s="831">
        <v>7.82</v>
      </c>
      <c r="L164" s="832">
        <v>7.47</v>
      </c>
      <c r="M164" s="829">
        <v>42.5</v>
      </c>
      <c r="N164" s="830">
        <v>40.1</v>
      </c>
      <c r="O164" s="827"/>
      <c r="P164" s="828">
        <v>85.7</v>
      </c>
      <c r="Q164" s="827"/>
      <c r="R164" s="828">
        <v>114.9</v>
      </c>
      <c r="S164" s="827"/>
      <c r="T164" s="828"/>
      <c r="U164" s="827"/>
      <c r="V164" s="828"/>
      <c r="W164" s="829"/>
      <c r="X164" s="830">
        <v>50.7</v>
      </c>
      <c r="Y164" s="833"/>
      <c r="Z164" s="834">
        <v>299</v>
      </c>
      <c r="AA164" s="831"/>
      <c r="AB164" s="832">
        <v>0.16</v>
      </c>
      <c r="AC164" s="461">
        <v>7903</v>
      </c>
      <c r="AD164" s="446">
        <v>20010</v>
      </c>
      <c r="AE164" s="372" t="s">
        <v>36</v>
      </c>
      <c r="AF164" s="367" t="s">
        <v>36</v>
      </c>
      <c r="AG164" s="6" t="s">
        <v>27</v>
      </c>
      <c r="AH164" s="18" t="s">
        <v>23</v>
      </c>
      <c r="AI164" s="23">
        <v>20.9</v>
      </c>
      <c r="AJ164" s="48">
        <v>19.5</v>
      </c>
      <c r="AK164" s="36" t="s">
        <v>36</v>
      </c>
      <c r="AL164" s="101"/>
    </row>
    <row r="165" spans="1:38" x14ac:dyDescent="0.15">
      <c r="A165" s="1962"/>
      <c r="B165" s="452">
        <v>43336</v>
      </c>
      <c r="C165" s="754" t="str">
        <f t="shared" si="23"/>
        <v>(金)</v>
      </c>
      <c r="D165" s="119" t="s">
        <v>599</v>
      </c>
      <c r="E165" s="826">
        <v>6.5</v>
      </c>
      <c r="F165" s="826">
        <v>28.7</v>
      </c>
      <c r="G165" s="827">
        <v>26.7</v>
      </c>
      <c r="H165" s="828">
        <v>27.4</v>
      </c>
      <c r="I165" s="829">
        <v>5.0599999999999996</v>
      </c>
      <c r="J165" s="830">
        <v>4.87</v>
      </c>
      <c r="K165" s="831">
        <v>7.71</v>
      </c>
      <c r="L165" s="832">
        <v>7.47</v>
      </c>
      <c r="M165" s="829">
        <v>44.2</v>
      </c>
      <c r="N165" s="830">
        <v>41.6</v>
      </c>
      <c r="O165" s="827"/>
      <c r="P165" s="828">
        <v>86.2</v>
      </c>
      <c r="Q165" s="827"/>
      <c r="R165" s="828">
        <v>119.6</v>
      </c>
      <c r="S165" s="827"/>
      <c r="T165" s="828"/>
      <c r="U165" s="827"/>
      <c r="V165" s="828"/>
      <c r="W165" s="829"/>
      <c r="X165" s="830">
        <v>42.8</v>
      </c>
      <c r="Y165" s="833"/>
      <c r="Z165" s="834">
        <v>308</v>
      </c>
      <c r="AA165" s="831"/>
      <c r="AB165" s="832">
        <v>0.12</v>
      </c>
      <c r="AC165" s="461">
        <v>7305</v>
      </c>
      <c r="AD165" s="446">
        <v>20200</v>
      </c>
      <c r="AE165" s="372" t="s">
        <v>36</v>
      </c>
      <c r="AF165" s="367" t="s">
        <v>36</v>
      </c>
      <c r="AG165" s="6" t="s">
        <v>289</v>
      </c>
      <c r="AH165" s="18" t="s">
        <v>274</v>
      </c>
      <c r="AI165" s="51">
        <v>29</v>
      </c>
      <c r="AJ165" s="52">
        <v>13</v>
      </c>
      <c r="AK165" s="43" t="s">
        <v>36</v>
      </c>
      <c r="AL165" s="103"/>
    </row>
    <row r="166" spans="1:38" x14ac:dyDescent="0.15">
      <c r="A166" s="1962"/>
      <c r="B166" s="452">
        <v>43337</v>
      </c>
      <c r="C166" s="754" t="str">
        <f t="shared" si="23"/>
        <v>(土)</v>
      </c>
      <c r="D166" s="119" t="s">
        <v>583</v>
      </c>
      <c r="E166" s="826"/>
      <c r="F166" s="826">
        <v>31.3</v>
      </c>
      <c r="G166" s="827">
        <v>27.3</v>
      </c>
      <c r="H166" s="828">
        <v>27.5</v>
      </c>
      <c r="I166" s="829">
        <v>14.2</v>
      </c>
      <c r="J166" s="830">
        <v>5</v>
      </c>
      <c r="K166" s="831">
        <v>7.8</v>
      </c>
      <c r="L166" s="832">
        <v>7.4</v>
      </c>
      <c r="M166" s="829"/>
      <c r="N166" s="830"/>
      <c r="O166" s="827"/>
      <c r="P166" s="828"/>
      <c r="Q166" s="827"/>
      <c r="R166" s="828"/>
      <c r="S166" s="827"/>
      <c r="T166" s="828"/>
      <c r="U166" s="827"/>
      <c r="V166" s="828"/>
      <c r="W166" s="829"/>
      <c r="X166" s="830"/>
      <c r="Y166" s="833"/>
      <c r="Z166" s="834"/>
      <c r="AA166" s="831"/>
      <c r="AB166" s="832"/>
      <c r="AC166" s="461">
        <v>11062</v>
      </c>
      <c r="AD166" s="446">
        <v>10030</v>
      </c>
      <c r="AE166" s="372">
        <v>2.08</v>
      </c>
      <c r="AF166" s="367" t="s">
        <v>36</v>
      </c>
      <c r="AG166" s="6" t="s">
        <v>290</v>
      </c>
      <c r="AH166" s="18" t="s">
        <v>23</v>
      </c>
      <c r="AI166" s="51">
        <v>17</v>
      </c>
      <c r="AJ166" s="52">
        <v>2</v>
      </c>
      <c r="AK166" s="43" t="s">
        <v>36</v>
      </c>
      <c r="AL166" s="103"/>
    </row>
    <row r="167" spans="1:38" x14ac:dyDescent="0.15">
      <c r="A167" s="1962"/>
      <c r="B167" s="452">
        <v>43338</v>
      </c>
      <c r="C167" s="754" t="str">
        <f t="shared" si="23"/>
        <v>(日)</v>
      </c>
      <c r="D167" s="119" t="s">
        <v>583</v>
      </c>
      <c r="E167" s="826"/>
      <c r="F167" s="826">
        <v>32.700000000000003</v>
      </c>
      <c r="G167" s="827">
        <v>29.1</v>
      </c>
      <c r="H167" s="828">
        <v>29.2</v>
      </c>
      <c r="I167" s="829">
        <v>9.5</v>
      </c>
      <c r="J167" s="830">
        <v>5.0999999999999996</v>
      </c>
      <c r="K167" s="831">
        <v>7.9</v>
      </c>
      <c r="L167" s="832">
        <v>7.3</v>
      </c>
      <c r="M167" s="829"/>
      <c r="N167" s="830"/>
      <c r="O167" s="827"/>
      <c r="P167" s="828"/>
      <c r="Q167" s="827"/>
      <c r="R167" s="828"/>
      <c r="S167" s="827"/>
      <c r="T167" s="828"/>
      <c r="U167" s="827"/>
      <c r="V167" s="828"/>
      <c r="W167" s="829"/>
      <c r="X167" s="830"/>
      <c r="Y167" s="833"/>
      <c r="Z167" s="834"/>
      <c r="AA167" s="831"/>
      <c r="AB167" s="832"/>
      <c r="AC167" s="461">
        <v>12906</v>
      </c>
      <c r="AD167" s="446" t="s">
        <v>36</v>
      </c>
      <c r="AE167" s="372" t="s">
        <v>36</v>
      </c>
      <c r="AF167" s="367" t="s">
        <v>36</v>
      </c>
      <c r="AG167" s="19"/>
      <c r="AH167" s="9"/>
      <c r="AI167" s="20"/>
      <c r="AJ167" s="8"/>
      <c r="AK167" s="8"/>
      <c r="AL167" s="9"/>
    </row>
    <row r="168" spans="1:38" x14ac:dyDescent="0.15">
      <c r="A168" s="1962"/>
      <c r="B168" s="452">
        <v>43339</v>
      </c>
      <c r="C168" s="812" t="str">
        <f t="shared" si="23"/>
        <v>(月)</v>
      </c>
      <c r="D168" s="119" t="s">
        <v>583</v>
      </c>
      <c r="E168" s="826"/>
      <c r="F168" s="826">
        <v>33.4</v>
      </c>
      <c r="G168" s="827">
        <v>29.5</v>
      </c>
      <c r="H168" s="828">
        <v>29.4</v>
      </c>
      <c r="I168" s="829">
        <v>9.49</v>
      </c>
      <c r="J168" s="830">
        <v>5.97</v>
      </c>
      <c r="K168" s="831">
        <v>7.68</v>
      </c>
      <c r="L168" s="832">
        <v>7.27</v>
      </c>
      <c r="M168" s="829">
        <v>40.1</v>
      </c>
      <c r="N168" s="830">
        <v>39.6</v>
      </c>
      <c r="O168" s="827"/>
      <c r="P168" s="828">
        <v>92.7</v>
      </c>
      <c r="Q168" s="827"/>
      <c r="R168" s="828">
        <v>114.4</v>
      </c>
      <c r="S168" s="827"/>
      <c r="T168" s="828"/>
      <c r="U168" s="827"/>
      <c r="V168" s="828"/>
      <c r="W168" s="829"/>
      <c r="X168" s="830">
        <v>38</v>
      </c>
      <c r="Y168" s="833"/>
      <c r="Z168" s="834">
        <v>293</v>
      </c>
      <c r="AA168" s="831"/>
      <c r="AB168" s="832">
        <v>0.08</v>
      </c>
      <c r="AC168" s="461">
        <v>12778</v>
      </c>
      <c r="AD168" s="446" t="s">
        <v>36</v>
      </c>
      <c r="AE168" s="372" t="s">
        <v>36</v>
      </c>
      <c r="AF168" s="367" t="s">
        <v>36</v>
      </c>
      <c r="AG168" s="19"/>
      <c r="AH168" s="9"/>
      <c r="AI168" s="20"/>
      <c r="AJ168" s="8"/>
      <c r="AK168" s="8"/>
      <c r="AL168" s="9"/>
    </row>
    <row r="169" spans="1:38" x14ac:dyDescent="0.15">
      <c r="A169" s="1962"/>
      <c r="B169" s="452">
        <v>43340</v>
      </c>
      <c r="C169" s="754" t="str">
        <f t="shared" si="23"/>
        <v>(火)</v>
      </c>
      <c r="D169" s="119" t="s">
        <v>599</v>
      </c>
      <c r="E169" s="826"/>
      <c r="F169" s="826">
        <v>26.7</v>
      </c>
      <c r="G169" s="827">
        <v>28.3</v>
      </c>
      <c r="H169" s="828">
        <v>28.4</v>
      </c>
      <c r="I169" s="829">
        <v>11.25</v>
      </c>
      <c r="J169" s="830">
        <v>5.61</v>
      </c>
      <c r="K169" s="831">
        <v>7.65</v>
      </c>
      <c r="L169" s="832">
        <v>7.27</v>
      </c>
      <c r="M169" s="829">
        <v>40.4</v>
      </c>
      <c r="N169" s="830">
        <v>41</v>
      </c>
      <c r="O169" s="827"/>
      <c r="P169" s="828">
        <v>82.2</v>
      </c>
      <c r="Q169" s="827"/>
      <c r="R169" s="828">
        <v>117.8</v>
      </c>
      <c r="S169" s="827"/>
      <c r="T169" s="828"/>
      <c r="U169" s="827"/>
      <c r="V169" s="828"/>
      <c r="W169" s="829"/>
      <c r="X169" s="830">
        <v>44.8</v>
      </c>
      <c r="Y169" s="833"/>
      <c r="Z169" s="834">
        <v>312</v>
      </c>
      <c r="AA169" s="831"/>
      <c r="AB169" s="832">
        <v>0.11</v>
      </c>
      <c r="AC169" s="461">
        <v>12073</v>
      </c>
      <c r="AD169" s="446" t="s">
        <v>36</v>
      </c>
      <c r="AE169" s="372" t="s">
        <v>36</v>
      </c>
      <c r="AF169" s="367" t="s">
        <v>36</v>
      </c>
      <c r="AG169" s="21"/>
      <c r="AH169" s="3"/>
      <c r="AI169" s="22"/>
      <c r="AJ169" s="10"/>
      <c r="AK169" s="10"/>
      <c r="AL169" s="3"/>
    </row>
    <row r="170" spans="1:38" x14ac:dyDescent="0.15">
      <c r="A170" s="1962"/>
      <c r="B170" s="452">
        <v>43341</v>
      </c>
      <c r="C170" s="754" t="str">
        <f t="shared" si="23"/>
        <v>(水)</v>
      </c>
      <c r="D170" s="119" t="s">
        <v>599</v>
      </c>
      <c r="E170" s="826"/>
      <c r="F170" s="826">
        <v>24.9</v>
      </c>
      <c r="G170" s="827">
        <v>27.2</v>
      </c>
      <c r="H170" s="828">
        <v>27.4</v>
      </c>
      <c r="I170" s="829">
        <v>13.5</v>
      </c>
      <c r="J170" s="830">
        <v>7.76</v>
      </c>
      <c r="K170" s="831">
        <v>7.63</v>
      </c>
      <c r="L170" s="832">
        <v>7.43</v>
      </c>
      <c r="M170" s="829">
        <v>40.299999999999997</v>
      </c>
      <c r="N170" s="830">
        <v>41</v>
      </c>
      <c r="O170" s="827"/>
      <c r="P170" s="828">
        <v>87.2</v>
      </c>
      <c r="Q170" s="827"/>
      <c r="R170" s="828">
        <v>117.5</v>
      </c>
      <c r="S170" s="827"/>
      <c r="T170" s="828"/>
      <c r="U170" s="827"/>
      <c r="V170" s="828"/>
      <c r="W170" s="829"/>
      <c r="X170" s="830">
        <v>50.7</v>
      </c>
      <c r="Y170" s="833"/>
      <c r="Z170" s="834">
        <v>306</v>
      </c>
      <c r="AA170" s="831"/>
      <c r="AB170" s="832">
        <v>0.19</v>
      </c>
      <c r="AC170" s="461">
        <v>9420</v>
      </c>
      <c r="AD170" s="446" t="s">
        <v>36</v>
      </c>
      <c r="AE170" s="372" t="s">
        <v>36</v>
      </c>
      <c r="AF170" s="367" t="s">
        <v>36</v>
      </c>
      <c r="AG170" s="29" t="s">
        <v>34</v>
      </c>
      <c r="AH170" s="2" t="s">
        <v>36</v>
      </c>
      <c r="AI170" s="2" t="s">
        <v>36</v>
      </c>
      <c r="AJ170" s="2" t="s">
        <v>36</v>
      </c>
      <c r="AK170" s="2" t="s">
        <v>36</v>
      </c>
      <c r="AL170" s="104" t="s">
        <v>36</v>
      </c>
    </row>
    <row r="171" spans="1:38" x14ac:dyDescent="0.15">
      <c r="A171" s="1962"/>
      <c r="B171" s="452">
        <v>43342</v>
      </c>
      <c r="C171" s="754" t="str">
        <f t="shared" si="23"/>
        <v>(木)</v>
      </c>
      <c r="D171" s="119" t="s">
        <v>599</v>
      </c>
      <c r="E171" s="826"/>
      <c r="F171" s="826">
        <v>31.4</v>
      </c>
      <c r="G171" s="827">
        <v>26.1</v>
      </c>
      <c r="H171" s="828">
        <v>26.2</v>
      </c>
      <c r="I171" s="829">
        <v>7.97</v>
      </c>
      <c r="J171" s="830">
        <v>6.9</v>
      </c>
      <c r="K171" s="831">
        <v>7.76</v>
      </c>
      <c r="L171" s="832">
        <v>7.44</v>
      </c>
      <c r="M171" s="829">
        <v>43.9</v>
      </c>
      <c r="N171" s="830">
        <v>41.8</v>
      </c>
      <c r="O171" s="827"/>
      <c r="P171" s="828">
        <v>88.2</v>
      </c>
      <c r="Q171" s="827"/>
      <c r="R171" s="828">
        <v>122.1</v>
      </c>
      <c r="S171" s="827"/>
      <c r="T171" s="828"/>
      <c r="U171" s="827"/>
      <c r="V171" s="828"/>
      <c r="W171" s="829"/>
      <c r="X171" s="830">
        <v>52.7</v>
      </c>
      <c r="Y171" s="833"/>
      <c r="Z171" s="834">
        <v>320</v>
      </c>
      <c r="AA171" s="831"/>
      <c r="AB171" s="832">
        <v>0.17</v>
      </c>
      <c r="AC171" s="461">
        <v>7061</v>
      </c>
      <c r="AD171" s="446">
        <v>10010</v>
      </c>
      <c r="AE171" s="372" t="s">
        <v>36</v>
      </c>
      <c r="AF171" s="367" t="s">
        <v>36</v>
      </c>
      <c r="AG171" s="11" t="s">
        <v>36</v>
      </c>
      <c r="AH171" s="2" t="s">
        <v>36</v>
      </c>
      <c r="AI171" s="2" t="s">
        <v>36</v>
      </c>
      <c r="AJ171" s="2" t="s">
        <v>36</v>
      </c>
      <c r="AK171" s="2" t="s">
        <v>36</v>
      </c>
      <c r="AL171" s="104" t="s">
        <v>36</v>
      </c>
    </row>
    <row r="172" spans="1:38" x14ac:dyDescent="0.15">
      <c r="A172" s="1962"/>
      <c r="B172" s="455">
        <v>43343</v>
      </c>
      <c r="C172" s="813" t="str">
        <f t="shared" si="23"/>
        <v>(金)</v>
      </c>
      <c r="D172" s="279" t="s">
        <v>583</v>
      </c>
      <c r="E172" s="904">
        <v>0.5</v>
      </c>
      <c r="F172" s="904">
        <v>31.8</v>
      </c>
      <c r="G172" s="905">
        <v>27.4</v>
      </c>
      <c r="H172" s="906">
        <v>27.3</v>
      </c>
      <c r="I172" s="907">
        <v>10.67</v>
      </c>
      <c r="J172" s="908">
        <v>7.66</v>
      </c>
      <c r="K172" s="909">
        <v>7.83</v>
      </c>
      <c r="L172" s="910">
        <v>7.51</v>
      </c>
      <c r="M172" s="907">
        <v>42.4</v>
      </c>
      <c r="N172" s="908">
        <v>40.700000000000003</v>
      </c>
      <c r="O172" s="905"/>
      <c r="P172" s="906">
        <v>88.2</v>
      </c>
      <c r="Q172" s="905"/>
      <c r="R172" s="906">
        <v>120</v>
      </c>
      <c r="S172" s="905"/>
      <c r="T172" s="906"/>
      <c r="U172" s="905"/>
      <c r="V172" s="906"/>
      <c r="W172" s="907"/>
      <c r="X172" s="908">
        <v>42.8</v>
      </c>
      <c r="Y172" s="911"/>
      <c r="Z172" s="912">
        <v>316</v>
      </c>
      <c r="AA172" s="909"/>
      <c r="AB172" s="910">
        <v>0.17</v>
      </c>
      <c r="AC172" s="458">
        <v>9388</v>
      </c>
      <c r="AD172" s="447" t="s">
        <v>36</v>
      </c>
      <c r="AE172" s="370" t="s">
        <v>36</v>
      </c>
      <c r="AF172" s="374" t="s">
        <v>36</v>
      </c>
      <c r="AG172" s="11" t="s">
        <v>36</v>
      </c>
      <c r="AH172" s="2" t="s">
        <v>36</v>
      </c>
      <c r="AI172" s="2" t="s">
        <v>36</v>
      </c>
      <c r="AJ172" s="2" t="s">
        <v>36</v>
      </c>
      <c r="AK172" s="2" t="s">
        <v>36</v>
      </c>
      <c r="AL172" s="104" t="s">
        <v>36</v>
      </c>
    </row>
    <row r="173" spans="1:38" s="1" customFormat="1" ht="13.5" customHeight="1" x14ac:dyDescent="0.15">
      <c r="A173" s="1962"/>
      <c r="B173" s="1891" t="s">
        <v>410</v>
      </c>
      <c r="C173" s="1892"/>
      <c r="D173" s="631"/>
      <c r="E173" s="555">
        <f t="shared" ref="E173:AA173" si="24">MAX(E142:E172)</f>
        <v>24.5</v>
      </c>
      <c r="F173" s="556">
        <f t="shared" si="24"/>
        <v>33.4</v>
      </c>
      <c r="G173" s="655">
        <f t="shared" si="24"/>
        <v>29.5</v>
      </c>
      <c r="H173" s="558">
        <f t="shared" si="24"/>
        <v>29.4</v>
      </c>
      <c r="I173" s="559">
        <f t="shared" si="24"/>
        <v>15.5</v>
      </c>
      <c r="J173" s="656">
        <f t="shared" si="24"/>
        <v>7.76</v>
      </c>
      <c r="K173" s="657">
        <f t="shared" si="24"/>
        <v>7.93</v>
      </c>
      <c r="L173" s="562">
        <f t="shared" si="24"/>
        <v>7.7</v>
      </c>
      <c r="M173" s="559">
        <f t="shared" si="24"/>
        <v>44.5</v>
      </c>
      <c r="N173" s="656">
        <f t="shared" si="24"/>
        <v>41.8</v>
      </c>
      <c r="O173" s="655">
        <f t="shared" si="24"/>
        <v>67.099999999999994</v>
      </c>
      <c r="P173" s="558">
        <f t="shared" si="24"/>
        <v>95.2</v>
      </c>
      <c r="Q173" s="557">
        <f t="shared" si="24"/>
        <v>85.7</v>
      </c>
      <c r="R173" s="556">
        <f t="shared" si="24"/>
        <v>125.5</v>
      </c>
      <c r="S173" s="655">
        <f t="shared" si="24"/>
        <v>58.5</v>
      </c>
      <c r="T173" s="558">
        <f t="shared" si="24"/>
        <v>56.9</v>
      </c>
      <c r="U173" s="557">
        <f t="shared" si="24"/>
        <v>27.2</v>
      </c>
      <c r="V173" s="556">
        <f t="shared" si="24"/>
        <v>26.4</v>
      </c>
      <c r="W173" s="658">
        <f t="shared" si="24"/>
        <v>24.8</v>
      </c>
      <c r="X173" s="560">
        <f t="shared" si="24"/>
        <v>52.7</v>
      </c>
      <c r="Y173" s="563">
        <f t="shared" si="24"/>
        <v>213</v>
      </c>
      <c r="Z173" s="659">
        <f t="shared" si="24"/>
        <v>320</v>
      </c>
      <c r="AA173" s="657">
        <f t="shared" si="24"/>
        <v>0.96</v>
      </c>
      <c r="AB173" s="852">
        <f>MAX(AB142:AB172)</f>
        <v>0.37</v>
      </c>
      <c r="AC173" s="584">
        <f>MAX(AC142:AC172)</f>
        <v>12906</v>
      </c>
      <c r="AD173" s="660">
        <f>MAX(AD142:AD172)</f>
        <v>20200</v>
      </c>
      <c r="AE173" s="714" t="s">
        <v>36</v>
      </c>
      <c r="AF173" s="641"/>
      <c r="AG173" s="11" t="s">
        <v>36</v>
      </c>
      <c r="AH173" s="2" t="s">
        <v>36</v>
      </c>
      <c r="AI173" s="2" t="s">
        <v>36</v>
      </c>
      <c r="AJ173" s="2" t="s">
        <v>36</v>
      </c>
      <c r="AK173" s="2" t="s">
        <v>36</v>
      </c>
      <c r="AL173" s="104" t="s">
        <v>36</v>
      </c>
    </row>
    <row r="174" spans="1:38" s="1" customFormat="1" ht="13.5" customHeight="1" x14ac:dyDescent="0.15">
      <c r="A174" s="1962"/>
      <c r="B174" s="1893" t="s">
        <v>411</v>
      </c>
      <c r="C174" s="1894"/>
      <c r="D174" s="633"/>
      <c r="E174" s="566">
        <f t="shared" ref="E174:AA174" si="25">MIN(E142:E172)</f>
        <v>0.5</v>
      </c>
      <c r="F174" s="567">
        <f t="shared" si="25"/>
        <v>22.4</v>
      </c>
      <c r="G174" s="661">
        <f t="shared" si="25"/>
        <v>23.2</v>
      </c>
      <c r="H174" s="569">
        <f t="shared" si="25"/>
        <v>23.2</v>
      </c>
      <c r="I174" s="570">
        <f t="shared" si="25"/>
        <v>3.34</v>
      </c>
      <c r="J174" s="662">
        <f t="shared" si="25"/>
        <v>2.31</v>
      </c>
      <c r="K174" s="663">
        <f t="shared" si="25"/>
        <v>7.21</v>
      </c>
      <c r="L174" s="573">
        <f t="shared" si="25"/>
        <v>7.12</v>
      </c>
      <c r="M174" s="570">
        <f>MIN(M142:M172)</f>
        <v>25.2</v>
      </c>
      <c r="N174" s="662">
        <f t="shared" si="25"/>
        <v>25</v>
      </c>
      <c r="O174" s="661">
        <f t="shared" si="25"/>
        <v>67.099999999999994</v>
      </c>
      <c r="P174" s="569">
        <f t="shared" si="25"/>
        <v>52.9</v>
      </c>
      <c r="Q174" s="568">
        <f t="shared" si="25"/>
        <v>85.7</v>
      </c>
      <c r="R174" s="567">
        <f t="shared" si="25"/>
        <v>75.099999999999994</v>
      </c>
      <c r="S174" s="661">
        <f t="shared" si="25"/>
        <v>58.5</v>
      </c>
      <c r="T174" s="569">
        <f t="shared" si="25"/>
        <v>56.9</v>
      </c>
      <c r="U174" s="568">
        <f t="shared" si="25"/>
        <v>27.2</v>
      </c>
      <c r="V174" s="567">
        <f t="shared" si="25"/>
        <v>26.4</v>
      </c>
      <c r="W174" s="664">
        <f t="shared" si="25"/>
        <v>24.8</v>
      </c>
      <c r="X174" s="571">
        <f t="shared" si="25"/>
        <v>12</v>
      </c>
      <c r="Y174" s="574">
        <f t="shared" si="25"/>
        <v>213</v>
      </c>
      <c r="Z174" s="665">
        <f t="shared" si="25"/>
        <v>193</v>
      </c>
      <c r="AA174" s="663">
        <f t="shared" si="25"/>
        <v>0.96</v>
      </c>
      <c r="AB174" s="862">
        <f>MIN(AB142:AB172)</f>
        <v>0.08</v>
      </c>
      <c r="AC174" s="49">
        <f>MIN(AC142:AC172)</f>
        <v>2194</v>
      </c>
      <c r="AD174" s="666">
        <f>MIN(AD142:AD172)</f>
        <v>9960</v>
      </c>
      <c r="AE174" s="714" t="s">
        <v>36</v>
      </c>
      <c r="AF174" s="641"/>
      <c r="AG174" s="11" t="s">
        <v>36</v>
      </c>
      <c r="AH174" s="2" t="s">
        <v>36</v>
      </c>
      <c r="AI174" s="2" t="s">
        <v>36</v>
      </c>
      <c r="AJ174" s="2" t="s">
        <v>36</v>
      </c>
      <c r="AK174" s="2" t="s">
        <v>36</v>
      </c>
      <c r="AL174" s="104" t="s">
        <v>36</v>
      </c>
    </row>
    <row r="175" spans="1:38" s="1" customFormat="1" ht="13.5" customHeight="1" x14ac:dyDescent="0.15">
      <c r="A175" s="1962"/>
      <c r="B175" s="1893" t="s">
        <v>412</v>
      </c>
      <c r="C175" s="1894"/>
      <c r="D175" s="633"/>
      <c r="E175" s="633"/>
      <c r="F175" s="567">
        <f t="shared" ref="F175:AA175" si="26">AVERAGE(F142:F172)</f>
        <v>29.20967741935484</v>
      </c>
      <c r="G175" s="661">
        <f t="shared" si="26"/>
        <v>27.051612903225806</v>
      </c>
      <c r="H175" s="569">
        <f t="shared" si="26"/>
        <v>27.009677419354833</v>
      </c>
      <c r="I175" s="570">
        <f t="shared" si="26"/>
        <v>7.1106451612903223</v>
      </c>
      <c r="J175" s="662">
        <f t="shared" si="26"/>
        <v>4.4393548387096775</v>
      </c>
      <c r="K175" s="663">
        <f t="shared" si="26"/>
        <v>7.618709677419357</v>
      </c>
      <c r="L175" s="573">
        <f t="shared" si="26"/>
        <v>7.4480645161290324</v>
      </c>
      <c r="M175" s="570">
        <f t="shared" si="26"/>
        <v>38.091304347826082</v>
      </c>
      <c r="N175" s="662">
        <f t="shared" si="26"/>
        <v>37.543478260869563</v>
      </c>
      <c r="O175" s="661">
        <f t="shared" si="26"/>
        <v>67.099999999999994</v>
      </c>
      <c r="P175" s="569">
        <f t="shared" si="26"/>
        <v>86.139130434782629</v>
      </c>
      <c r="Q175" s="568">
        <f t="shared" si="26"/>
        <v>85.7</v>
      </c>
      <c r="R175" s="567">
        <f t="shared" si="26"/>
        <v>113.6</v>
      </c>
      <c r="S175" s="661">
        <f t="shared" si="26"/>
        <v>58.5</v>
      </c>
      <c r="T175" s="569">
        <f t="shared" si="26"/>
        <v>56.9</v>
      </c>
      <c r="U175" s="568">
        <f t="shared" si="26"/>
        <v>27.2</v>
      </c>
      <c r="V175" s="567">
        <f t="shared" si="26"/>
        <v>26.4</v>
      </c>
      <c r="W175" s="664">
        <f t="shared" si="26"/>
        <v>24.8</v>
      </c>
      <c r="X175" s="571">
        <f t="shared" si="26"/>
        <v>41.713043478260872</v>
      </c>
      <c r="Y175" s="574">
        <f t="shared" si="26"/>
        <v>213</v>
      </c>
      <c r="Z175" s="665">
        <f t="shared" si="26"/>
        <v>277.39130434782606</v>
      </c>
      <c r="AA175" s="663">
        <f t="shared" si="26"/>
        <v>0.96</v>
      </c>
      <c r="AB175" s="872">
        <f>AVERAGE(AB142:AB172)</f>
        <v>0.20086956521739135</v>
      </c>
      <c r="AC175" s="49">
        <f>AVERAGE(AC142:AC172)</f>
        <v>5910.8387096774195</v>
      </c>
      <c r="AD175" s="666">
        <f>AVERAGE(AD142:AD172)</f>
        <v>13049</v>
      </c>
      <c r="AE175" s="714" t="s">
        <v>36</v>
      </c>
      <c r="AF175" s="641"/>
      <c r="AG175" s="11" t="s">
        <v>36</v>
      </c>
      <c r="AH175" s="2" t="s">
        <v>36</v>
      </c>
      <c r="AI175" s="2" t="s">
        <v>36</v>
      </c>
      <c r="AJ175" s="2" t="s">
        <v>36</v>
      </c>
      <c r="AK175" s="2" t="s">
        <v>36</v>
      </c>
      <c r="AL175" s="104" t="s">
        <v>36</v>
      </c>
    </row>
    <row r="176" spans="1:38" s="1" customFormat="1" ht="13.5" customHeight="1" x14ac:dyDescent="0.15">
      <c r="A176" s="1963"/>
      <c r="B176" s="1917" t="s">
        <v>413</v>
      </c>
      <c r="C176" s="1916"/>
      <c r="D176" s="633"/>
      <c r="E176" s="636">
        <f>SUM(E142:E172)</f>
        <v>55</v>
      </c>
      <c r="F176" s="692"/>
      <c r="G176" s="693"/>
      <c r="H176" s="694"/>
      <c r="I176" s="695"/>
      <c r="J176" s="696"/>
      <c r="K176" s="697"/>
      <c r="L176" s="698"/>
      <c r="M176" s="695"/>
      <c r="N176" s="696"/>
      <c r="O176" s="693"/>
      <c r="P176" s="694"/>
      <c r="Q176" s="699"/>
      <c r="R176" s="700"/>
      <c r="S176" s="693"/>
      <c r="T176" s="694"/>
      <c r="U176" s="699"/>
      <c r="V176" s="700"/>
      <c r="W176" s="701"/>
      <c r="X176" s="702"/>
      <c r="Y176" s="703"/>
      <c r="Z176" s="704"/>
      <c r="AA176" s="697"/>
      <c r="AB176" s="1634"/>
      <c r="AC176" s="637">
        <f>SUM(AC142:AC172)</f>
        <v>183236</v>
      </c>
      <c r="AD176" s="705"/>
      <c r="AE176" s="714"/>
      <c r="AF176" s="641"/>
      <c r="AG176" s="266"/>
      <c r="AH176" s="268"/>
      <c r="AI176" s="268"/>
      <c r="AJ176" s="268"/>
      <c r="AK176" s="268"/>
      <c r="AL176" s="267"/>
    </row>
    <row r="177" spans="1:38" ht="13.5" customHeight="1" x14ac:dyDescent="0.15">
      <c r="A177" s="1961" t="s">
        <v>322</v>
      </c>
      <c r="B177" s="450">
        <v>43344</v>
      </c>
      <c r="C177" s="814" t="str">
        <f>IF(B177="","",IF(WEEKDAY(B177)=1,"(日)",IF(WEEKDAY(B177)=2,"(月)",IF(WEEKDAY(B177)=3,"(火)",IF(WEEKDAY(B177)=4,"(水)",IF(WEEKDAY(B177)=5,"(木)",IF(WEEKDAY(B177)=6,"(金)","(土)")))))))</f>
        <v>(土)</v>
      </c>
      <c r="D177" s="74" t="s">
        <v>599</v>
      </c>
      <c r="E177" s="816"/>
      <c r="F177" s="816">
        <v>28.6</v>
      </c>
      <c r="G177" s="817">
        <v>27.8</v>
      </c>
      <c r="H177" s="818">
        <v>28</v>
      </c>
      <c r="I177" s="819">
        <v>13.9</v>
      </c>
      <c r="J177" s="820">
        <v>6.6</v>
      </c>
      <c r="K177" s="821">
        <v>7.8</v>
      </c>
      <c r="L177" s="822">
        <v>7.4</v>
      </c>
      <c r="M177" s="819"/>
      <c r="N177" s="820"/>
      <c r="O177" s="817"/>
      <c r="P177" s="818"/>
      <c r="Q177" s="817"/>
      <c r="R177" s="818"/>
      <c r="S177" s="817"/>
      <c r="T177" s="818"/>
      <c r="U177" s="817"/>
      <c r="V177" s="818"/>
      <c r="W177" s="819"/>
      <c r="X177" s="820"/>
      <c r="Y177" s="823"/>
      <c r="Z177" s="824"/>
      <c r="AA177" s="821"/>
      <c r="AB177" s="822"/>
      <c r="AC177" s="463">
        <v>10114</v>
      </c>
      <c r="AD177" s="445">
        <v>20090</v>
      </c>
      <c r="AE177" s="371">
        <v>2.9460000000000002</v>
      </c>
      <c r="AF177" s="373" t="s">
        <v>490</v>
      </c>
      <c r="AG177" s="269">
        <v>43349</v>
      </c>
      <c r="AH177" s="152" t="s">
        <v>29</v>
      </c>
      <c r="AI177" s="153">
        <v>29.7</v>
      </c>
      <c r="AJ177" s="154" t="s">
        <v>20</v>
      </c>
      <c r="AK177" s="155"/>
      <c r="AL177" s="156"/>
    </row>
    <row r="178" spans="1:38" x14ac:dyDescent="0.15">
      <c r="A178" s="1962"/>
      <c r="B178" s="452">
        <v>43345</v>
      </c>
      <c r="C178" s="754" t="str">
        <f>IF(B178="","",IF(WEEKDAY(B178)=1,"(日)",IF(WEEKDAY(B178)=2,"(月)",IF(WEEKDAY(B178)=3,"(火)",IF(WEEKDAY(B178)=4,"(水)",IF(WEEKDAY(B178)=5,"(木)",IF(WEEKDAY(B178)=6,"(金)","(土)")))))))</f>
        <v>(日)</v>
      </c>
      <c r="D178" s="75" t="s">
        <v>599</v>
      </c>
      <c r="E178" s="826">
        <v>1.5</v>
      </c>
      <c r="F178" s="826">
        <v>22</v>
      </c>
      <c r="G178" s="827">
        <v>25.9</v>
      </c>
      <c r="H178" s="828">
        <v>26.2</v>
      </c>
      <c r="I178" s="829">
        <v>15.9</v>
      </c>
      <c r="J178" s="830">
        <v>7.7</v>
      </c>
      <c r="K178" s="831">
        <v>7.6</v>
      </c>
      <c r="L178" s="832">
        <v>7.5</v>
      </c>
      <c r="M178" s="829"/>
      <c r="N178" s="830"/>
      <c r="O178" s="827"/>
      <c r="P178" s="828"/>
      <c r="Q178" s="827"/>
      <c r="R178" s="828"/>
      <c r="S178" s="827"/>
      <c r="T178" s="828"/>
      <c r="U178" s="827"/>
      <c r="V178" s="828"/>
      <c r="W178" s="829"/>
      <c r="X178" s="830"/>
      <c r="Y178" s="833"/>
      <c r="Z178" s="834"/>
      <c r="AA178" s="831"/>
      <c r="AB178" s="832"/>
      <c r="AC178" s="461">
        <v>8284</v>
      </c>
      <c r="AD178" s="446">
        <v>9990</v>
      </c>
      <c r="AE178" s="372" t="s">
        <v>36</v>
      </c>
      <c r="AF178" s="367" t="s">
        <v>36</v>
      </c>
      <c r="AG178" s="12" t="s">
        <v>30</v>
      </c>
      <c r="AH178" s="13" t="s">
        <v>31</v>
      </c>
      <c r="AI178" s="14" t="s">
        <v>32</v>
      </c>
      <c r="AJ178" s="15" t="s">
        <v>33</v>
      </c>
      <c r="AK178" s="16" t="s">
        <v>36</v>
      </c>
      <c r="AL178" s="97"/>
    </row>
    <row r="179" spans="1:38" x14ac:dyDescent="0.15">
      <c r="A179" s="1962"/>
      <c r="B179" s="452">
        <v>43346</v>
      </c>
      <c r="C179" s="754" t="str">
        <f t="shared" ref="C179:C206" si="27">IF(B179="","",IF(WEEKDAY(B179)=1,"(日)",IF(WEEKDAY(B179)=2,"(月)",IF(WEEKDAY(B179)=3,"(火)",IF(WEEKDAY(B179)=4,"(水)",IF(WEEKDAY(B179)=5,"(木)",IF(WEEKDAY(B179)=6,"(金)","(土)")))))))</f>
        <v>(月)</v>
      </c>
      <c r="D179" s="75" t="s">
        <v>599</v>
      </c>
      <c r="E179" s="826"/>
      <c r="F179" s="826">
        <v>23.3</v>
      </c>
      <c r="G179" s="827">
        <v>24.2</v>
      </c>
      <c r="H179" s="828">
        <v>24.2</v>
      </c>
      <c r="I179" s="829">
        <v>36.85</v>
      </c>
      <c r="J179" s="830">
        <v>10.57</v>
      </c>
      <c r="K179" s="831">
        <v>7.6</v>
      </c>
      <c r="L179" s="832">
        <v>7.42</v>
      </c>
      <c r="M179" s="829">
        <v>40.5</v>
      </c>
      <c r="N179" s="830">
        <v>40.299999999999997</v>
      </c>
      <c r="O179" s="827"/>
      <c r="P179" s="828">
        <v>89.2</v>
      </c>
      <c r="Q179" s="827"/>
      <c r="R179" s="828">
        <v>120.2</v>
      </c>
      <c r="S179" s="827"/>
      <c r="T179" s="828"/>
      <c r="U179" s="827"/>
      <c r="V179" s="828"/>
      <c r="W179" s="829"/>
      <c r="X179" s="830">
        <v>47.8</v>
      </c>
      <c r="Y179" s="833"/>
      <c r="Z179" s="834">
        <v>298</v>
      </c>
      <c r="AA179" s="831"/>
      <c r="AB179" s="832">
        <v>0.43</v>
      </c>
      <c r="AC179" s="461">
        <v>5948</v>
      </c>
      <c r="AD179" s="446" t="s">
        <v>36</v>
      </c>
      <c r="AE179" s="372" t="s">
        <v>36</v>
      </c>
      <c r="AF179" s="367" t="s">
        <v>36</v>
      </c>
      <c r="AG179" s="5" t="s">
        <v>272</v>
      </c>
      <c r="AH179" s="17" t="s">
        <v>20</v>
      </c>
      <c r="AI179" s="31">
        <v>25.5</v>
      </c>
      <c r="AJ179" s="32">
        <v>25.1</v>
      </c>
      <c r="AK179" s="33" t="s">
        <v>36</v>
      </c>
      <c r="AL179" s="98"/>
    </row>
    <row r="180" spans="1:38" x14ac:dyDescent="0.15">
      <c r="A180" s="1962"/>
      <c r="B180" s="452">
        <v>43347</v>
      </c>
      <c r="C180" s="754" t="str">
        <f t="shared" si="27"/>
        <v>(火)</v>
      </c>
      <c r="D180" s="75" t="s">
        <v>599</v>
      </c>
      <c r="E180" s="826">
        <v>1.5</v>
      </c>
      <c r="F180" s="826">
        <v>28.5</v>
      </c>
      <c r="G180" s="827">
        <v>23.7</v>
      </c>
      <c r="H180" s="828">
        <v>23.6</v>
      </c>
      <c r="I180" s="829">
        <v>5.77</v>
      </c>
      <c r="J180" s="830">
        <v>7.79</v>
      </c>
      <c r="K180" s="831">
        <v>7.66</v>
      </c>
      <c r="L180" s="832">
        <v>7.59</v>
      </c>
      <c r="M180" s="829">
        <v>43.3</v>
      </c>
      <c r="N180" s="830">
        <v>41.6</v>
      </c>
      <c r="O180" s="827"/>
      <c r="P180" s="828">
        <v>92.2</v>
      </c>
      <c r="Q180" s="827"/>
      <c r="R180" s="828">
        <v>123.9</v>
      </c>
      <c r="S180" s="827"/>
      <c r="T180" s="828"/>
      <c r="U180" s="827"/>
      <c r="V180" s="828"/>
      <c r="W180" s="829"/>
      <c r="X180" s="830">
        <v>49.8</v>
      </c>
      <c r="Y180" s="833"/>
      <c r="Z180" s="834">
        <v>309</v>
      </c>
      <c r="AA180" s="831"/>
      <c r="AB180" s="832">
        <v>0.26</v>
      </c>
      <c r="AC180" s="461">
        <v>2868</v>
      </c>
      <c r="AD180" s="446" t="s">
        <v>36</v>
      </c>
      <c r="AE180" s="372" t="s">
        <v>36</v>
      </c>
      <c r="AF180" s="367" t="s">
        <v>36</v>
      </c>
      <c r="AG180" s="6" t="s">
        <v>273</v>
      </c>
      <c r="AH180" s="18" t="s">
        <v>274</v>
      </c>
      <c r="AI180" s="37">
        <v>11.87</v>
      </c>
      <c r="AJ180" s="38">
        <v>7.6</v>
      </c>
      <c r="AK180" s="39" t="s">
        <v>36</v>
      </c>
      <c r="AL180" s="99"/>
    </row>
    <row r="181" spans="1:38" x14ac:dyDescent="0.15">
      <c r="A181" s="1962"/>
      <c r="B181" s="452">
        <v>43348</v>
      </c>
      <c r="C181" s="754" t="str">
        <f t="shared" si="27"/>
        <v>(水)</v>
      </c>
      <c r="D181" s="75" t="s">
        <v>599</v>
      </c>
      <c r="E181" s="826">
        <v>20</v>
      </c>
      <c r="F181" s="826">
        <v>29.2</v>
      </c>
      <c r="G181" s="827">
        <v>24.5</v>
      </c>
      <c r="H181" s="828">
        <v>24.3</v>
      </c>
      <c r="I181" s="829">
        <v>18.510000000000002</v>
      </c>
      <c r="J181" s="830">
        <v>3.45</v>
      </c>
      <c r="K181" s="831">
        <v>7.56</v>
      </c>
      <c r="L181" s="832">
        <v>7.54</v>
      </c>
      <c r="M181" s="829">
        <v>23.3</v>
      </c>
      <c r="N181" s="830">
        <v>33.6</v>
      </c>
      <c r="O181" s="827"/>
      <c r="P181" s="828">
        <v>74.099999999999994</v>
      </c>
      <c r="Q181" s="827"/>
      <c r="R181" s="828">
        <v>103.5</v>
      </c>
      <c r="S181" s="827"/>
      <c r="T181" s="828"/>
      <c r="U181" s="827"/>
      <c r="V181" s="828"/>
      <c r="W181" s="829"/>
      <c r="X181" s="830">
        <v>38.799999999999997</v>
      </c>
      <c r="Y181" s="833"/>
      <c r="Z181" s="834">
        <v>241</v>
      </c>
      <c r="AA181" s="831"/>
      <c r="AB181" s="832">
        <v>0.17</v>
      </c>
      <c r="AC181" s="461">
        <v>3613</v>
      </c>
      <c r="AD181" s="446" t="s">
        <v>36</v>
      </c>
      <c r="AE181" s="372" t="s">
        <v>36</v>
      </c>
      <c r="AF181" s="367" t="s">
        <v>36</v>
      </c>
      <c r="AG181" s="6" t="s">
        <v>21</v>
      </c>
      <c r="AH181" s="18"/>
      <c r="AI181" s="40">
        <v>7.44</v>
      </c>
      <c r="AJ181" s="41">
        <v>7.33</v>
      </c>
      <c r="AK181" s="42" t="s">
        <v>36</v>
      </c>
      <c r="AL181" s="100"/>
    </row>
    <row r="182" spans="1:38" x14ac:dyDescent="0.15">
      <c r="A182" s="1962"/>
      <c r="B182" s="452">
        <v>43349</v>
      </c>
      <c r="C182" s="754" t="str">
        <f t="shared" si="27"/>
        <v>(木)</v>
      </c>
      <c r="D182" s="75" t="s">
        <v>583</v>
      </c>
      <c r="E182" s="826"/>
      <c r="F182" s="826">
        <v>29.7</v>
      </c>
      <c r="G182" s="827">
        <v>25.5</v>
      </c>
      <c r="H182" s="828">
        <v>25.1</v>
      </c>
      <c r="I182" s="829">
        <v>11.87</v>
      </c>
      <c r="J182" s="830">
        <v>7.6</v>
      </c>
      <c r="K182" s="831">
        <v>7.44</v>
      </c>
      <c r="L182" s="832">
        <v>7.33</v>
      </c>
      <c r="M182" s="829">
        <v>32.200000000000003</v>
      </c>
      <c r="N182" s="830">
        <v>30.4</v>
      </c>
      <c r="O182" s="827">
        <v>63.1</v>
      </c>
      <c r="P182" s="828">
        <v>58.1</v>
      </c>
      <c r="Q182" s="827">
        <v>91.3</v>
      </c>
      <c r="R182" s="828">
        <v>84</v>
      </c>
      <c r="S182" s="827">
        <v>61.6</v>
      </c>
      <c r="T182" s="828">
        <v>56.7</v>
      </c>
      <c r="U182" s="827">
        <v>29.7</v>
      </c>
      <c r="V182" s="828">
        <v>27.3</v>
      </c>
      <c r="W182" s="829">
        <v>9.6</v>
      </c>
      <c r="X182" s="830">
        <v>11.4</v>
      </c>
      <c r="Y182" s="833">
        <v>231</v>
      </c>
      <c r="Z182" s="834">
        <v>238</v>
      </c>
      <c r="AA182" s="831">
        <v>0.86</v>
      </c>
      <c r="AB182" s="832">
        <v>0.34</v>
      </c>
      <c r="AC182" s="461">
        <v>3386</v>
      </c>
      <c r="AD182" s="446" t="s">
        <v>36</v>
      </c>
      <c r="AE182" s="372" t="s">
        <v>36</v>
      </c>
      <c r="AF182" s="367" t="s">
        <v>36</v>
      </c>
      <c r="AG182" s="6" t="s">
        <v>275</v>
      </c>
      <c r="AH182" s="18" t="s">
        <v>22</v>
      </c>
      <c r="AI182" s="34">
        <v>32.200000000000003</v>
      </c>
      <c r="AJ182" s="35">
        <v>30.4</v>
      </c>
      <c r="AK182" s="36" t="s">
        <v>36</v>
      </c>
      <c r="AL182" s="101"/>
    </row>
    <row r="183" spans="1:38" x14ac:dyDescent="0.15">
      <c r="A183" s="1962"/>
      <c r="B183" s="452">
        <v>43350</v>
      </c>
      <c r="C183" s="754" t="str">
        <f t="shared" si="27"/>
        <v>(金)</v>
      </c>
      <c r="D183" s="75" t="s">
        <v>599</v>
      </c>
      <c r="E183" s="826"/>
      <c r="F183" s="826">
        <v>28.9</v>
      </c>
      <c r="G183" s="827">
        <v>25.5</v>
      </c>
      <c r="H183" s="828">
        <v>25.4</v>
      </c>
      <c r="I183" s="829">
        <v>8.64</v>
      </c>
      <c r="J183" s="830">
        <v>7.3</v>
      </c>
      <c r="K183" s="831">
        <v>7.61</v>
      </c>
      <c r="L183" s="832">
        <v>7.63</v>
      </c>
      <c r="M183" s="829">
        <v>40.799999999999997</v>
      </c>
      <c r="N183" s="830">
        <v>39.200000000000003</v>
      </c>
      <c r="O183" s="827"/>
      <c r="P183" s="828">
        <v>84.2</v>
      </c>
      <c r="Q183" s="827"/>
      <c r="R183" s="828">
        <v>121.4</v>
      </c>
      <c r="S183" s="827"/>
      <c r="T183" s="828"/>
      <c r="U183" s="827"/>
      <c r="V183" s="828"/>
      <c r="W183" s="829"/>
      <c r="X183" s="830">
        <v>46.8</v>
      </c>
      <c r="Y183" s="833"/>
      <c r="Z183" s="834">
        <v>327</v>
      </c>
      <c r="AA183" s="831"/>
      <c r="AB183" s="832">
        <v>0.25</v>
      </c>
      <c r="AC183" s="461">
        <v>2977</v>
      </c>
      <c r="AD183" s="446">
        <v>10030</v>
      </c>
      <c r="AE183" s="372" t="s">
        <v>36</v>
      </c>
      <c r="AF183" s="367" t="s">
        <v>36</v>
      </c>
      <c r="AG183" s="6" t="s">
        <v>276</v>
      </c>
      <c r="AH183" s="18" t="s">
        <v>23</v>
      </c>
      <c r="AI183" s="34">
        <v>63.1</v>
      </c>
      <c r="AJ183" s="35">
        <v>58.1</v>
      </c>
      <c r="AK183" s="36" t="s">
        <v>36</v>
      </c>
      <c r="AL183" s="101"/>
    </row>
    <row r="184" spans="1:38" x14ac:dyDescent="0.15">
      <c r="A184" s="1962"/>
      <c r="B184" s="452">
        <v>43351</v>
      </c>
      <c r="C184" s="754" t="str">
        <f t="shared" si="27"/>
        <v>(土)</v>
      </c>
      <c r="D184" s="75" t="s">
        <v>583</v>
      </c>
      <c r="E184" s="826"/>
      <c r="F184" s="826">
        <v>30.3</v>
      </c>
      <c r="G184" s="827">
        <v>25.8</v>
      </c>
      <c r="H184" s="828">
        <v>25.8</v>
      </c>
      <c r="I184" s="829">
        <v>9</v>
      </c>
      <c r="J184" s="830">
        <v>4.2</v>
      </c>
      <c r="K184" s="831">
        <v>7.8</v>
      </c>
      <c r="L184" s="832">
        <v>7.7</v>
      </c>
      <c r="M184" s="829"/>
      <c r="N184" s="830"/>
      <c r="O184" s="827"/>
      <c r="P184" s="828"/>
      <c r="Q184" s="827"/>
      <c r="R184" s="828"/>
      <c r="S184" s="827"/>
      <c r="T184" s="828"/>
      <c r="U184" s="827"/>
      <c r="V184" s="828"/>
      <c r="W184" s="829"/>
      <c r="X184" s="830"/>
      <c r="Y184" s="833"/>
      <c r="Z184" s="834"/>
      <c r="AA184" s="831"/>
      <c r="AB184" s="832"/>
      <c r="AC184" s="461">
        <v>3832</v>
      </c>
      <c r="AD184" s="446" t="s">
        <v>36</v>
      </c>
      <c r="AE184" s="372">
        <v>3.74</v>
      </c>
      <c r="AF184" s="367" t="s">
        <v>36</v>
      </c>
      <c r="AG184" s="6" t="s">
        <v>277</v>
      </c>
      <c r="AH184" s="18" t="s">
        <v>23</v>
      </c>
      <c r="AI184" s="34">
        <v>91.3</v>
      </c>
      <c r="AJ184" s="35">
        <v>84</v>
      </c>
      <c r="AK184" s="36" t="s">
        <v>36</v>
      </c>
      <c r="AL184" s="101"/>
    </row>
    <row r="185" spans="1:38" x14ac:dyDescent="0.15">
      <c r="A185" s="1962"/>
      <c r="B185" s="452">
        <v>43352</v>
      </c>
      <c r="C185" s="754" t="str">
        <f t="shared" si="27"/>
        <v>(日)</v>
      </c>
      <c r="D185" s="75" t="s">
        <v>583</v>
      </c>
      <c r="E185" s="826"/>
      <c r="F185" s="826">
        <v>31.7</v>
      </c>
      <c r="G185" s="827">
        <v>27.1</v>
      </c>
      <c r="H185" s="828">
        <v>27.5</v>
      </c>
      <c r="I185" s="829">
        <v>7.9</v>
      </c>
      <c r="J185" s="830">
        <v>4.5999999999999996</v>
      </c>
      <c r="K185" s="831">
        <v>7.6</v>
      </c>
      <c r="L185" s="832">
        <v>7.7</v>
      </c>
      <c r="M185" s="829"/>
      <c r="N185" s="830"/>
      <c r="O185" s="827"/>
      <c r="P185" s="828"/>
      <c r="Q185" s="827"/>
      <c r="R185" s="828"/>
      <c r="S185" s="827"/>
      <c r="T185" s="828"/>
      <c r="U185" s="827"/>
      <c r="V185" s="828"/>
      <c r="W185" s="829"/>
      <c r="X185" s="830"/>
      <c r="Y185" s="833"/>
      <c r="Z185" s="834"/>
      <c r="AA185" s="831"/>
      <c r="AB185" s="832"/>
      <c r="AC185" s="461">
        <v>3839</v>
      </c>
      <c r="AD185" s="446">
        <v>10040</v>
      </c>
      <c r="AE185" s="372" t="s">
        <v>36</v>
      </c>
      <c r="AF185" s="367" t="s">
        <v>36</v>
      </c>
      <c r="AG185" s="6" t="s">
        <v>278</v>
      </c>
      <c r="AH185" s="18" t="s">
        <v>23</v>
      </c>
      <c r="AI185" s="34">
        <v>61.6</v>
      </c>
      <c r="AJ185" s="35">
        <v>56.7</v>
      </c>
      <c r="AK185" s="36" t="s">
        <v>36</v>
      </c>
      <c r="AL185" s="101"/>
    </row>
    <row r="186" spans="1:38" x14ac:dyDescent="0.15">
      <c r="A186" s="1962"/>
      <c r="B186" s="452">
        <v>43353</v>
      </c>
      <c r="C186" s="754" t="str">
        <f t="shared" si="27"/>
        <v>(月)</v>
      </c>
      <c r="D186" s="75" t="s">
        <v>599</v>
      </c>
      <c r="E186" s="826">
        <v>29.5</v>
      </c>
      <c r="F186" s="826">
        <v>28.1</v>
      </c>
      <c r="G186" s="827">
        <v>26.4</v>
      </c>
      <c r="H186" s="828">
        <v>27</v>
      </c>
      <c r="I186" s="829">
        <v>6.68</v>
      </c>
      <c r="J186" s="830">
        <v>5.61</v>
      </c>
      <c r="K186" s="831">
        <v>7.64</v>
      </c>
      <c r="L186" s="832">
        <v>7.5</v>
      </c>
      <c r="M186" s="829">
        <v>44.8</v>
      </c>
      <c r="N186" s="830">
        <v>41.6</v>
      </c>
      <c r="O186" s="827"/>
      <c r="P186" s="828">
        <v>86.2</v>
      </c>
      <c r="Q186" s="827"/>
      <c r="R186" s="828">
        <v>123.2</v>
      </c>
      <c r="S186" s="827"/>
      <c r="T186" s="828"/>
      <c r="U186" s="827"/>
      <c r="V186" s="828"/>
      <c r="W186" s="829"/>
      <c r="X186" s="830">
        <v>51.8</v>
      </c>
      <c r="Y186" s="833"/>
      <c r="Z186" s="834">
        <v>319</v>
      </c>
      <c r="AA186" s="831"/>
      <c r="AB186" s="832">
        <v>0.16</v>
      </c>
      <c r="AC186" s="461">
        <v>6129</v>
      </c>
      <c r="AD186" s="446" t="s">
        <v>36</v>
      </c>
      <c r="AE186" s="372" t="s">
        <v>36</v>
      </c>
      <c r="AF186" s="367" t="s">
        <v>36</v>
      </c>
      <c r="AG186" s="6" t="s">
        <v>279</v>
      </c>
      <c r="AH186" s="18" t="s">
        <v>23</v>
      </c>
      <c r="AI186" s="34">
        <v>29.7</v>
      </c>
      <c r="AJ186" s="35">
        <v>27.3</v>
      </c>
      <c r="AK186" s="36" t="s">
        <v>36</v>
      </c>
      <c r="AL186" s="101"/>
    </row>
    <row r="187" spans="1:38" x14ac:dyDescent="0.15">
      <c r="A187" s="1962"/>
      <c r="B187" s="452">
        <v>43354</v>
      </c>
      <c r="C187" s="754" t="str">
        <f t="shared" si="27"/>
        <v>(火)</v>
      </c>
      <c r="D187" s="75" t="s">
        <v>599</v>
      </c>
      <c r="E187" s="826">
        <v>3</v>
      </c>
      <c r="F187" s="826">
        <v>22.9</v>
      </c>
      <c r="G187" s="827">
        <v>23.3</v>
      </c>
      <c r="H187" s="828">
        <v>23.2</v>
      </c>
      <c r="I187" s="829">
        <v>18.329999999999998</v>
      </c>
      <c r="J187" s="830">
        <v>2.98</v>
      </c>
      <c r="K187" s="831">
        <v>7.2</v>
      </c>
      <c r="L187" s="832">
        <v>7.16</v>
      </c>
      <c r="M187" s="829">
        <v>21.4</v>
      </c>
      <c r="N187" s="830">
        <v>24.4</v>
      </c>
      <c r="O187" s="827"/>
      <c r="P187" s="828">
        <v>46.1</v>
      </c>
      <c r="Q187" s="827"/>
      <c r="R187" s="828">
        <v>80</v>
      </c>
      <c r="S187" s="827"/>
      <c r="T187" s="828"/>
      <c r="U187" s="827"/>
      <c r="V187" s="828"/>
      <c r="W187" s="829"/>
      <c r="X187" s="830">
        <v>28.9</v>
      </c>
      <c r="Y187" s="833"/>
      <c r="Z187" s="834">
        <v>195</v>
      </c>
      <c r="AA187" s="831"/>
      <c r="AB187" s="832">
        <v>0.16</v>
      </c>
      <c r="AC187" s="461">
        <v>5627</v>
      </c>
      <c r="AD187" s="446" t="s">
        <v>36</v>
      </c>
      <c r="AE187" s="372" t="s">
        <v>36</v>
      </c>
      <c r="AF187" s="367" t="s">
        <v>36</v>
      </c>
      <c r="AG187" s="6" t="s">
        <v>280</v>
      </c>
      <c r="AH187" s="18" t="s">
        <v>23</v>
      </c>
      <c r="AI187" s="37">
        <v>9.6</v>
      </c>
      <c r="AJ187" s="38">
        <v>11.4</v>
      </c>
      <c r="AK187" s="39" t="s">
        <v>36</v>
      </c>
      <c r="AL187" s="99"/>
    </row>
    <row r="188" spans="1:38" x14ac:dyDescent="0.15">
      <c r="A188" s="1962"/>
      <c r="B188" s="452">
        <v>43355</v>
      </c>
      <c r="C188" s="754" t="str">
        <f t="shared" si="27"/>
        <v>(水)</v>
      </c>
      <c r="D188" s="75" t="s">
        <v>583</v>
      </c>
      <c r="E188" s="826"/>
      <c r="F188" s="826">
        <v>22.6</v>
      </c>
      <c r="G188" s="827">
        <v>22.5</v>
      </c>
      <c r="H188" s="828">
        <v>22.4</v>
      </c>
      <c r="I188" s="829">
        <v>10.55</v>
      </c>
      <c r="J188" s="830">
        <v>4.37</v>
      </c>
      <c r="K188" s="831">
        <v>7.37</v>
      </c>
      <c r="L188" s="832">
        <v>7.33</v>
      </c>
      <c r="M188" s="829">
        <v>29.6</v>
      </c>
      <c r="N188" s="830">
        <v>27.9</v>
      </c>
      <c r="O188" s="827"/>
      <c r="P188" s="828">
        <v>58.1</v>
      </c>
      <c r="Q188" s="827"/>
      <c r="R188" s="828">
        <v>89.6</v>
      </c>
      <c r="S188" s="827"/>
      <c r="T188" s="828"/>
      <c r="U188" s="827"/>
      <c r="V188" s="828"/>
      <c r="W188" s="829"/>
      <c r="X188" s="830">
        <v>32.799999999999997</v>
      </c>
      <c r="Y188" s="833"/>
      <c r="Z188" s="834">
        <v>231</v>
      </c>
      <c r="AA188" s="831"/>
      <c r="AB188" s="832">
        <v>0.26</v>
      </c>
      <c r="AC188" s="461">
        <v>3155</v>
      </c>
      <c r="AD188" s="446" t="s">
        <v>36</v>
      </c>
      <c r="AE188" s="372" t="s">
        <v>36</v>
      </c>
      <c r="AF188" s="367" t="s">
        <v>36</v>
      </c>
      <c r="AG188" s="6" t="s">
        <v>281</v>
      </c>
      <c r="AH188" s="18" t="s">
        <v>23</v>
      </c>
      <c r="AI188" s="49">
        <v>231</v>
      </c>
      <c r="AJ188" s="50">
        <v>238</v>
      </c>
      <c r="AK188" s="25" t="s">
        <v>36</v>
      </c>
      <c r="AL188" s="26"/>
    </row>
    <row r="189" spans="1:38" x14ac:dyDescent="0.15">
      <c r="A189" s="1962"/>
      <c r="B189" s="452">
        <v>43356</v>
      </c>
      <c r="C189" s="754" t="str">
        <f t="shared" si="27"/>
        <v>(木)</v>
      </c>
      <c r="D189" s="75" t="s">
        <v>583</v>
      </c>
      <c r="E189" s="826">
        <v>0.5</v>
      </c>
      <c r="F189" s="826">
        <v>22.4</v>
      </c>
      <c r="G189" s="827">
        <v>22</v>
      </c>
      <c r="H189" s="828">
        <v>21.7</v>
      </c>
      <c r="I189" s="829">
        <v>5.12</v>
      </c>
      <c r="J189" s="830">
        <v>4.6500000000000004</v>
      </c>
      <c r="K189" s="831">
        <v>7.55</v>
      </c>
      <c r="L189" s="832">
        <v>7.49</v>
      </c>
      <c r="M189" s="829">
        <v>36.6</v>
      </c>
      <c r="N189" s="830">
        <v>36.6</v>
      </c>
      <c r="O189" s="827"/>
      <c r="P189" s="828">
        <v>80.2</v>
      </c>
      <c r="Q189" s="827"/>
      <c r="R189" s="828">
        <v>115.7</v>
      </c>
      <c r="S189" s="827"/>
      <c r="T189" s="828"/>
      <c r="U189" s="827"/>
      <c r="V189" s="828"/>
      <c r="W189" s="829"/>
      <c r="X189" s="830">
        <v>39.799999999999997</v>
      </c>
      <c r="Y189" s="833"/>
      <c r="Z189" s="834">
        <v>304</v>
      </c>
      <c r="AA189" s="831"/>
      <c r="AB189" s="832">
        <v>0.28999999999999998</v>
      </c>
      <c r="AC189" s="461">
        <v>2309</v>
      </c>
      <c r="AD189" s="446" t="s">
        <v>36</v>
      </c>
      <c r="AE189" s="372" t="s">
        <v>36</v>
      </c>
      <c r="AF189" s="367" t="s">
        <v>36</v>
      </c>
      <c r="AG189" s="6" t="s">
        <v>282</v>
      </c>
      <c r="AH189" s="18" t="s">
        <v>23</v>
      </c>
      <c r="AI189" s="40">
        <v>0.86</v>
      </c>
      <c r="AJ189" s="41">
        <v>0.34</v>
      </c>
      <c r="AK189" s="42" t="s">
        <v>36</v>
      </c>
      <c r="AL189" s="100"/>
    </row>
    <row r="190" spans="1:38" x14ac:dyDescent="0.15">
      <c r="A190" s="1962"/>
      <c r="B190" s="452">
        <v>43357</v>
      </c>
      <c r="C190" s="754" t="str">
        <f t="shared" si="27"/>
        <v>(金)</v>
      </c>
      <c r="D190" s="75" t="s">
        <v>606</v>
      </c>
      <c r="E190" s="826">
        <v>7</v>
      </c>
      <c r="F190" s="826">
        <v>21.4</v>
      </c>
      <c r="G190" s="827">
        <v>21.9</v>
      </c>
      <c r="H190" s="828">
        <v>22.1</v>
      </c>
      <c r="I190" s="829">
        <v>4.8600000000000003</v>
      </c>
      <c r="J190" s="830">
        <v>4.17</v>
      </c>
      <c r="K190" s="831">
        <v>7.61</v>
      </c>
      <c r="L190" s="832">
        <v>7.56</v>
      </c>
      <c r="M190" s="829">
        <v>40.9</v>
      </c>
      <c r="N190" s="830">
        <v>40.200000000000003</v>
      </c>
      <c r="O190" s="827"/>
      <c r="P190" s="828">
        <v>89.2</v>
      </c>
      <c r="Q190" s="827"/>
      <c r="R190" s="828">
        <v>125.9</v>
      </c>
      <c r="S190" s="827"/>
      <c r="T190" s="828"/>
      <c r="U190" s="827"/>
      <c r="V190" s="828"/>
      <c r="W190" s="829"/>
      <c r="X190" s="830">
        <v>44.8</v>
      </c>
      <c r="Y190" s="833"/>
      <c r="Z190" s="834">
        <v>337</v>
      </c>
      <c r="AA190" s="831"/>
      <c r="AB190" s="832">
        <v>0.28000000000000003</v>
      </c>
      <c r="AC190" s="461">
        <v>1638</v>
      </c>
      <c r="AD190" s="446" t="s">
        <v>36</v>
      </c>
      <c r="AE190" s="372" t="s">
        <v>36</v>
      </c>
      <c r="AF190" s="367" t="s">
        <v>36</v>
      </c>
      <c r="AG190" s="6" t="s">
        <v>24</v>
      </c>
      <c r="AH190" s="18" t="s">
        <v>23</v>
      </c>
      <c r="AI190" s="23">
        <v>7.4</v>
      </c>
      <c r="AJ190" s="48">
        <v>6</v>
      </c>
      <c r="AK190" s="36" t="s">
        <v>36</v>
      </c>
      <c r="AL190" s="100"/>
    </row>
    <row r="191" spans="1:38" x14ac:dyDescent="0.15">
      <c r="A191" s="1962"/>
      <c r="B191" s="452">
        <v>43358</v>
      </c>
      <c r="C191" s="754" t="str">
        <f t="shared" si="27"/>
        <v>(土)</v>
      </c>
      <c r="D191" s="75" t="s">
        <v>606</v>
      </c>
      <c r="E191" s="826">
        <v>11.5</v>
      </c>
      <c r="F191" s="826">
        <v>21.3</v>
      </c>
      <c r="G191" s="827">
        <v>21.8</v>
      </c>
      <c r="H191" s="828">
        <v>22</v>
      </c>
      <c r="I191" s="829">
        <v>5.0999999999999996</v>
      </c>
      <c r="J191" s="830">
        <v>4.4000000000000004</v>
      </c>
      <c r="K191" s="831">
        <v>7.5</v>
      </c>
      <c r="L191" s="832">
        <v>7.6</v>
      </c>
      <c r="M191" s="829"/>
      <c r="N191" s="830"/>
      <c r="O191" s="827"/>
      <c r="P191" s="828"/>
      <c r="Q191" s="827"/>
      <c r="R191" s="828"/>
      <c r="S191" s="827"/>
      <c r="T191" s="828"/>
      <c r="U191" s="827"/>
      <c r="V191" s="828"/>
      <c r="W191" s="829"/>
      <c r="X191" s="830"/>
      <c r="Y191" s="833"/>
      <c r="Z191" s="834"/>
      <c r="AA191" s="831"/>
      <c r="AB191" s="832"/>
      <c r="AC191" s="461">
        <v>1418</v>
      </c>
      <c r="AD191" s="446">
        <v>10070</v>
      </c>
      <c r="AE191" s="372">
        <v>1.76</v>
      </c>
      <c r="AF191" s="367" t="s">
        <v>36</v>
      </c>
      <c r="AG191" s="6" t="s">
        <v>25</v>
      </c>
      <c r="AH191" s="18" t="s">
        <v>23</v>
      </c>
      <c r="AI191" s="23">
        <v>2.2000000000000002</v>
      </c>
      <c r="AJ191" s="48">
        <v>2</v>
      </c>
      <c r="AK191" s="36" t="s">
        <v>36</v>
      </c>
      <c r="AL191" s="100"/>
    </row>
    <row r="192" spans="1:38" x14ac:dyDescent="0.15">
      <c r="A192" s="1962"/>
      <c r="B192" s="452">
        <v>43359</v>
      </c>
      <c r="C192" s="754" t="str">
        <f t="shared" si="27"/>
        <v>(日)</v>
      </c>
      <c r="D192" s="75" t="s">
        <v>599</v>
      </c>
      <c r="E192" s="826"/>
      <c r="F192" s="826">
        <v>24.9</v>
      </c>
      <c r="G192" s="827">
        <v>22.2</v>
      </c>
      <c r="H192" s="828">
        <v>22.1</v>
      </c>
      <c r="I192" s="829">
        <v>5.9</v>
      </c>
      <c r="J192" s="830">
        <v>4.0999999999999996</v>
      </c>
      <c r="K192" s="831">
        <v>7.3</v>
      </c>
      <c r="L192" s="832">
        <v>7.4</v>
      </c>
      <c r="M192" s="829"/>
      <c r="N192" s="830"/>
      <c r="O192" s="827"/>
      <c r="P192" s="828"/>
      <c r="Q192" s="827"/>
      <c r="R192" s="828"/>
      <c r="S192" s="827"/>
      <c r="T192" s="828"/>
      <c r="U192" s="827"/>
      <c r="V192" s="828"/>
      <c r="W192" s="829"/>
      <c r="X192" s="830"/>
      <c r="Y192" s="833"/>
      <c r="Z192" s="834"/>
      <c r="AA192" s="831"/>
      <c r="AB192" s="832"/>
      <c r="AC192" s="461">
        <v>1745</v>
      </c>
      <c r="AD192" s="446">
        <v>9980</v>
      </c>
      <c r="AE192" s="372" t="s">
        <v>36</v>
      </c>
      <c r="AF192" s="367" t="s">
        <v>36</v>
      </c>
      <c r="AG192" s="6" t="s">
        <v>283</v>
      </c>
      <c r="AH192" s="18" t="s">
        <v>23</v>
      </c>
      <c r="AI192" s="23">
        <v>5.3</v>
      </c>
      <c r="AJ192" s="48">
        <v>7.3</v>
      </c>
      <c r="AK192" s="36" t="s">
        <v>36</v>
      </c>
      <c r="AL192" s="100"/>
    </row>
    <row r="193" spans="1:38" x14ac:dyDescent="0.15">
      <c r="A193" s="1962"/>
      <c r="B193" s="452">
        <v>43360</v>
      </c>
      <c r="C193" s="754" t="str">
        <f t="shared" si="27"/>
        <v>(月)</v>
      </c>
      <c r="D193" s="75" t="s">
        <v>599</v>
      </c>
      <c r="E193" s="826">
        <v>29.5</v>
      </c>
      <c r="F193" s="826">
        <v>27.2</v>
      </c>
      <c r="G193" s="827">
        <v>22.8</v>
      </c>
      <c r="H193" s="828">
        <v>22.6</v>
      </c>
      <c r="I193" s="829">
        <v>3.8</v>
      </c>
      <c r="J193" s="830">
        <v>4.0999999999999996</v>
      </c>
      <c r="K193" s="831">
        <v>7.5</v>
      </c>
      <c r="L193" s="832">
        <v>7.6</v>
      </c>
      <c r="M193" s="829"/>
      <c r="N193" s="830"/>
      <c r="O193" s="827"/>
      <c r="P193" s="828"/>
      <c r="Q193" s="827"/>
      <c r="R193" s="828"/>
      <c r="S193" s="827"/>
      <c r="T193" s="828"/>
      <c r="U193" s="827"/>
      <c r="V193" s="828"/>
      <c r="W193" s="829"/>
      <c r="X193" s="830"/>
      <c r="Y193" s="833"/>
      <c r="Z193" s="834"/>
      <c r="AA193" s="831"/>
      <c r="AB193" s="832"/>
      <c r="AC193" s="461">
        <v>1288</v>
      </c>
      <c r="AD193" s="446" t="s">
        <v>36</v>
      </c>
      <c r="AE193" s="372" t="s">
        <v>36</v>
      </c>
      <c r="AF193" s="367" t="s">
        <v>36</v>
      </c>
      <c r="AG193" s="6" t="s">
        <v>284</v>
      </c>
      <c r="AH193" s="18" t="s">
        <v>23</v>
      </c>
      <c r="AI193" s="45">
        <v>9.4E-2</v>
      </c>
      <c r="AJ193" s="46">
        <v>4.2999999999999997E-2</v>
      </c>
      <c r="AK193" s="47" t="s">
        <v>36</v>
      </c>
      <c r="AL193" s="102"/>
    </row>
    <row r="194" spans="1:38" x14ac:dyDescent="0.15">
      <c r="A194" s="1962"/>
      <c r="B194" s="452">
        <v>43361</v>
      </c>
      <c r="C194" s="754" t="str">
        <f t="shared" si="27"/>
        <v>(火)</v>
      </c>
      <c r="D194" s="75" t="s">
        <v>583</v>
      </c>
      <c r="E194" s="826">
        <v>0.5</v>
      </c>
      <c r="F194" s="826">
        <v>25.3</v>
      </c>
      <c r="G194" s="827">
        <v>23.4</v>
      </c>
      <c r="H194" s="828">
        <v>23.1</v>
      </c>
      <c r="I194" s="829">
        <v>21.2</v>
      </c>
      <c r="J194" s="830">
        <v>4.1100000000000003</v>
      </c>
      <c r="K194" s="831">
        <v>7.09</v>
      </c>
      <c r="L194" s="832">
        <v>7.08</v>
      </c>
      <c r="M194" s="829">
        <v>21.6</v>
      </c>
      <c r="N194" s="830">
        <v>22.2</v>
      </c>
      <c r="O194" s="827"/>
      <c r="P194" s="828">
        <v>42.1</v>
      </c>
      <c r="Q194" s="827"/>
      <c r="R194" s="828">
        <v>75.099999999999994</v>
      </c>
      <c r="S194" s="827"/>
      <c r="T194" s="828"/>
      <c r="U194" s="827"/>
      <c r="V194" s="828"/>
      <c r="W194" s="829"/>
      <c r="X194" s="830">
        <v>24.8</v>
      </c>
      <c r="Y194" s="833"/>
      <c r="Z194" s="834">
        <v>175</v>
      </c>
      <c r="AA194" s="831"/>
      <c r="AB194" s="832">
        <v>0.27</v>
      </c>
      <c r="AC194" s="461">
        <v>4093</v>
      </c>
      <c r="AD194" s="446" t="s">
        <v>36</v>
      </c>
      <c r="AE194" s="372" t="s">
        <v>36</v>
      </c>
      <c r="AF194" s="367" t="s">
        <v>36</v>
      </c>
      <c r="AG194" s="6" t="s">
        <v>291</v>
      </c>
      <c r="AH194" s="18" t="s">
        <v>23</v>
      </c>
      <c r="AI194" s="24">
        <v>2.35</v>
      </c>
      <c r="AJ194" s="44">
        <v>2.4300000000000002</v>
      </c>
      <c r="AK194" s="42" t="s">
        <v>36</v>
      </c>
      <c r="AL194" s="100"/>
    </row>
    <row r="195" spans="1:38" x14ac:dyDescent="0.15">
      <c r="A195" s="1962"/>
      <c r="B195" s="452">
        <v>43362</v>
      </c>
      <c r="C195" s="754" t="str">
        <f t="shared" si="27"/>
        <v>(水)</v>
      </c>
      <c r="D195" s="75" t="s">
        <v>583</v>
      </c>
      <c r="E195" s="826">
        <v>0.5</v>
      </c>
      <c r="F195" s="826">
        <v>23.2</v>
      </c>
      <c r="G195" s="827">
        <v>23.1</v>
      </c>
      <c r="H195" s="828">
        <v>23</v>
      </c>
      <c r="I195" s="829">
        <v>7.3</v>
      </c>
      <c r="J195" s="830">
        <v>3.4</v>
      </c>
      <c r="K195" s="831">
        <v>7.44</v>
      </c>
      <c r="L195" s="832">
        <v>7.33</v>
      </c>
      <c r="M195" s="829">
        <v>32.1</v>
      </c>
      <c r="N195" s="830">
        <v>31.1</v>
      </c>
      <c r="O195" s="827"/>
      <c r="P195" s="828">
        <v>65.099999999999994</v>
      </c>
      <c r="Q195" s="827"/>
      <c r="R195" s="828">
        <v>100.9</v>
      </c>
      <c r="S195" s="827"/>
      <c r="T195" s="828"/>
      <c r="U195" s="827"/>
      <c r="V195" s="828"/>
      <c r="W195" s="829"/>
      <c r="X195" s="830">
        <v>34.799999999999997</v>
      </c>
      <c r="Y195" s="833"/>
      <c r="Z195" s="834">
        <v>254</v>
      </c>
      <c r="AA195" s="831"/>
      <c r="AB195" s="832">
        <v>0.28000000000000003</v>
      </c>
      <c r="AC195" s="461">
        <v>2306</v>
      </c>
      <c r="AD195" s="446" t="s">
        <v>36</v>
      </c>
      <c r="AE195" s="372" t="s">
        <v>36</v>
      </c>
      <c r="AF195" s="367" t="s">
        <v>36</v>
      </c>
      <c r="AG195" s="6" t="s">
        <v>285</v>
      </c>
      <c r="AH195" s="18" t="s">
        <v>23</v>
      </c>
      <c r="AI195" s="24">
        <v>2.77</v>
      </c>
      <c r="AJ195" s="44">
        <v>2.4500000000000002</v>
      </c>
      <c r="AK195" s="42" t="s">
        <v>36</v>
      </c>
      <c r="AL195" s="100"/>
    </row>
    <row r="196" spans="1:38" x14ac:dyDescent="0.15">
      <c r="A196" s="1962"/>
      <c r="B196" s="452">
        <v>43363</v>
      </c>
      <c r="C196" s="754" t="str">
        <f t="shared" si="27"/>
        <v>(木)</v>
      </c>
      <c r="D196" s="75" t="s">
        <v>599</v>
      </c>
      <c r="E196" s="826">
        <v>10</v>
      </c>
      <c r="F196" s="826">
        <v>22.3</v>
      </c>
      <c r="G196" s="827">
        <v>22.2</v>
      </c>
      <c r="H196" s="828">
        <v>22.3</v>
      </c>
      <c r="I196" s="829">
        <v>5.05</v>
      </c>
      <c r="J196" s="830">
        <v>3.79</v>
      </c>
      <c r="K196" s="831">
        <v>7.53</v>
      </c>
      <c r="L196" s="832">
        <v>7.51</v>
      </c>
      <c r="M196" s="829">
        <v>37.9</v>
      </c>
      <c r="N196" s="830">
        <v>37.5</v>
      </c>
      <c r="O196" s="827"/>
      <c r="P196" s="828">
        <v>85.2</v>
      </c>
      <c r="Q196" s="827"/>
      <c r="R196" s="828">
        <v>123.8</v>
      </c>
      <c r="S196" s="827"/>
      <c r="T196" s="828"/>
      <c r="U196" s="827"/>
      <c r="V196" s="828"/>
      <c r="W196" s="829"/>
      <c r="X196" s="830">
        <v>42.8</v>
      </c>
      <c r="Y196" s="833"/>
      <c r="Z196" s="834">
        <v>321</v>
      </c>
      <c r="AA196" s="831"/>
      <c r="AB196" s="832">
        <v>0.36</v>
      </c>
      <c r="AC196" s="461">
        <v>2132</v>
      </c>
      <c r="AD196" s="446" t="s">
        <v>36</v>
      </c>
      <c r="AE196" s="372" t="s">
        <v>36</v>
      </c>
      <c r="AF196" s="367" t="s">
        <v>36</v>
      </c>
      <c r="AG196" s="6" t="s">
        <v>286</v>
      </c>
      <c r="AH196" s="18" t="s">
        <v>23</v>
      </c>
      <c r="AI196" s="45">
        <v>8.7999999999999995E-2</v>
      </c>
      <c r="AJ196" s="46">
        <v>8.7999999999999995E-2</v>
      </c>
      <c r="AK196" s="47" t="s">
        <v>36</v>
      </c>
      <c r="AL196" s="102"/>
    </row>
    <row r="197" spans="1:38" x14ac:dyDescent="0.15">
      <c r="A197" s="1962"/>
      <c r="B197" s="452">
        <v>43364</v>
      </c>
      <c r="C197" s="754" t="str">
        <f t="shared" si="27"/>
        <v>(金)</v>
      </c>
      <c r="D197" s="75" t="s">
        <v>606</v>
      </c>
      <c r="E197" s="826">
        <v>37.5</v>
      </c>
      <c r="F197" s="826">
        <v>19.399999999999999</v>
      </c>
      <c r="G197" s="827">
        <v>20.100000000000001</v>
      </c>
      <c r="H197" s="828">
        <v>20.100000000000001</v>
      </c>
      <c r="I197" s="829">
        <v>5.4</v>
      </c>
      <c r="J197" s="830">
        <v>3.81</v>
      </c>
      <c r="K197" s="831">
        <v>7.36</v>
      </c>
      <c r="L197" s="832">
        <v>7.48</v>
      </c>
      <c r="M197" s="829">
        <v>32.299999999999997</v>
      </c>
      <c r="N197" s="830">
        <v>33.799999999999997</v>
      </c>
      <c r="O197" s="827"/>
      <c r="P197" s="828">
        <v>73.099999999999994</v>
      </c>
      <c r="Q197" s="827"/>
      <c r="R197" s="828">
        <v>108.7</v>
      </c>
      <c r="S197" s="827"/>
      <c r="T197" s="828"/>
      <c r="U197" s="827"/>
      <c r="V197" s="828"/>
      <c r="W197" s="829"/>
      <c r="X197" s="830">
        <v>38.799999999999997</v>
      </c>
      <c r="Y197" s="833"/>
      <c r="Z197" s="834">
        <v>252</v>
      </c>
      <c r="AA197" s="831"/>
      <c r="AB197" s="832">
        <v>0.23</v>
      </c>
      <c r="AC197" s="461">
        <v>2435</v>
      </c>
      <c r="AD197" s="446">
        <v>10050</v>
      </c>
      <c r="AE197" s="372" t="s">
        <v>36</v>
      </c>
      <c r="AF197" s="367" t="s">
        <v>36</v>
      </c>
      <c r="AG197" s="6" t="s">
        <v>287</v>
      </c>
      <c r="AH197" s="18" t="s">
        <v>23</v>
      </c>
      <c r="AI197" s="831" t="s">
        <v>609</v>
      </c>
      <c r="AJ197" s="261" t="s">
        <v>609</v>
      </c>
      <c r="AK197" s="42" t="s">
        <v>36</v>
      </c>
      <c r="AL197" s="100"/>
    </row>
    <row r="198" spans="1:38" x14ac:dyDescent="0.15">
      <c r="A198" s="1962"/>
      <c r="B198" s="452">
        <v>43365</v>
      </c>
      <c r="C198" s="754" t="str">
        <f t="shared" si="27"/>
        <v>(土)</v>
      </c>
      <c r="D198" s="75" t="s">
        <v>599</v>
      </c>
      <c r="E198" s="826"/>
      <c r="F198" s="826">
        <v>21</v>
      </c>
      <c r="G198" s="827">
        <v>21.1</v>
      </c>
      <c r="H198" s="828">
        <v>21.2</v>
      </c>
      <c r="I198" s="829">
        <v>6.7</v>
      </c>
      <c r="J198" s="830">
        <v>4.7</v>
      </c>
      <c r="K198" s="831">
        <v>7.2</v>
      </c>
      <c r="L198" s="832">
        <v>7.2</v>
      </c>
      <c r="M198" s="829"/>
      <c r="N198" s="830"/>
      <c r="O198" s="827"/>
      <c r="P198" s="828"/>
      <c r="Q198" s="827"/>
      <c r="R198" s="828"/>
      <c r="S198" s="827"/>
      <c r="T198" s="828"/>
      <c r="U198" s="827"/>
      <c r="V198" s="828"/>
      <c r="W198" s="829"/>
      <c r="X198" s="830"/>
      <c r="Y198" s="833"/>
      <c r="Z198" s="834"/>
      <c r="AA198" s="831"/>
      <c r="AB198" s="832"/>
      <c r="AC198" s="461">
        <v>2598</v>
      </c>
      <c r="AD198" s="446" t="s">
        <v>36</v>
      </c>
      <c r="AE198" s="372" t="s">
        <v>36</v>
      </c>
      <c r="AF198" s="367" t="s">
        <v>36</v>
      </c>
      <c r="AG198" s="6" t="s">
        <v>288</v>
      </c>
      <c r="AH198" s="18" t="s">
        <v>23</v>
      </c>
      <c r="AI198" s="23">
        <v>18.3</v>
      </c>
      <c r="AJ198" s="48">
        <v>17.899999999999999</v>
      </c>
      <c r="AK198" s="36" t="s">
        <v>36</v>
      </c>
      <c r="AL198" s="101"/>
    </row>
    <row r="199" spans="1:38" x14ac:dyDescent="0.15">
      <c r="A199" s="1962"/>
      <c r="B199" s="452">
        <v>43366</v>
      </c>
      <c r="C199" s="754" t="str">
        <f t="shared" si="27"/>
        <v>(日)</v>
      </c>
      <c r="D199" s="75" t="s">
        <v>599</v>
      </c>
      <c r="E199" s="826"/>
      <c r="F199" s="826">
        <v>25.4</v>
      </c>
      <c r="G199" s="827">
        <v>21.9</v>
      </c>
      <c r="H199" s="828">
        <v>21.9</v>
      </c>
      <c r="I199" s="829">
        <v>3.6</v>
      </c>
      <c r="J199" s="830">
        <v>4.2</v>
      </c>
      <c r="K199" s="831">
        <v>7.4</v>
      </c>
      <c r="L199" s="832">
        <v>7.4</v>
      </c>
      <c r="M199" s="829"/>
      <c r="N199" s="830"/>
      <c r="O199" s="827"/>
      <c r="P199" s="828"/>
      <c r="Q199" s="827"/>
      <c r="R199" s="828"/>
      <c r="S199" s="827"/>
      <c r="T199" s="828"/>
      <c r="U199" s="827"/>
      <c r="V199" s="828"/>
      <c r="W199" s="829"/>
      <c r="X199" s="830"/>
      <c r="Y199" s="833"/>
      <c r="Z199" s="834"/>
      <c r="AA199" s="831"/>
      <c r="AB199" s="832"/>
      <c r="AC199" s="461">
        <v>1101</v>
      </c>
      <c r="AD199" s="446">
        <v>10060</v>
      </c>
      <c r="AE199" s="372">
        <v>1.77</v>
      </c>
      <c r="AF199" s="367" t="s">
        <v>36</v>
      </c>
      <c r="AG199" s="6" t="s">
        <v>27</v>
      </c>
      <c r="AH199" s="18" t="s">
        <v>23</v>
      </c>
      <c r="AI199" s="23">
        <v>21.7</v>
      </c>
      <c r="AJ199" s="48">
        <v>19.5</v>
      </c>
      <c r="AK199" s="36" t="s">
        <v>36</v>
      </c>
      <c r="AL199" s="101"/>
    </row>
    <row r="200" spans="1:38" x14ac:dyDescent="0.15">
      <c r="A200" s="1962"/>
      <c r="B200" s="452">
        <v>43367</v>
      </c>
      <c r="C200" s="754" t="str">
        <f t="shared" si="27"/>
        <v>(月)</v>
      </c>
      <c r="D200" s="75" t="s">
        <v>599</v>
      </c>
      <c r="E200" s="826"/>
      <c r="F200" s="826">
        <v>23.9</v>
      </c>
      <c r="G200" s="827">
        <v>22.7</v>
      </c>
      <c r="H200" s="828">
        <v>22.9</v>
      </c>
      <c r="I200" s="829">
        <v>4</v>
      </c>
      <c r="J200" s="830">
        <v>4.3</v>
      </c>
      <c r="K200" s="831">
        <v>7.5</v>
      </c>
      <c r="L200" s="832">
        <v>7.6</v>
      </c>
      <c r="M200" s="829"/>
      <c r="N200" s="830"/>
      <c r="O200" s="827"/>
      <c r="P200" s="828"/>
      <c r="Q200" s="827"/>
      <c r="R200" s="828"/>
      <c r="S200" s="827"/>
      <c r="T200" s="828"/>
      <c r="U200" s="827"/>
      <c r="V200" s="828"/>
      <c r="W200" s="829"/>
      <c r="X200" s="830"/>
      <c r="Y200" s="833"/>
      <c r="Z200" s="834"/>
      <c r="AA200" s="831"/>
      <c r="AB200" s="832"/>
      <c r="AC200" s="461">
        <v>966</v>
      </c>
      <c r="AD200" s="446" t="s">
        <v>36</v>
      </c>
      <c r="AE200" s="372" t="s">
        <v>36</v>
      </c>
      <c r="AF200" s="367" t="s">
        <v>36</v>
      </c>
      <c r="AG200" s="6" t="s">
        <v>289</v>
      </c>
      <c r="AH200" s="18" t="s">
        <v>274</v>
      </c>
      <c r="AI200" s="51">
        <v>15</v>
      </c>
      <c r="AJ200" s="52">
        <v>15</v>
      </c>
      <c r="AK200" s="43" t="s">
        <v>36</v>
      </c>
      <c r="AL200" s="103"/>
    </row>
    <row r="201" spans="1:38" x14ac:dyDescent="0.15">
      <c r="A201" s="1962"/>
      <c r="B201" s="452">
        <v>43368</v>
      </c>
      <c r="C201" s="754" t="str">
        <f t="shared" si="27"/>
        <v>(火)</v>
      </c>
      <c r="D201" s="75" t="s">
        <v>606</v>
      </c>
      <c r="E201" s="826">
        <v>36</v>
      </c>
      <c r="F201" s="826">
        <v>21.9</v>
      </c>
      <c r="G201" s="827">
        <v>22.5</v>
      </c>
      <c r="H201" s="828">
        <v>22.3</v>
      </c>
      <c r="I201" s="829">
        <v>4.08</v>
      </c>
      <c r="J201" s="830">
        <v>3.94</v>
      </c>
      <c r="K201" s="831">
        <v>7.55</v>
      </c>
      <c r="L201" s="832">
        <v>7.61</v>
      </c>
      <c r="M201" s="829">
        <v>39.799999999999997</v>
      </c>
      <c r="N201" s="830">
        <v>40.4</v>
      </c>
      <c r="O201" s="827"/>
      <c r="P201" s="828">
        <v>88.2</v>
      </c>
      <c r="Q201" s="827"/>
      <c r="R201" s="828">
        <v>129.6</v>
      </c>
      <c r="S201" s="827"/>
      <c r="T201" s="828"/>
      <c r="U201" s="827"/>
      <c r="V201" s="828"/>
      <c r="W201" s="829"/>
      <c r="X201" s="830">
        <v>44.8</v>
      </c>
      <c r="Y201" s="833"/>
      <c r="Z201" s="834">
        <v>301</v>
      </c>
      <c r="AA201" s="831"/>
      <c r="AB201" s="832">
        <v>0.3</v>
      </c>
      <c r="AC201" s="461">
        <v>1649</v>
      </c>
      <c r="AD201" s="446" t="s">
        <v>36</v>
      </c>
      <c r="AE201" s="372" t="s">
        <v>36</v>
      </c>
      <c r="AF201" s="367" t="s">
        <v>36</v>
      </c>
      <c r="AG201" s="6" t="s">
        <v>290</v>
      </c>
      <c r="AH201" s="18" t="s">
        <v>23</v>
      </c>
      <c r="AI201" s="51">
        <v>6</v>
      </c>
      <c r="AJ201" s="52">
        <v>8</v>
      </c>
      <c r="AK201" s="43" t="s">
        <v>36</v>
      </c>
      <c r="AL201" s="103"/>
    </row>
    <row r="202" spans="1:38" x14ac:dyDescent="0.15">
      <c r="A202" s="1962"/>
      <c r="B202" s="452">
        <v>43369</v>
      </c>
      <c r="C202" s="754" t="str">
        <f t="shared" si="27"/>
        <v>(水)</v>
      </c>
      <c r="D202" s="75" t="s">
        <v>599</v>
      </c>
      <c r="E202" s="826">
        <v>12.5</v>
      </c>
      <c r="F202" s="826">
        <v>18.7</v>
      </c>
      <c r="G202" s="827">
        <v>20.8</v>
      </c>
      <c r="H202" s="828">
        <v>20.8</v>
      </c>
      <c r="I202" s="829">
        <v>13.33</v>
      </c>
      <c r="J202" s="830">
        <v>3.1</v>
      </c>
      <c r="K202" s="831">
        <v>7.19</v>
      </c>
      <c r="L202" s="832">
        <v>7.07</v>
      </c>
      <c r="M202" s="829">
        <v>23</v>
      </c>
      <c r="N202" s="830">
        <v>21.7</v>
      </c>
      <c r="O202" s="827"/>
      <c r="P202" s="828">
        <v>45.1</v>
      </c>
      <c r="Q202" s="827"/>
      <c r="R202" s="828">
        <v>75.8</v>
      </c>
      <c r="S202" s="827"/>
      <c r="T202" s="828"/>
      <c r="U202" s="827"/>
      <c r="V202" s="828"/>
      <c r="W202" s="829"/>
      <c r="X202" s="830">
        <v>21.9</v>
      </c>
      <c r="Y202" s="833"/>
      <c r="Z202" s="834">
        <v>175</v>
      </c>
      <c r="AA202" s="831"/>
      <c r="AB202" s="832">
        <v>0.24</v>
      </c>
      <c r="AC202" s="461">
        <v>3969</v>
      </c>
      <c r="AD202" s="446">
        <v>10090</v>
      </c>
      <c r="AE202" s="372" t="s">
        <v>36</v>
      </c>
      <c r="AF202" s="367" t="s">
        <v>36</v>
      </c>
      <c r="AG202" s="19"/>
      <c r="AH202" s="9"/>
      <c r="AI202" s="20"/>
      <c r="AJ202" s="8"/>
      <c r="AK202" s="8"/>
      <c r="AL202" s="9"/>
    </row>
    <row r="203" spans="1:38" x14ac:dyDescent="0.15">
      <c r="A203" s="1962"/>
      <c r="B203" s="452">
        <v>43370</v>
      </c>
      <c r="C203" s="754" t="str">
        <f t="shared" si="27"/>
        <v>(木)</v>
      </c>
      <c r="D203" s="75" t="s">
        <v>606</v>
      </c>
      <c r="E203" s="826">
        <v>15</v>
      </c>
      <c r="F203" s="826">
        <v>16.100000000000001</v>
      </c>
      <c r="G203" s="827">
        <v>19.100000000000001</v>
      </c>
      <c r="H203" s="828">
        <v>19.100000000000001</v>
      </c>
      <c r="I203" s="829">
        <v>31.67</v>
      </c>
      <c r="J203" s="830">
        <v>2.29</v>
      </c>
      <c r="K203" s="831">
        <v>7.2</v>
      </c>
      <c r="L203" s="832">
        <v>7.23</v>
      </c>
      <c r="M203" s="829">
        <v>19.600000000000001</v>
      </c>
      <c r="N203" s="830">
        <v>22.8</v>
      </c>
      <c r="O203" s="827"/>
      <c r="P203" s="828">
        <v>51.1</v>
      </c>
      <c r="Q203" s="827"/>
      <c r="R203" s="828">
        <v>79.900000000000006</v>
      </c>
      <c r="S203" s="827"/>
      <c r="T203" s="828"/>
      <c r="U203" s="827"/>
      <c r="V203" s="828"/>
      <c r="W203" s="829"/>
      <c r="X203" s="830">
        <v>25.9</v>
      </c>
      <c r="Y203" s="833"/>
      <c r="Z203" s="834">
        <v>175</v>
      </c>
      <c r="AA203" s="831"/>
      <c r="AB203" s="832">
        <v>0.13</v>
      </c>
      <c r="AC203" s="461">
        <v>3790</v>
      </c>
      <c r="AD203" s="446">
        <v>10040</v>
      </c>
      <c r="AE203" s="372" t="s">
        <v>36</v>
      </c>
      <c r="AF203" s="367" t="s">
        <v>36</v>
      </c>
      <c r="AG203" s="19"/>
      <c r="AH203" s="9"/>
      <c r="AI203" s="20"/>
      <c r="AJ203" s="8"/>
      <c r="AK203" s="8"/>
      <c r="AL203" s="9"/>
    </row>
    <row r="204" spans="1:38" x14ac:dyDescent="0.15">
      <c r="A204" s="1962"/>
      <c r="B204" s="452">
        <v>43371</v>
      </c>
      <c r="C204" s="754" t="str">
        <f t="shared" si="27"/>
        <v>(金)</v>
      </c>
      <c r="D204" s="75" t="s">
        <v>583</v>
      </c>
      <c r="E204" s="826"/>
      <c r="F204" s="826">
        <v>19.600000000000001</v>
      </c>
      <c r="G204" s="827">
        <v>19.3</v>
      </c>
      <c r="H204" s="828">
        <v>18.8</v>
      </c>
      <c r="I204" s="829">
        <v>5.69</v>
      </c>
      <c r="J204" s="830">
        <v>2.2000000000000002</v>
      </c>
      <c r="K204" s="831">
        <v>7.33</v>
      </c>
      <c r="L204" s="832">
        <v>7.28</v>
      </c>
      <c r="M204" s="829">
        <v>29.8</v>
      </c>
      <c r="N204" s="830">
        <v>27.6</v>
      </c>
      <c r="O204" s="827"/>
      <c r="P204" s="828">
        <v>63.1</v>
      </c>
      <c r="Q204" s="827"/>
      <c r="R204" s="828">
        <v>97.1</v>
      </c>
      <c r="S204" s="827"/>
      <c r="T204" s="828"/>
      <c r="U204" s="827"/>
      <c r="V204" s="828"/>
      <c r="W204" s="829"/>
      <c r="X204" s="830">
        <v>26.9</v>
      </c>
      <c r="Y204" s="833"/>
      <c r="Z204" s="834">
        <v>225</v>
      </c>
      <c r="AA204" s="831"/>
      <c r="AB204" s="832">
        <v>0.21</v>
      </c>
      <c r="AC204" s="461">
        <v>1954</v>
      </c>
      <c r="AD204" s="446">
        <v>10060</v>
      </c>
      <c r="AE204" s="372" t="s">
        <v>36</v>
      </c>
      <c r="AF204" s="367" t="s">
        <v>36</v>
      </c>
      <c r="AG204" s="21"/>
      <c r="AH204" s="3"/>
      <c r="AI204" s="22"/>
      <c r="AJ204" s="10"/>
      <c r="AK204" s="10"/>
      <c r="AL204" s="3"/>
    </row>
    <row r="205" spans="1:38" x14ac:dyDescent="0.15">
      <c r="A205" s="1962"/>
      <c r="B205" s="452">
        <v>43372</v>
      </c>
      <c r="C205" s="812" t="str">
        <f t="shared" si="27"/>
        <v>(土)</v>
      </c>
      <c r="D205" s="75" t="s">
        <v>599</v>
      </c>
      <c r="E205" s="826">
        <v>11</v>
      </c>
      <c r="F205" s="826">
        <v>21.4</v>
      </c>
      <c r="G205" s="827">
        <v>19.7</v>
      </c>
      <c r="H205" s="828">
        <v>20.2</v>
      </c>
      <c r="I205" s="829">
        <v>6.1</v>
      </c>
      <c r="J205" s="830">
        <v>3.5</v>
      </c>
      <c r="K205" s="831">
        <v>7.5</v>
      </c>
      <c r="L205" s="832">
        <v>7.6</v>
      </c>
      <c r="M205" s="829"/>
      <c r="N205" s="830"/>
      <c r="O205" s="827"/>
      <c r="P205" s="828"/>
      <c r="Q205" s="827"/>
      <c r="R205" s="828"/>
      <c r="S205" s="827"/>
      <c r="T205" s="828"/>
      <c r="U205" s="827"/>
      <c r="V205" s="828"/>
      <c r="W205" s="829"/>
      <c r="X205" s="830"/>
      <c r="Y205" s="833"/>
      <c r="Z205" s="834"/>
      <c r="AA205" s="831"/>
      <c r="AB205" s="832"/>
      <c r="AC205" s="461">
        <v>1142</v>
      </c>
      <c r="AD205" s="446">
        <v>10060</v>
      </c>
      <c r="AE205" s="372">
        <v>2.85</v>
      </c>
      <c r="AF205" s="367" t="s">
        <v>36</v>
      </c>
      <c r="AG205" s="29" t="s">
        <v>34</v>
      </c>
      <c r="AH205" s="2" t="s">
        <v>36</v>
      </c>
      <c r="AI205" s="2" t="s">
        <v>36</v>
      </c>
      <c r="AJ205" s="2" t="s">
        <v>36</v>
      </c>
      <c r="AK205" s="2" t="s">
        <v>36</v>
      </c>
      <c r="AL205" s="104" t="s">
        <v>36</v>
      </c>
    </row>
    <row r="206" spans="1:38" x14ac:dyDescent="0.15">
      <c r="A206" s="1962"/>
      <c r="B206" s="455">
        <v>43373</v>
      </c>
      <c r="C206" s="813" t="str">
        <f t="shared" si="27"/>
        <v>(日)</v>
      </c>
      <c r="D206" s="259" t="s">
        <v>606</v>
      </c>
      <c r="E206" s="826">
        <v>47</v>
      </c>
      <c r="F206" s="826">
        <v>19.899999999999999</v>
      </c>
      <c r="G206" s="905">
        <v>19.600000000000001</v>
      </c>
      <c r="H206" s="906">
        <v>19.600000000000001</v>
      </c>
      <c r="I206" s="907">
        <v>90.7</v>
      </c>
      <c r="J206" s="908">
        <v>3.5</v>
      </c>
      <c r="K206" s="909">
        <v>7.2</v>
      </c>
      <c r="L206" s="910">
        <v>7.6</v>
      </c>
      <c r="M206" s="907"/>
      <c r="N206" s="908"/>
      <c r="O206" s="827"/>
      <c r="P206" s="828"/>
      <c r="Q206" s="827"/>
      <c r="R206" s="828"/>
      <c r="S206" s="827"/>
      <c r="T206" s="828"/>
      <c r="U206" s="827"/>
      <c r="V206" s="828"/>
      <c r="W206" s="829"/>
      <c r="X206" s="830"/>
      <c r="Y206" s="833"/>
      <c r="Z206" s="834"/>
      <c r="AA206" s="831"/>
      <c r="AB206" s="910"/>
      <c r="AC206" s="461">
        <v>4378</v>
      </c>
      <c r="AD206" s="446">
        <v>10050</v>
      </c>
      <c r="AE206" s="372" t="s">
        <v>36</v>
      </c>
      <c r="AF206" s="367" t="s">
        <v>36</v>
      </c>
      <c r="AG206" s="11" t="s">
        <v>36</v>
      </c>
      <c r="AH206" s="2" t="s">
        <v>36</v>
      </c>
      <c r="AI206" s="2" t="s">
        <v>36</v>
      </c>
      <c r="AJ206" s="2" t="s">
        <v>36</v>
      </c>
      <c r="AK206" s="2" t="s">
        <v>36</v>
      </c>
      <c r="AL206" s="104" t="s">
        <v>36</v>
      </c>
    </row>
    <row r="207" spans="1:38" s="1" customFormat="1" ht="13.5" customHeight="1" x14ac:dyDescent="0.15">
      <c r="A207" s="1962"/>
      <c r="B207" s="1891" t="s">
        <v>410</v>
      </c>
      <c r="C207" s="1892"/>
      <c r="D207" s="631"/>
      <c r="E207" s="555">
        <f t="shared" ref="E207:AA207" si="28">MAX(E177:E206)</f>
        <v>47</v>
      </c>
      <c r="F207" s="556">
        <f t="shared" si="28"/>
        <v>31.7</v>
      </c>
      <c r="G207" s="655">
        <f t="shared" si="28"/>
        <v>27.8</v>
      </c>
      <c r="H207" s="558">
        <f t="shared" si="28"/>
        <v>28</v>
      </c>
      <c r="I207" s="559">
        <f t="shared" si="28"/>
        <v>90.7</v>
      </c>
      <c r="J207" s="656">
        <f t="shared" si="28"/>
        <v>10.57</v>
      </c>
      <c r="K207" s="657">
        <f t="shared" si="28"/>
        <v>7.8</v>
      </c>
      <c r="L207" s="562">
        <f t="shared" si="28"/>
        <v>7.7</v>
      </c>
      <c r="M207" s="559">
        <f t="shared" si="28"/>
        <v>44.8</v>
      </c>
      <c r="N207" s="656">
        <f t="shared" si="28"/>
        <v>41.6</v>
      </c>
      <c r="O207" s="655">
        <f t="shared" si="28"/>
        <v>63.1</v>
      </c>
      <c r="P207" s="558">
        <f t="shared" si="28"/>
        <v>92.2</v>
      </c>
      <c r="Q207" s="557">
        <f t="shared" si="28"/>
        <v>91.3</v>
      </c>
      <c r="R207" s="556">
        <f t="shared" si="28"/>
        <v>129.6</v>
      </c>
      <c r="S207" s="655">
        <f t="shared" si="28"/>
        <v>61.6</v>
      </c>
      <c r="T207" s="558">
        <f t="shared" si="28"/>
        <v>56.7</v>
      </c>
      <c r="U207" s="557">
        <f t="shared" si="28"/>
        <v>29.7</v>
      </c>
      <c r="V207" s="556">
        <f t="shared" si="28"/>
        <v>27.3</v>
      </c>
      <c r="W207" s="658">
        <f t="shared" si="28"/>
        <v>9.6</v>
      </c>
      <c r="X207" s="560">
        <f t="shared" si="28"/>
        <v>51.8</v>
      </c>
      <c r="Y207" s="563">
        <f t="shared" si="28"/>
        <v>231</v>
      </c>
      <c r="Z207" s="659">
        <f t="shared" si="28"/>
        <v>337</v>
      </c>
      <c r="AA207" s="657">
        <f t="shared" si="28"/>
        <v>0.86</v>
      </c>
      <c r="AB207" s="852">
        <f>MAX(AB177:AB206)</f>
        <v>0.43</v>
      </c>
      <c r="AC207" s="584">
        <f>MAX(AC177:AC206)</f>
        <v>10114</v>
      </c>
      <c r="AD207" s="660">
        <f>MAX(AD176:AD206)</f>
        <v>20090</v>
      </c>
      <c r="AE207" s="714" t="s">
        <v>36</v>
      </c>
      <c r="AF207" s="641"/>
      <c r="AG207" s="11" t="s">
        <v>36</v>
      </c>
      <c r="AH207" s="2" t="s">
        <v>36</v>
      </c>
      <c r="AI207" s="2" t="s">
        <v>36</v>
      </c>
      <c r="AJ207" s="2" t="s">
        <v>36</v>
      </c>
      <c r="AK207" s="2" t="s">
        <v>36</v>
      </c>
      <c r="AL207" s="104" t="s">
        <v>36</v>
      </c>
    </row>
    <row r="208" spans="1:38" s="1" customFormat="1" ht="13.5" customHeight="1" x14ac:dyDescent="0.15">
      <c r="A208" s="1962"/>
      <c r="B208" s="1893" t="s">
        <v>411</v>
      </c>
      <c r="C208" s="1894"/>
      <c r="D208" s="633"/>
      <c r="E208" s="566">
        <f t="shared" ref="E208:AA208" si="29">MIN(E177:E206)</f>
        <v>0.5</v>
      </c>
      <c r="F208" s="567">
        <f t="shared" si="29"/>
        <v>16.100000000000001</v>
      </c>
      <c r="G208" s="661">
        <f t="shared" si="29"/>
        <v>19.100000000000001</v>
      </c>
      <c r="H208" s="569">
        <f t="shared" si="29"/>
        <v>18.8</v>
      </c>
      <c r="I208" s="570">
        <f t="shared" si="29"/>
        <v>3.6</v>
      </c>
      <c r="J208" s="662">
        <f t="shared" si="29"/>
        <v>2.2000000000000002</v>
      </c>
      <c r="K208" s="663">
        <f t="shared" si="29"/>
        <v>7.09</v>
      </c>
      <c r="L208" s="573">
        <f t="shared" si="29"/>
        <v>7.07</v>
      </c>
      <c r="M208" s="570">
        <f t="shared" si="29"/>
        <v>19.600000000000001</v>
      </c>
      <c r="N208" s="662">
        <f t="shared" si="29"/>
        <v>21.7</v>
      </c>
      <c r="O208" s="661">
        <f t="shared" si="29"/>
        <v>63.1</v>
      </c>
      <c r="P208" s="569">
        <f t="shared" si="29"/>
        <v>42.1</v>
      </c>
      <c r="Q208" s="568">
        <f t="shared" si="29"/>
        <v>91.3</v>
      </c>
      <c r="R208" s="567">
        <f t="shared" si="29"/>
        <v>75.099999999999994</v>
      </c>
      <c r="S208" s="661">
        <f t="shared" si="29"/>
        <v>61.6</v>
      </c>
      <c r="T208" s="569">
        <f t="shared" si="29"/>
        <v>56.7</v>
      </c>
      <c r="U208" s="568">
        <f t="shared" si="29"/>
        <v>29.7</v>
      </c>
      <c r="V208" s="567">
        <f t="shared" si="29"/>
        <v>27.3</v>
      </c>
      <c r="W208" s="664">
        <f t="shared" si="29"/>
        <v>9.6</v>
      </c>
      <c r="X208" s="571">
        <f t="shared" si="29"/>
        <v>11.4</v>
      </c>
      <c r="Y208" s="574">
        <f t="shared" si="29"/>
        <v>231</v>
      </c>
      <c r="Z208" s="665">
        <f t="shared" si="29"/>
        <v>175</v>
      </c>
      <c r="AA208" s="663">
        <f t="shared" si="29"/>
        <v>0.86</v>
      </c>
      <c r="AB208" s="862">
        <f>MIN(AB177:AB206)</f>
        <v>0.13</v>
      </c>
      <c r="AC208" s="49">
        <f>MIN(AC177:AC206)</f>
        <v>966</v>
      </c>
      <c r="AD208" s="666">
        <f>MIN(AD176:AD206)</f>
        <v>9980</v>
      </c>
      <c r="AE208" s="714" t="s">
        <v>36</v>
      </c>
      <c r="AF208" s="641"/>
      <c r="AG208" s="11" t="s">
        <v>36</v>
      </c>
      <c r="AH208" s="2" t="s">
        <v>36</v>
      </c>
      <c r="AI208" s="2" t="s">
        <v>36</v>
      </c>
      <c r="AJ208" s="2" t="s">
        <v>36</v>
      </c>
      <c r="AK208" s="2" t="s">
        <v>36</v>
      </c>
      <c r="AL208" s="104" t="s">
        <v>36</v>
      </c>
    </row>
    <row r="209" spans="1:38" s="1" customFormat="1" ht="13.5" customHeight="1" x14ac:dyDescent="0.15">
      <c r="A209" s="1962"/>
      <c r="B209" s="1893" t="s">
        <v>412</v>
      </c>
      <c r="C209" s="1894"/>
      <c r="D209" s="633"/>
      <c r="E209" s="633"/>
      <c r="F209" s="567">
        <f t="shared" ref="F209:AA209" si="30">AVERAGE(F177:F206)</f>
        <v>24.036666666666665</v>
      </c>
      <c r="G209" s="661">
        <f t="shared" si="30"/>
        <v>22.946666666666669</v>
      </c>
      <c r="H209" s="569">
        <f t="shared" si="30"/>
        <v>22.95</v>
      </c>
      <c r="I209" s="570">
        <f t="shared" si="30"/>
        <v>13.116666666666671</v>
      </c>
      <c r="J209" s="662">
        <f t="shared" si="30"/>
        <v>4.7010000000000014</v>
      </c>
      <c r="K209" s="663">
        <f t="shared" si="30"/>
        <v>7.4609999999999994</v>
      </c>
      <c r="L209" s="573">
        <f t="shared" si="30"/>
        <v>7.4479999999999986</v>
      </c>
      <c r="M209" s="570">
        <f t="shared" si="30"/>
        <v>32.75</v>
      </c>
      <c r="N209" s="662">
        <f t="shared" si="30"/>
        <v>32.938888888888897</v>
      </c>
      <c r="O209" s="661">
        <f t="shared" si="30"/>
        <v>63.1</v>
      </c>
      <c r="P209" s="569">
        <f t="shared" si="30"/>
        <v>70.588888888888889</v>
      </c>
      <c r="Q209" s="568">
        <f t="shared" si="30"/>
        <v>91.3</v>
      </c>
      <c r="R209" s="567">
        <f t="shared" si="30"/>
        <v>104.35</v>
      </c>
      <c r="S209" s="661">
        <f t="shared" si="30"/>
        <v>61.6</v>
      </c>
      <c r="T209" s="569">
        <f t="shared" si="30"/>
        <v>56.7</v>
      </c>
      <c r="U209" s="568">
        <f t="shared" si="30"/>
        <v>29.7</v>
      </c>
      <c r="V209" s="567">
        <f t="shared" si="30"/>
        <v>27.3</v>
      </c>
      <c r="W209" s="664">
        <f t="shared" si="30"/>
        <v>9.6</v>
      </c>
      <c r="X209" s="571">
        <f t="shared" si="30"/>
        <v>36.29999999999999</v>
      </c>
      <c r="Y209" s="574">
        <f t="shared" si="30"/>
        <v>231</v>
      </c>
      <c r="Z209" s="665">
        <f t="shared" si="30"/>
        <v>259.83333333333331</v>
      </c>
      <c r="AA209" s="663">
        <f t="shared" si="30"/>
        <v>0.86</v>
      </c>
      <c r="AB209" s="872">
        <f>AVERAGE(AB177:AB206)</f>
        <v>0.2566666666666666</v>
      </c>
      <c r="AC209" s="49">
        <f>AVERAGE(AC177:AC206)</f>
        <v>3356.1</v>
      </c>
      <c r="AD209" s="666">
        <f>AVERAGE(AD176:AD206)</f>
        <v>10816.153846153846</v>
      </c>
      <c r="AE209" s="714" t="s">
        <v>36</v>
      </c>
      <c r="AF209" s="641"/>
      <c r="AG209" s="11" t="s">
        <v>36</v>
      </c>
      <c r="AH209" s="2" t="s">
        <v>36</v>
      </c>
      <c r="AI209" s="2" t="s">
        <v>36</v>
      </c>
      <c r="AJ209" s="2" t="s">
        <v>36</v>
      </c>
      <c r="AK209" s="2" t="s">
        <v>36</v>
      </c>
      <c r="AL209" s="104" t="s">
        <v>36</v>
      </c>
    </row>
    <row r="210" spans="1:38" s="1" customFormat="1" ht="13.5" customHeight="1" x14ac:dyDescent="0.15">
      <c r="A210" s="1963"/>
      <c r="B210" s="1917" t="s">
        <v>413</v>
      </c>
      <c r="C210" s="1916"/>
      <c r="D210" s="633"/>
      <c r="E210" s="1072">
        <f>SUM(E177:E206)</f>
        <v>274</v>
      </c>
      <c r="F210" s="644"/>
      <c r="G210" s="1069"/>
      <c r="H210" s="645"/>
      <c r="I210" s="646"/>
      <c r="J210" s="1070"/>
      <c r="K210" s="1071"/>
      <c r="L210" s="647"/>
      <c r="M210" s="646"/>
      <c r="N210" s="1070"/>
      <c r="O210" s="1069"/>
      <c r="P210" s="645"/>
      <c r="Q210" s="648"/>
      <c r="R210" s="1073"/>
      <c r="S210" s="1069"/>
      <c r="T210" s="645"/>
      <c r="U210" s="648"/>
      <c r="V210" s="1073"/>
      <c r="W210" s="1074"/>
      <c r="X210" s="649"/>
      <c r="Y210" s="650"/>
      <c r="Z210" s="1075"/>
      <c r="AA210" s="1071"/>
      <c r="AB210" s="647"/>
      <c r="AC210" s="585">
        <f>SUM(AC177:AC206)</f>
        <v>100683</v>
      </c>
      <c r="AD210" s="705"/>
      <c r="AE210" s="714"/>
      <c r="AF210" s="641"/>
      <c r="AG210" s="266"/>
      <c r="AH210" s="268"/>
      <c r="AI210" s="268"/>
      <c r="AJ210" s="268"/>
      <c r="AK210" s="268"/>
      <c r="AL210" s="267"/>
    </row>
    <row r="211" spans="1:38" ht="13.5" customHeight="1" x14ac:dyDescent="0.15">
      <c r="A211" s="1951" t="s">
        <v>355</v>
      </c>
      <c r="B211" s="765">
        <v>43374</v>
      </c>
      <c r="C211" s="811" t="str">
        <f>IF(B211="","",IF(WEEKDAY(B211)=1,"(日)",IF(WEEKDAY(B211)=2,"(月)",IF(WEEKDAY(B211)=3,"(火)",IF(WEEKDAY(B211)=4,"(水)",IF(WEEKDAY(B211)=5,"(木)",IF(WEEKDAY(B211)=6,"(金)","(土)")))))))</f>
        <v>(月)</v>
      </c>
      <c r="D211" s="74" t="s">
        <v>583</v>
      </c>
      <c r="E211" s="890">
        <v>15</v>
      </c>
      <c r="F211" s="890">
        <v>28.3</v>
      </c>
      <c r="G211" s="891">
        <v>23.2</v>
      </c>
      <c r="H211" s="892">
        <v>22.6</v>
      </c>
      <c r="I211" s="893">
        <v>59.1</v>
      </c>
      <c r="J211" s="894">
        <v>2.67</v>
      </c>
      <c r="K211" s="895">
        <v>7.15</v>
      </c>
      <c r="L211" s="896">
        <v>6.98</v>
      </c>
      <c r="M211" s="893">
        <v>17.72</v>
      </c>
      <c r="N211" s="894">
        <v>18.89</v>
      </c>
      <c r="O211" s="891"/>
      <c r="P211" s="892">
        <v>36.1</v>
      </c>
      <c r="Q211" s="891"/>
      <c r="R211" s="892">
        <v>61</v>
      </c>
      <c r="S211" s="891"/>
      <c r="T211" s="892"/>
      <c r="U211" s="891"/>
      <c r="V211" s="892"/>
      <c r="W211" s="893"/>
      <c r="X211" s="894">
        <v>22.9</v>
      </c>
      <c r="Y211" s="897"/>
      <c r="Z211" s="898">
        <v>166</v>
      </c>
      <c r="AA211" s="895"/>
      <c r="AB211" s="896">
        <v>0.14000000000000001</v>
      </c>
      <c r="AC211" s="495">
        <v>5774</v>
      </c>
      <c r="AD211" s="445" t="s">
        <v>36</v>
      </c>
      <c r="AE211" s="371" t="s">
        <v>36</v>
      </c>
      <c r="AF211" s="373" t="s">
        <v>36</v>
      </c>
      <c r="AG211" s="269">
        <v>43377</v>
      </c>
      <c r="AH211" s="152" t="s">
        <v>29</v>
      </c>
      <c r="AI211" s="153">
        <v>21.4</v>
      </c>
      <c r="AJ211" s="154" t="s">
        <v>20</v>
      </c>
      <c r="AK211" s="155"/>
      <c r="AL211" s="156"/>
    </row>
    <row r="212" spans="1:38" x14ac:dyDescent="0.15">
      <c r="A212" s="1952"/>
      <c r="B212" s="452">
        <v>43375</v>
      </c>
      <c r="C212" s="754" t="str">
        <f t="shared" ref="C212:C217" si="31">IF(B212="","",IF(WEEKDAY(B212)=1,"(日)",IF(WEEKDAY(B212)=2,"(月)",IF(WEEKDAY(B212)=3,"(火)",IF(WEEKDAY(B212)=4,"(水)",IF(WEEKDAY(B212)=5,"(木)",IF(WEEKDAY(B212)=6,"(金)","(土)")))))))</f>
        <v>(火)</v>
      </c>
      <c r="D212" s="75" t="s">
        <v>583</v>
      </c>
      <c r="E212" s="826"/>
      <c r="F212" s="826">
        <v>23.7</v>
      </c>
      <c r="G212" s="827">
        <v>21.1</v>
      </c>
      <c r="H212" s="828">
        <v>21.3</v>
      </c>
      <c r="I212" s="829">
        <v>10.36</v>
      </c>
      <c r="J212" s="830">
        <v>3.09</v>
      </c>
      <c r="K212" s="831">
        <v>7.31</v>
      </c>
      <c r="L212" s="832">
        <v>7.22</v>
      </c>
      <c r="M212" s="829">
        <v>29.5</v>
      </c>
      <c r="N212" s="830">
        <v>27.5</v>
      </c>
      <c r="O212" s="827"/>
      <c r="P212" s="828">
        <v>60.1</v>
      </c>
      <c r="Q212" s="827"/>
      <c r="R212" s="828">
        <v>88.5</v>
      </c>
      <c r="S212" s="827"/>
      <c r="T212" s="828"/>
      <c r="U212" s="827"/>
      <c r="V212" s="828"/>
      <c r="W212" s="829"/>
      <c r="X212" s="830">
        <v>27.9</v>
      </c>
      <c r="Y212" s="833"/>
      <c r="Z212" s="834">
        <v>228</v>
      </c>
      <c r="AA212" s="831"/>
      <c r="AB212" s="832">
        <v>0.22</v>
      </c>
      <c r="AC212" s="461">
        <v>2941</v>
      </c>
      <c r="AD212" s="446" t="s">
        <v>36</v>
      </c>
      <c r="AE212" s="372" t="s">
        <v>36</v>
      </c>
      <c r="AF212" s="367" t="s">
        <v>36</v>
      </c>
      <c r="AG212" s="12" t="s">
        <v>30</v>
      </c>
      <c r="AH212" s="13" t="s">
        <v>31</v>
      </c>
      <c r="AI212" s="14" t="s">
        <v>32</v>
      </c>
      <c r="AJ212" s="15" t="s">
        <v>33</v>
      </c>
      <c r="AK212" s="16" t="s">
        <v>36</v>
      </c>
      <c r="AL212" s="97"/>
    </row>
    <row r="213" spans="1:38" x14ac:dyDescent="0.15">
      <c r="A213" s="1952"/>
      <c r="B213" s="452">
        <v>43376</v>
      </c>
      <c r="C213" s="754" t="str">
        <f t="shared" si="31"/>
        <v>(水)</v>
      </c>
      <c r="D213" s="75" t="s">
        <v>599</v>
      </c>
      <c r="E213" s="826"/>
      <c r="F213" s="826">
        <v>21.2</v>
      </c>
      <c r="G213" s="827">
        <v>20.5</v>
      </c>
      <c r="H213" s="828">
        <v>20.9</v>
      </c>
      <c r="I213" s="829">
        <v>5.05</v>
      </c>
      <c r="J213" s="830">
        <v>2.38</v>
      </c>
      <c r="K213" s="831">
        <v>7.42</v>
      </c>
      <c r="L213" s="832">
        <v>7.4</v>
      </c>
      <c r="M213" s="829">
        <v>34.4</v>
      </c>
      <c r="N213" s="830">
        <v>34.200000000000003</v>
      </c>
      <c r="O213" s="827"/>
      <c r="P213" s="828">
        <v>78.2</v>
      </c>
      <c r="Q213" s="827"/>
      <c r="R213" s="828">
        <v>112.6</v>
      </c>
      <c r="S213" s="827"/>
      <c r="T213" s="828"/>
      <c r="U213" s="827"/>
      <c r="V213" s="828"/>
      <c r="W213" s="829"/>
      <c r="X213" s="830">
        <v>33.799999999999997</v>
      </c>
      <c r="Y213" s="833"/>
      <c r="Z213" s="834">
        <v>289</v>
      </c>
      <c r="AA213" s="831"/>
      <c r="AB213" s="832">
        <v>0.16</v>
      </c>
      <c r="AC213" s="461">
        <v>1587</v>
      </c>
      <c r="AD213" s="446" t="s">
        <v>36</v>
      </c>
      <c r="AE213" s="372" t="s">
        <v>36</v>
      </c>
      <c r="AF213" s="367" t="s">
        <v>36</v>
      </c>
      <c r="AG213" s="5" t="s">
        <v>272</v>
      </c>
      <c r="AH213" s="17" t="s">
        <v>20</v>
      </c>
      <c r="AI213" s="31">
        <v>20</v>
      </c>
      <c r="AJ213" s="32">
        <v>20</v>
      </c>
      <c r="AK213" s="33" t="s">
        <v>36</v>
      </c>
      <c r="AL213" s="98"/>
    </row>
    <row r="214" spans="1:38" x14ac:dyDescent="0.15">
      <c r="A214" s="1952"/>
      <c r="B214" s="452">
        <v>43377</v>
      </c>
      <c r="C214" s="754" t="str">
        <f t="shared" si="31"/>
        <v>(木)</v>
      </c>
      <c r="D214" s="75" t="s">
        <v>599</v>
      </c>
      <c r="E214" s="826"/>
      <c r="F214" s="826">
        <v>21.4</v>
      </c>
      <c r="G214" s="827">
        <v>20</v>
      </c>
      <c r="H214" s="828">
        <v>20</v>
      </c>
      <c r="I214" s="829">
        <v>4.3</v>
      </c>
      <c r="J214" s="830">
        <v>4.3600000000000003</v>
      </c>
      <c r="K214" s="831">
        <v>7.55</v>
      </c>
      <c r="L214" s="832">
        <v>7.55</v>
      </c>
      <c r="M214" s="829">
        <v>38</v>
      </c>
      <c r="N214" s="830">
        <v>37.6</v>
      </c>
      <c r="O214" s="827">
        <v>91.2</v>
      </c>
      <c r="P214" s="828">
        <v>88.2</v>
      </c>
      <c r="Q214" s="827">
        <v>125.2</v>
      </c>
      <c r="R214" s="828">
        <v>120.1</v>
      </c>
      <c r="S214" s="827">
        <v>83.1</v>
      </c>
      <c r="T214" s="828">
        <v>79.7</v>
      </c>
      <c r="U214" s="827">
        <v>42.1</v>
      </c>
      <c r="V214" s="828">
        <v>40.4</v>
      </c>
      <c r="W214" s="829">
        <v>37.799999999999997</v>
      </c>
      <c r="X214" s="830">
        <v>37.799999999999997</v>
      </c>
      <c r="Y214" s="833">
        <v>293</v>
      </c>
      <c r="Z214" s="834">
        <v>323</v>
      </c>
      <c r="AA214" s="831">
        <v>0.7</v>
      </c>
      <c r="AB214" s="832">
        <v>0.34</v>
      </c>
      <c r="AC214" s="461">
        <v>942</v>
      </c>
      <c r="AD214" s="446" t="s">
        <v>36</v>
      </c>
      <c r="AE214" s="372" t="s">
        <v>36</v>
      </c>
      <c r="AF214" s="367" t="s">
        <v>36</v>
      </c>
      <c r="AG214" s="6" t="s">
        <v>273</v>
      </c>
      <c r="AH214" s="18" t="s">
        <v>274</v>
      </c>
      <c r="AI214" s="37">
        <v>4.3</v>
      </c>
      <c r="AJ214" s="38">
        <v>4.3600000000000003</v>
      </c>
      <c r="AK214" s="39" t="s">
        <v>36</v>
      </c>
      <c r="AL214" s="99"/>
    </row>
    <row r="215" spans="1:38" x14ac:dyDescent="0.15">
      <c r="A215" s="1952"/>
      <c r="B215" s="452">
        <v>43378</v>
      </c>
      <c r="C215" s="754" t="str">
        <f t="shared" si="31"/>
        <v>(金)</v>
      </c>
      <c r="D215" s="75" t="s">
        <v>606</v>
      </c>
      <c r="E215" s="826">
        <v>9.5</v>
      </c>
      <c r="F215" s="826">
        <v>18.5</v>
      </c>
      <c r="G215" s="827">
        <v>19.899999999999999</v>
      </c>
      <c r="H215" s="828">
        <v>20</v>
      </c>
      <c r="I215" s="829">
        <v>4.3</v>
      </c>
      <c r="J215" s="830">
        <v>4.1399999999999997</v>
      </c>
      <c r="K215" s="831">
        <v>7.6</v>
      </c>
      <c r="L215" s="832">
        <v>7.63</v>
      </c>
      <c r="M215" s="829">
        <v>39.299999999999997</v>
      </c>
      <c r="N215" s="830">
        <v>39.1</v>
      </c>
      <c r="O215" s="827"/>
      <c r="P215" s="828">
        <v>90.2</v>
      </c>
      <c r="Q215" s="827"/>
      <c r="R215" s="828">
        <v>110</v>
      </c>
      <c r="S215" s="827"/>
      <c r="T215" s="828"/>
      <c r="U215" s="827"/>
      <c r="V215" s="828"/>
      <c r="W215" s="829"/>
      <c r="X215" s="830">
        <v>40.9</v>
      </c>
      <c r="Y215" s="833"/>
      <c r="Z215" s="834">
        <v>284</v>
      </c>
      <c r="AA215" s="831"/>
      <c r="AB215" s="832">
        <v>0.3</v>
      </c>
      <c r="AC215" s="461">
        <v>950</v>
      </c>
      <c r="AD215" s="446" t="s">
        <v>36</v>
      </c>
      <c r="AE215" s="372" t="s">
        <v>36</v>
      </c>
      <c r="AF215" s="367" t="s">
        <v>36</v>
      </c>
      <c r="AG215" s="6" t="s">
        <v>21</v>
      </c>
      <c r="AH215" s="18"/>
      <c r="AI215" s="40">
        <v>7.55</v>
      </c>
      <c r="AJ215" s="41">
        <v>7.55</v>
      </c>
      <c r="AK215" s="42" t="s">
        <v>36</v>
      </c>
      <c r="AL215" s="100"/>
    </row>
    <row r="216" spans="1:38" x14ac:dyDescent="0.15">
      <c r="A216" s="1952"/>
      <c r="B216" s="452">
        <v>43379</v>
      </c>
      <c r="C216" s="754" t="str">
        <f t="shared" si="31"/>
        <v>(土)</v>
      </c>
      <c r="D216" s="75" t="s">
        <v>599</v>
      </c>
      <c r="E216" s="826"/>
      <c r="F216" s="826">
        <v>22.5</v>
      </c>
      <c r="G216" s="827">
        <v>20.399999999999999</v>
      </c>
      <c r="H216" s="828">
        <v>20.100000000000001</v>
      </c>
      <c r="I216" s="829">
        <v>9.5</v>
      </c>
      <c r="J216" s="830">
        <v>5.5</v>
      </c>
      <c r="K216" s="831">
        <v>7.3</v>
      </c>
      <c r="L216" s="832">
        <v>7.4</v>
      </c>
      <c r="M216" s="829"/>
      <c r="N216" s="830"/>
      <c r="O216" s="827"/>
      <c r="P216" s="828"/>
      <c r="Q216" s="827"/>
      <c r="R216" s="828"/>
      <c r="S216" s="827"/>
      <c r="T216" s="828"/>
      <c r="U216" s="827"/>
      <c r="V216" s="828"/>
      <c r="W216" s="829"/>
      <c r="X216" s="830"/>
      <c r="Y216" s="833"/>
      <c r="Z216" s="834"/>
      <c r="AA216" s="831"/>
      <c r="AB216" s="832"/>
      <c r="AC216" s="461">
        <v>2070</v>
      </c>
      <c r="AD216" s="446" t="s">
        <v>36</v>
      </c>
      <c r="AE216" s="372">
        <v>3.84</v>
      </c>
      <c r="AF216" s="367" t="s">
        <v>491</v>
      </c>
      <c r="AG216" s="6" t="s">
        <v>275</v>
      </c>
      <c r="AH216" s="18" t="s">
        <v>22</v>
      </c>
      <c r="AI216" s="34">
        <v>38</v>
      </c>
      <c r="AJ216" s="35">
        <v>37.6</v>
      </c>
      <c r="AK216" s="36" t="s">
        <v>36</v>
      </c>
      <c r="AL216" s="101"/>
    </row>
    <row r="217" spans="1:38" x14ac:dyDescent="0.15">
      <c r="A217" s="1952"/>
      <c r="B217" s="452">
        <v>43380</v>
      </c>
      <c r="C217" s="754" t="str">
        <f t="shared" si="31"/>
        <v>(日)</v>
      </c>
      <c r="D217" s="75" t="s">
        <v>583</v>
      </c>
      <c r="E217" s="826"/>
      <c r="F217" s="826">
        <v>28.9</v>
      </c>
      <c r="G217" s="827">
        <v>23</v>
      </c>
      <c r="H217" s="828">
        <v>22.8</v>
      </c>
      <c r="I217" s="829">
        <v>5.0999999999999996</v>
      </c>
      <c r="J217" s="830">
        <v>3.5</v>
      </c>
      <c r="K217" s="831">
        <v>7.7</v>
      </c>
      <c r="L217" s="832">
        <v>7.5</v>
      </c>
      <c r="M217" s="829"/>
      <c r="N217" s="830"/>
      <c r="O217" s="827"/>
      <c r="P217" s="828"/>
      <c r="Q217" s="827"/>
      <c r="R217" s="828"/>
      <c r="S217" s="827"/>
      <c r="T217" s="828"/>
      <c r="U217" s="827"/>
      <c r="V217" s="828"/>
      <c r="W217" s="829"/>
      <c r="X217" s="830"/>
      <c r="Y217" s="833"/>
      <c r="Z217" s="834"/>
      <c r="AA217" s="831"/>
      <c r="AB217" s="832"/>
      <c r="AC217" s="461">
        <v>1411</v>
      </c>
      <c r="AD217" s="446" t="s">
        <v>36</v>
      </c>
      <c r="AE217" s="372" t="s">
        <v>36</v>
      </c>
      <c r="AF217" s="367" t="s">
        <v>36</v>
      </c>
      <c r="AG217" s="6" t="s">
        <v>276</v>
      </c>
      <c r="AH217" s="18" t="s">
        <v>23</v>
      </c>
      <c r="AI217" s="34">
        <v>91.2</v>
      </c>
      <c r="AJ217" s="35">
        <v>88.2</v>
      </c>
      <c r="AK217" s="36" t="s">
        <v>36</v>
      </c>
      <c r="AL217" s="101"/>
    </row>
    <row r="218" spans="1:38" x14ac:dyDescent="0.15">
      <c r="A218" s="1952"/>
      <c r="B218" s="452">
        <v>43381</v>
      </c>
      <c r="C218" s="754" t="str">
        <f>IF(B218="","",IF(WEEKDAY(B218)=1,"(日)",IF(WEEKDAY(B218)=2,"(月)",IF(WEEKDAY(B218)=3,"(火)",IF(WEEKDAY(B218)=4,"(水)",IF(WEEKDAY(B218)=5,"(木)",IF(WEEKDAY(B218)=6,"(金)","(土)")))))))</f>
        <v>(月)</v>
      </c>
      <c r="D218" s="75" t="s">
        <v>599</v>
      </c>
      <c r="E218" s="826"/>
      <c r="F218" s="826">
        <v>22.4</v>
      </c>
      <c r="G218" s="827">
        <v>22.9</v>
      </c>
      <c r="H218" s="828">
        <v>23.6</v>
      </c>
      <c r="I218" s="829">
        <v>3.8</v>
      </c>
      <c r="J218" s="830">
        <v>3.8</v>
      </c>
      <c r="K218" s="831">
        <v>7.6</v>
      </c>
      <c r="L218" s="832">
        <v>7.6</v>
      </c>
      <c r="M218" s="829"/>
      <c r="N218" s="830"/>
      <c r="O218" s="827"/>
      <c r="P218" s="828"/>
      <c r="Q218" s="827"/>
      <c r="R218" s="828"/>
      <c r="S218" s="827"/>
      <c r="T218" s="828"/>
      <c r="U218" s="827"/>
      <c r="V218" s="828"/>
      <c r="W218" s="829"/>
      <c r="X218" s="830"/>
      <c r="Y218" s="833"/>
      <c r="Z218" s="834"/>
      <c r="AA218" s="831"/>
      <c r="AB218" s="832"/>
      <c r="AC218" s="461">
        <v>939</v>
      </c>
      <c r="AD218" s="446" t="s">
        <v>36</v>
      </c>
      <c r="AE218" s="372" t="s">
        <v>36</v>
      </c>
      <c r="AF218" s="367" t="s">
        <v>36</v>
      </c>
      <c r="AG218" s="6" t="s">
        <v>277</v>
      </c>
      <c r="AH218" s="18" t="s">
        <v>23</v>
      </c>
      <c r="AI218" s="34">
        <v>125.2</v>
      </c>
      <c r="AJ218" s="35">
        <v>120.1</v>
      </c>
      <c r="AK218" s="36" t="s">
        <v>36</v>
      </c>
      <c r="AL218" s="101"/>
    </row>
    <row r="219" spans="1:38" x14ac:dyDescent="0.15">
      <c r="A219" s="1952"/>
      <c r="B219" s="452">
        <v>43382</v>
      </c>
      <c r="C219" s="754" t="str">
        <f t="shared" ref="C219:C241" si="32">IF(B219="","",IF(WEEKDAY(B219)=1,"(日)",IF(WEEKDAY(B219)=2,"(月)",IF(WEEKDAY(B219)=3,"(火)",IF(WEEKDAY(B219)=4,"(水)",IF(WEEKDAY(B219)=5,"(木)",IF(WEEKDAY(B219)=6,"(金)","(土)")))))))</f>
        <v>(火)</v>
      </c>
      <c r="D219" s="75" t="s">
        <v>599</v>
      </c>
      <c r="E219" s="826"/>
      <c r="F219" s="826">
        <v>23.3</v>
      </c>
      <c r="G219" s="827">
        <v>20.6</v>
      </c>
      <c r="H219" s="828">
        <v>20.8</v>
      </c>
      <c r="I219" s="829">
        <v>3.45</v>
      </c>
      <c r="J219" s="830">
        <v>3.6</v>
      </c>
      <c r="K219" s="831">
        <v>7.6</v>
      </c>
      <c r="L219" s="832">
        <v>7.67</v>
      </c>
      <c r="M219" s="829">
        <v>37.799999999999997</v>
      </c>
      <c r="N219" s="830">
        <v>38.4</v>
      </c>
      <c r="O219" s="827"/>
      <c r="P219" s="828">
        <v>90.1</v>
      </c>
      <c r="Q219" s="827"/>
      <c r="R219" s="828">
        <v>110.6</v>
      </c>
      <c r="S219" s="827"/>
      <c r="T219" s="828"/>
      <c r="U219" s="827"/>
      <c r="V219" s="828"/>
      <c r="W219" s="829"/>
      <c r="X219" s="830">
        <v>33.799999999999997</v>
      </c>
      <c r="Y219" s="833"/>
      <c r="Z219" s="834">
        <v>277</v>
      </c>
      <c r="AA219" s="831"/>
      <c r="AB219" s="832">
        <v>0.3</v>
      </c>
      <c r="AC219" s="461">
        <v>953</v>
      </c>
      <c r="AD219" s="446" t="s">
        <v>36</v>
      </c>
      <c r="AE219" s="372" t="s">
        <v>36</v>
      </c>
      <c r="AF219" s="367" t="s">
        <v>36</v>
      </c>
      <c r="AG219" s="6" t="s">
        <v>278</v>
      </c>
      <c r="AH219" s="18" t="s">
        <v>23</v>
      </c>
      <c r="AI219" s="34">
        <v>83.1</v>
      </c>
      <c r="AJ219" s="35">
        <v>79.7</v>
      </c>
      <c r="AK219" s="36" t="s">
        <v>36</v>
      </c>
      <c r="AL219" s="101"/>
    </row>
    <row r="220" spans="1:38" x14ac:dyDescent="0.15">
      <c r="A220" s="1952"/>
      <c r="B220" s="452">
        <v>43383</v>
      </c>
      <c r="C220" s="754" t="str">
        <f t="shared" si="32"/>
        <v>(水)</v>
      </c>
      <c r="D220" s="75" t="s">
        <v>583</v>
      </c>
      <c r="E220" s="826"/>
      <c r="F220" s="826">
        <v>24.2</v>
      </c>
      <c r="G220" s="827">
        <v>20.7</v>
      </c>
      <c r="H220" s="828">
        <v>20.5</v>
      </c>
      <c r="I220" s="829">
        <v>3.26</v>
      </c>
      <c r="J220" s="830">
        <v>3.58</v>
      </c>
      <c r="K220" s="831">
        <v>7.64</v>
      </c>
      <c r="L220" s="832">
        <v>7.69</v>
      </c>
      <c r="M220" s="829">
        <v>40</v>
      </c>
      <c r="N220" s="830">
        <v>40.799999999999997</v>
      </c>
      <c r="O220" s="827"/>
      <c r="P220" s="828">
        <v>94.2</v>
      </c>
      <c r="Q220" s="827"/>
      <c r="R220" s="828">
        <v>115.3</v>
      </c>
      <c r="S220" s="827"/>
      <c r="T220" s="828"/>
      <c r="U220" s="827"/>
      <c r="V220" s="828"/>
      <c r="W220" s="829"/>
      <c r="X220" s="830">
        <v>43.8</v>
      </c>
      <c r="Y220" s="833"/>
      <c r="Z220" s="834">
        <v>287</v>
      </c>
      <c r="AA220" s="831"/>
      <c r="AB220" s="832">
        <v>0.28000000000000003</v>
      </c>
      <c r="AC220" s="461">
        <v>956</v>
      </c>
      <c r="AD220" s="446" t="s">
        <v>36</v>
      </c>
      <c r="AE220" s="372" t="s">
        <v>36</v>
      </c>
      <c r="AF220" s="367" t="s">
        <v>36</v>
      </c>
      <c r="AG220" s="6" t="s">
        <v>279</v>
      </c>
      <c r="AH220" s="18" t="s">
        <v>23</v>
      </c>
      <c r="AI220" s="34">
        <v>42.1</v>
      </c>
      <c r="AJ220" s="35">
        <v>40.4</v>
      </c>
      <c r="AK220" s="36" t="s">
        <v>36</v>
      </c>
      <c r="AL220" s="101"/>
    </row>
    <row r="221" spans="1:38" x14ac:dyDescent="0.15">
      <c r="A221" s="1952"/>
      <c r="B221" s="452">
        <v>43384</v>
      </c>
      <c r="C221" s="754" t="str">
        <f t="shared" si="32"/>
        <v>(木)</v>
      </c>
      <c r="D221" s="75" t="s">
        <v>606</v>
      </c>
      <c r="E221" s="826">
        <v>1</v>
      </c>
      <c r="F221" s="826">
        <v>21.8</v>
      </c>
      <c r="G221" s="827">
        <v>21.4</v>
      </c>
      <c r="H221" s="828">
        <v>21.4</v>
      </c>
      <c r="I221" s="829">
        <v>6.61</v>
      </c>
      <c r="J221" s="830">
        <v>3.8</v>
      </c>
      <c r="K221" s="831">
        <v>7.63</v>
      </c>
      <c r="L221" s="832">
        <v>7.7</v>
      </c>
      <c r="M221" s="829">
        <v>41.9</v>
      </c>
      <c r="N221" s="830">
        <v>40.9</v>
      </c>
      <c r="O221" s="827"/>
      <c r="P221" s="828">
        <v>95.2</v>
      </c>
      <c r="Q221" s="827"/>
      <c r="R221" s="828">
        <v>114.5</v>
      </c>
      <c r="S221" s="827"/>
      <c r="T221" s="828"/>
      <c r="U221" s="827"/>
      <c r="V221" s="828"/>
      <c r="W221" s="829"/>
      <c r="X221" s="830">
        <v>40</v>
      </c>
      <c r="Y221" s="833"/>
      <c r="Z221" s="834">
        <v>292</v>
      </c>
      <c r="AA221" s="831"/>
      <c r="AB221" s="832">
        <v>0.49</v>
      </c>
      <c r="AC221" s="461">
        <v>962</v>
      </c>
      <c r="AD221" s="446" t="s">
        <v>36</v>
      </c>
      <c r="AE221" s="372" t="s">
        <v>36</v>
      </c>
      <c r="AF221" s="367" t="s">
        <v>36</v>
      </c>
      <c r="AG221" s="6" t="s">
        <v>280</v>
      </c>
      <c r="AH221" s="18" t="s">
        <v>23</v>
      </c>
      <c r="AI221" s="37">
        <v>37.799999999999997</v>
      </c>
      <c r="AJ221" s="38">
        <v>37.799999999999997</v>
      </c>
      <c r="AK221" s="39" t="s">
        <v>36</v>
      </c>
      <c r="AL221" s="99"/>
    </row>
    <row r="222" spans="1:38" x14ac:dyDescent="0.15">
      <c r="A222" s="1952"/>
      <c r="B222" s="452">
        <v>43385</v>
      </c>
      <c r="C222" s="754" t="str">
        <f t="shared" si="32"/>
        <v>(金)</v>
      </c>
      <c r="D222" s="75" t="s">
        <v>606</v>
      </c>
      <c r="E222" s="826"/>
      <c r="F222" s="826">
        <v>20.100000000000001</v>
      </c>
      <c r="G222" s="827">
        <v>21.1</v>
      </c>
      <c r="H222" s="828">
        <v>21.2</v>
      </c>
      <c r="I222" s="829">
        <v>3.72</v>
      </c>
      <c r="J222" s="830">
        <v>3.76</v>
      </c>
      <c r="K222" s="831">
        <v>7.68</v>
      </c>
      <c r="L222" s="832">
        <v>7.7</v>
      </c>
      <c r="M222" s="829">
        <v>41</v>
      </c>
      <c r="N222" s="830">
        <v>41</v>
      </c>
      <c r="O222" s="827"/>
      <c r="P222" s="828">
        <v>94.4</v>
      </c>
      <c r="Q222" s="827"/>
      <c r="R222" s="828">
        <v>114.8</v>
      </c>
      <c r="S222" s="827"/>
      <c r="T222" s="828"/>
      <c r="U222" s="827"/>
      <c r="V222" s="828"/>
      <c r="W222" s="829"/>
      <c r="X222" s="830">
        <v>40</v>
      </c>
      <c r="Y222" s="833"/>
      <c r="Z222" s="834">
        <v>291</v>
      </c>
      <c r="AA222" s="831"/>
      <c r="AB222" s="832">
        <v>0.28999999999999998</v>
      </c>
      <c r="AC222" s="461">
        <v>957</v>
      </c>
      <c r="AD222" s="446" t="s">
        <v>36</v>
      </c>
      <c r="AE222" s="372" t="s">
        <v>36</v>
      </c>
      <c r="AF222" s="367" t="s">
        <v>36</v>
      </c>
      <c r="AG222" s="6" t="s">
        <v>281</v>
      </c>
      <c r="AH222" s="18" t="s">
        <v>23</v>
      </c>
      <c r="AI222" s="49">
        <v>293</v>
      </c>
      <c r="AJ222" s="50">
        <v>323</v>
      </c>
      <c r="AK222" s="25" t="s">
        <v>36</v>
      </c>
      <c r="AL222" s="26"/>
    </row>
    <row r="223" spans="1:38" x14ac:dyDescent="0.15">
      <c r="A223" s="1952"/>
      <c r="B223" s="452">
        <v>43386</v>
      </c>
      <c r="C223" s="754" t="str">
        <f t="shared" si="32"/>
        <v>(土)</v>
      </c>
      <c r="D223" s="75" t="s">
        <v>599</v>
      </c>
      <c r="E223" s="826"/>
      <c r="F223" s="826">
        <v>17.3</v>
      </c>
      <c r="G223" s="827">
        <v>19.2</v>
      </c>
      <c r="H223" s="828">
        <v>19.5</v>
      </c>
      <c r="I223" s="829">
        <v>3.1</v>
      </c>
      <c r="J223" s="830">
        <v>4.0999999999999996</v>
      </c>
      <c r="K223" s="831">
        <v>7.7</v>
      </c>
      <c r="L223" s="832">
        <v>7.8</v>
      </c>
      <c r="M223" s="829"/>
      <c r="N223" s="830"/>
      <c r="O223" s="827"/>
      <c r="P223" s="828"/>
      <c r="Q223" s="827"/>
      <c r="R223" s="828"/>
      <c r="S223" s="827"/>
      <c r="T223" s="828"/>
      <c r="U223" s="827"/>
      <c r="V223" s="828"/>
      <c r="W223" s="829"/>
      <c r="X223" s="830"/>
      <c r="Y223" s="833"/>
      <c r="Z223" s="834"/>
      <c r="AA223" s="831"/>
      <c r="AB223" s="832"/>
      <c r="AC223" s="461">
        <v>928</v>
      </c>
      <c r="AD223" s="446">
        <v>10070</v>
      </c>
      <c r="AE223" s="372">
        <v>4.28</v>
      </c>
      <c r="AF223" s="367" t="s">
        <v>36</v>
      </c>
      <c r="AG223" s="6" t="s">
        <v>282</v>
      </c>
      <c r="AH223" s="18" t="s">
        <v>23</v>
      </c>
      <c r="AI223" s="40">
        <v>0.7</v>
      </c>
      <c r="AJ223" s="41">
        <v>0.34</v>
      </c>
      <c r="AK223" s="42" t="s">
        <v>36</v>
      </c>
      <c r="AL223" s="100"/>
    </row>
    <row r="224" spans="1:38" x14ac:dyDescent="0.15">
      <c r="A224" s="1952"/>
      <c r="B224" s="452">
        <v>43387</v>
      </c>
      <c r="C224" s="754" t="str">
        <f t="shared" si="32"/>
        <v>(日)</v>
      </c>
      <c r="D224" s="75" t="s">
        <v>606</v>
      </c>
      <c r="E224" s="826">
        <v>10</v>
      </c>
      <c r="F224" s="826">
        <v>15.7</v>
      </c>
      <c r="G224" s="827">
        <v>17.600000000000001</v>
      </c>
      <c r="H224" s="828">
        <v>17.8</v>
      </c>
      <c r="I224" s="829">
        <v>3</v>
      </c>
      <c r="J224" s="830">
        <v>3.7</v>
      </c>
      <c r="K224" s="831">
        <v>7.7</v>
      </c>
      <c r="L224" s="832">
        <v>7.8</v>
      </c>
      <c r="M224" s="829"/>
      <c r="N224" s="830"/>
      <c r="O224" s="827"/>
      <c r="P224" s="828"/>
      <c r="Q224" s="827"/>
      <c r="R224" s="828"/>
      <c r="S224" s="827"/>
      <c r="T224" s="828"/>
      <c r="U224" s="827"/>
      <c r="V224" s="828"/>
      <c r="W224" s="829"/>
      <c r="X224" s="830"/>
      <c r="Y224" s="833"/>
      <c r="Z224" s="834"/>
      <c r="AA224" s="831"/>
      <c r="AB224" s="832"/>
      <c r="AC224" s="461">
        <v>908</v>
      </c>
      <c r="AD224" s="446" t="s">
        <v>36</v>
      </c>
      <c r="AE224" s="372" t="s">
        <v>36</v>
      </c>
      <c r="AF224" s="367" t="s">
        <v>36</v>
      </c>
      <c r="AG224" s="6" t="s">
        <v>24</v>
      </c>
      <c r="AH224" s="18" t="s">
        <v>23</v>
      </c>
      <c r="AI224" s="23">
        <v>4.4000000000000004</v>
      </c>
      <c r="AJ224" s="48">
        <v>3.3</v>
      </c>
      <c r="AK224" s="36" t="s">
        <v>36</v>
      </c>
      <c r="AL224" s="100"/>
    </row>
    <row r="225" spans="1:38" x14ac:dyDescent="0.15">
      <c r="A225" s="1952"/>
      <c r="B225" s="452">
        <v>43388</v>
      </c>
      <c r="C225" s="754" t="str">
        <f t="shared" si="32"/>
        <v>(月)</v>
      </c>
      <c r="D225" s="75" t="s">
        <v>599</v>
      </c>
      <c r="E225" s="826"/>
      <c r="F225" s="826">
        <v>18</v>
      </c>
      <c r="G225" s="827">
        <v>18.100000000000001</v>
      </c>
      <c r="H225" s="828">
        <v>18.100000000000001</v>
      </c>
      <c r="I225" s="829">
        <v>3.9</v>
      </c>
      <c r="J225" s="830">
        <v>4.38</v>
      </c>
      <c r="K225" s="831">
        <v>7.55</v>
      </c>
      <c r="L225" s="832">
        <v>7.59</v>
      </c>
      <c r="M225" s="829">
        <v>36</v>
      </c>
      <c r="N225" s="830">
        <v>36.799999999999997</v>
      </c>
      <c r="O225" s="827"/>
      <c r="P225" s="828">
        <v>80.099999999999994</v>
      </c>
      <c r="Q225" s="827"/>
      <c r="R225" s="828">
        <v>102.7</v>
      </c>
      <c r="S225" s="827"/>
      <c r="T225" s="828"/>
      <c r="U225" s="827"/>
      <c r="V225" s="828"/>
      <c r="W225" s="829"/>
      <c r="X225" s="830">
        <v>36.4</v>
      </c>
      <c r="Y225" s="833"/>
      <c r="Z225" s="834">
        <v>258</v>
      </c>
      <c r="AA225" s="831"/>
      <c r="AB225" s="832">
        <v>0.38</v>
      </c>
      <c r="AC225" s="461">
        <v>913</v>
      </c>
      <c r="AD225" s="446" t="s">
        <v>36</v>
      </c>
      <c r="AE225" s="372" t="s">
        <v>36</v>
      </c>
      <c r="AF225" s="367" t="s">
        <v>36</v>
      </c>
      <c r="AG225" s="6" t="s">
        <v>25</v>
      </c>
      <c r="AH225" s="18" t="s">
        <v>23</v>
      </c>
      <c r="AI225" s="23">
        <v>1.1000000000000001</v>
      </c>
      <c r="AJ225" s="48">
        <v>0.5</v>
      </c>
      <c r="AK225" s="36" t="s">
        <v>36</v>
      </c>
      <c r="AL225" s="100"/>
    </row>
    <row r="226" spans="1:38" x14ac:dyDescent="0.15">
      <c r="A226" s="1952"/>
      <c r="B226" s="452">
        <v>43389</v>
      </c>
      <c r="C226" s="754" t="str">
        <f t="shared" si="32"/>
        <v>(火)</v>
      </c>
      <c r="D226" s="75" t="s">
        <v>599</v>
      </c>
      <c r="E226" s="826"/>
      <c r="F226" s="826">
        <v>18.899999999999999</v>
      </c>
      <c r="G226" s="827">
        <v>18.600000000000001</v>
      </c>
      <c r="H226" s="828">
        <v>18.399999999999999</v>
      </c>
      <c r="I226" s="829">
        <v>2.94</v>
      </c>
      <c r="J226" s="830">
        <v>3.21</v>
      </c>
      <c r="K226" s="831">
        <v>7.71</v>
      </c>
      <c r="L226" s="832">
        <v>7.7</v>
      </c>
      <c r="M226" s="829">
        <v>38.799999999999997</v>
      </c>
      <c r="N226" s="830">
        <v>39</v>
      </c>
      <c r="O226" s="827"/>
      <c r="P226" s="828">
        <v>89.2</v>
      </c>
      <c r="Q226" s="827"/>
      <c r="R226" s="828">
        <v>113.9</v>
      </c>
      <c r="S226" s="827"/>
      <c r="T226" s="828"/>
      <c r="U226" s="827"/>
      <c r="V226" s="828"/>
      <c r="W226" s="829"/>
      <c r="X226" s="830">
        <v>36.4</v>
      </c>
      <c r="Y226" s="833"/>
      <c r="Z226" s="834">
        <v>269</v>
      </c>
      <c r="AA226" s="831"/>
      <c r="AB226" s="832">
        <v>0.34</v>
      </c>
      <c r="AC226" s="461">
        <v>927</v>
      </c>
      <c r="AD226" s="446" t="s">
        <v>36</v>
      </c>
      <c r="AE226" s="372" t="s">
        <v>36</v>
      </c>
      <c r="AF226" s="367" t="s">
        <v>36</v>
      </c>
      <c r="AG226" s="6" t="s">
        <v>283</v>
      </c>
      <c r="AH226" s="18" t="s">
        <v>23</v>
      </c>
      <c r="AI226" s="23">
        <v>7.5</v>
      </c>
      <c r="AJ226" s="48">
        <v>9.1</v>
      </c>
      <c r="AK226" s="36" t="s">
        <v>36</v>
      </c>
      <c r="AL226" s="100"/>
    </row>
    <row r="227" spans="1:38" x14ac:dyDescent="0.15">
      <c r="A227" s="1952"/>
      <c r="B227" s="452">
        <v>43390</v>
      </c>
      <c r="C227" s="754" t="str">
        <f t="shared" si="32"/>
        <v>(水)</v>
      </c>
      <c r="D227" s="75" t="s">
        <v>599</v>
      </c>
      <c r="E227" s="826">
        <v>2</v>
      </c>
      <c r="F227" s="826">
        <v>19</v>
      </c>
      <c r="G227" s="827">
        <v>19.100000000000001</v>
      </c>
      <c r="H227" s="828">
        <v>18.8</v>
      </c>
      <c r="I227" s="829">
        <v>3.81</v>
      </c>
      <c r="J227" s="830">
        <v>3.31</v>
      </c>
      <c r="K227" s="831">
        <v>7.74</v>
      </c>
      <c r="L227" s="832">
        <v>7.76</v>
      </c>
      <c r="M227" s="829">
        <v>40</v>
      </c>
      <c r="N227" s="830">
        <v>40.299999999999997</v>
      </c>
      <c r="O227" s="827"/>
      <c r="P227" s="828">
        <v>92.2</v>
      </c>
      <c r="Q227" s="827"/>
      <c r="R227" s="828">
        <v>117.7</v>
      </c>
      <c r="S227" s="827"/>
      <c r="T227" s="828"/>
      <c r="U227" s="827"/>
      <c r="V227" s="828"/>
      <c r="W227" s="829"/>
      <c r="X227" s="830">
        <v>38.200000000000003</v>
      </c>
      <c r="Y227" s="833"/>
      <c r="Z227" s="834">
        <v>285</v>
      </c>
      <c r="AA227" s="831"/>
      <c r="AB227" s="832">
        <v>0.33</v>
      </c>
      <c r="AC227" s="461">
        <v>987</v>
      </c>
      <c r="AD227" s="446" t="s">
        <v>36</v>
      </c>
      <c r="AE227" s="372" t="s">
        <v>36</v>
      </c>
      <c r="AF227" s="367" t="s">
        <v>36</v>
      </c>
      <c r="AG227" s="6" t="s">
        <v>284</v>
      </c>
      <c r="AH227" s="18" t="s">
        <v>23</v>
      </c>
      <c r="AI227" s="45">
        <v>6.9000000000000006E-2</v>
      </c>
      <c r="AJ227" s="46">
        <v>4.7E-2</v>
      </c>
      <c r="AK227" s="47" t="s">
        <v>36</v>
      </c>
      <c r="AL227" s="102"/>
    </row>
    <row r="228" spans="1:38" x14ac:dyDescent="0.15">
      <c r="A228" s="1952"/>
      <c r="B228" s="452">
        <v>43391</v>
      </c>
      <c r="C228" s="754" t="str">
        <f t="shared" si="32"/>
        <v>(木)</v>
      </c>
      <c r="D228" s="75" t="s">
        <v>583</v>
      </c>
      <c r="E228" s="826"/>
      <c r="F228" s="826">
        <v>19.100000000000001</v>
      </c>
      <c r="G228" s="827">
        <v>18.399999999999999</v>
      </c>
      <c r="H228" s="828">
        <v>18.5</v>
      </c>
      <c r="I228" s="829">
        <v>3.6</v>
      </c>
      <c r="J228" s="830">
        <v>3.42</v>
      </c>
      <c r="K228" s="831">
        <v>7.81</v>
      </c>
      <c r="L228" s="832">
        <v>7.8</v>
      </c>
      <c r="M228" s="829">
        <v>41.5</v>
      </c>
      <c r="N228" s="830">
        <v>42</v>
      </c>
      <c r="O228" s="827"/>
      <c r="P228" s="828">
        <v>93.2</v>
      </c>
      <c r="Q228" s="827"/>
      <c r="R228" s="828">
        <v>119.3</v>
      </c>
      <c r="S228" s="827"/>
      <c r="T228" s="828"/>
      <c r="U228" s="827"/>
      <c r="V228" s="828"/>
      <c r="W228" s="829"/>
      <c r="X228" s="830">
        <v>39.1</v>
      </c>
      <c r="Y228" s="833"/>
      <c r="Z228" s="834">
        <v>289</v>
      </c>
      <c r="AA228" s="831"/>
      <c r="AB228" s="832">
        <v>0.35</v>
      </c>
      <c r="AC228" s="461">
        <v>939</v>
      </c>
      <c r="AD228" s="446">
        <v>10070</v>
      </c>
      <c r="AE228" s="372" t="s">
        <v>36</v>
      </c>
      <c r="AF228" s="367" t="s">
        <v>36</v>
      </c>
      <c r="AG228" s="6" t="s">
        <v>291</v>
      </c>
      <c r="AH228" s="18" t="s">
        <v>23</v>
      </c>
      <c r="AI228" s="24">
        <v>3.66</v>
      </c>
      <c r="AJ228" s="44">
        <v>3.64</v>
      </c>
      <c r="AK228" s="42" t="s">
        <v>36</v>
      </c>
      <c r="AL228" s="100"/>
    </row>
    <row r="229" spans="1:38" x14ac:dyDescent="0.15">
      <c r="A229" s="1952"/>
      <c r="B229" s="452">
        <v>43392</v>
      </c>
      <c r="C229" s="754" t="str">
        <f t="shared" si="32"/>
        <v>(金)</v>
      </c>
      <c r="D229" s="75" t="s">
        <v>583</v>
      </c>
      <c r="E229" s="826"/>
      <c r="F229" s="826">
        <v>19</v>
      </c>
      <c r="G229" s="827">
        <v>17.8</v>
      </c>
      <c r="H229" s="828">
        <v>17.8</v>
      </c>
      <c r="I229" s="829">
        <v>3.85</v>
      </c>
      <c r="J229" s="830">
        <v>3.77</v>
      </c>
      <c r="K229" s="831">
        <v>7.82</v>
      </c>
      <c r="L229" s="832">
        <v>7.8</v>
      </c>
      <c r="M229" s="829">
        <v>41.2</v>
      </c>
      <c r="N229" s="830">
        <v>40.6</v>
      </c>
      <c r="O229" s="827"/>
      <c r="P229" s="828">
        <v>94.1</v>
      </c>
      <c r="Q229" s="827"/>
      <c r="R229" s="828">
        <v>115.1</v>
      </c>
      <c r="S229" s="827"/>
      <c r="T229" s="828"/>
      <c r="U229" s="827"/>
      <c r="V229" s="828"/>
      <c r="W229" s="829"/>
      <c r="X229" s="830">
        <v>37.299999999999997</v>
      </c>
      <c r="Y229" s="833"/>
      <c r="Z229" s="834">
        <v>270</v>
      </c>
      <c r="AA229" s="831"/>
      <c r="AB229" s="832">
        <v>0.36</v>
      </c>
      <c r="AC229" s="461">
        <v>920</v>
      </c>
      <c r="AD229" s="446">
        <v>10050</v>
      </c>
      <c r="AE229" s="372" t="s">
        <v>36</v>
      </c>
      <c r="AF229" s="367" t="s">
        <v>36</v>
      </c>
      <c r="AG229" s="6" t="s">
        <v>285</v>
      </c>
      <c r="AH229" s="18" t="s">
        <v>23</v>
      </c>
      <c r="AI229" s="24">
        <v>3.28</v>
      </c>
      <c r="AJ229" s="44">
        <v>3.11</v>
      </c>
      <c r="AK229" s="42" t="s">
        <v>36</v>
      </c>
      <c r="AL229" s="100"/>
    </row>
    <row r="230" spans="1:38" x14ac:dyDescent="0.15">
      <c r="A230" s="1952"/>
      <c r="B230" s="452">
        <v>43393</v>
      </c>
      <c r="C230" s="754" t="str">
        <f t="shared" si="32"/>
        <v>(土)</v>
      </c>
      <c r="D230" s="75" t="s">
        <v>599</v>
      </c>
      <c r="E230" s="826"/>
      <c r="F230" s="826">
        <v>18.7</v>
      </c>
      <c r="G230" s="827">
        <v>17.7</v>
      </c>
      <c r="H230" s="828">
        <v>17.8</v>
      </c>
      <c r="I230" s="829">
        <v>3.3</v>
      </c>
      <c r="J230" s="830">
        <v>3.5</v>
      </c>
      <c r="K230" s="831">
        <v>7.8</v>
      </c>
      <c r="L230" s="832">
        <v>7.8</v>
      </c>
      <c r="M230" s="829"/>
      <c r="N230" s="830"/>
      <c r="O230" s="827"/>
      <c r="P230" s="828"/>
      <c r="Q230" s="827"/>
      <c r="R230" s="828"/>
      <c r="S230" s="827"/>
      <c r="T230" s="828"/>
      <c r="U230" s="827"/>
      <c r="V230" s="828"/>
      <c r="W230" s="829"/>
      <c r="X230" s="830"/>
      <c r="Y230" s="833"/>
      <c r="Z230" s="834"/>
      <c r="AA230" s="831"/>
      <c r="AB230" s="832"/>
      <c r="AC230" s="461">
        <v>896</v>
      </c>
      <c r="AD230" s="446">
        <v>10090</v>
      </c>
      <c r="AE230" s="372">
        <v>4.01</v>
      </c>
      <c r="AF230" s="367" t="s">
        <v>36</v>
      </c>
      <c r="AG230" s="6" t="s">
        <v>286</v>
      </c>
      <c r="AH230" s="18" t="s">
        <v>23</v>
      </c>
      <c r="AI230" s="352">
        <v>8.4000000000000005E-2</v>
      </c>
      <c r="AJ230" s="260">
        <v>5.6000000000000001E-2</v>
      </c>
      <c r="AK230" s="47" t="s">
        <v>36</v>
      </c>
      <c r="AL230" s="102"/>
    </row>
    <row r="231" spans="1:38" x14ac:dyDescent="0.15">
      <c r="A231" s="1952"/>
      <c r="B231" s="452">
        <v>43394</v>
      </c>
      <c r="C231" s="754" t="str">
        <f t="shared" si="32"/>
        <v>(日)</v>
      </c>
      <c r="D231" s="75" t="s">
        <v>583</v>
      </c>
      <c r="E231" s="826"/>
      <c r="F231" s="826">
        <v>18.3</v>
      </c>
      <c r="G231" s="827">
        <v>17.399999999999999</v>
      </c>
      <c r="H231" s="828">
        <v>17.7</v>
      </c>
      <c r="I231" s="829">
        <v>3.3</v>
      </c>
      <c r="J231" s="830">
        <v>3.4</v>
      </c>
      <c r="K231" s="831">
        <v>7.9</v>
      </c>
      <c r="L231" s="832">
        <v>7.9</v>
      </c>
      <c r="M231" s="829"/>
      <c r="N231" s="830"/>
      <c r="O231" s="827"/>
      <c r="P231" s="828"/>
      <c r="Q231" s="827"/>
      <c r="R231" s="828"/>
      <c r="S231" s="827"/>
      <c r="T231" s="828"/>
      <c r="U231" s="827"/>
      <c r="V231" s="828"/>
      <c r="W231" s="829"/>
      <c r="X231" s="830"/>
      <c r="Y231" s="833"/>
      <c r="Z231" s="834"/>
      <c r="AA231" s="831"/>
      <c r="AB231" s="832"/>
      <c r="AC231" s="461">
        <v>913</v>
      </c>
      <c r="AD231" s="446">
        <v>9980</v>
      </c>
      <c r="AE231" s="372" t="s">
        <v>36</v>
      </c>
      <c r="AF231" s="367" t="s">
        <v>36</v>
      </c>
      <c r="AG231" s="6" t="s">
        <v>287</v>
      </c>
      <c r="AH231" s="18" t="s">
        <v>23</v>
      </c>
      <c r="AI231" s="831" t="s">
        <v>609</v>
      </c>
      <c r="AJ231" s="261" t="s">
        <v>609</v>
      </c>
      <c r="AK231" s="42" t="s">
        <v>36</v>
      </c>
      <c r="AL231" s="100"/>
    </row>
    <row r="232" spans="1:38" x14ac:dyDescent="0.15">
      <c r="A232" s="1952"/>
      <c r="B232" s="452">
        <v>43395</v>
      </c>
      <c r="C232" s="754" t="str">
        <f t="shared" si="32"/>
        <v>(月)</v>
      </c>
      <c r="D232" s="75" t="s">
        <v>583</v>
      </c>
      <c r="E232" s="826"/>
      <c r="F232" s="826">
        <v>18.399999999999999</v>
      </c>
      <c r="G232" s="827">
        <v>16.7</v>
      </c>
      <c r="H232" s="828">
        <v>17</v>
      </c>
      <c r="I232" s="829">
        <v>3.3</v>
      </c>
      <c r="J232" s="830">
        <v>3.34</v>
      </c>
      <c r="K232" s="831">
        <v>7.9</v>
      </c>
      <c r="L232" s="832">
        <v>7.89</v>
      </c>
      <c r="M232" s="829">
        <v>41.9</v>
      </c>
      <c r="N232" s="830">
        <v>42</v>
      </c>
      <c r="O232" s="827"/>
      <c r="P232" s="828">
        <v>94.1</v>
      </c>
      <c r="Q232" s="827"/>
      <c r="R232" s="828">
        <v>120.3</v>
      </c>
      <c r="S232" s="827"/>
      <c r="T232" s="828"/>
      <c r="U232" s="827"/>
      <c r="V232" s="828"/>
      <c r="W232" s="829"/>
      <c r="X232" s="830">
        <v>41.9</v>
      </c>
      <c r="Y232" s="833"/>
      <c r="Z232" s="834">
        <v>267</v>
      </c>
      <c r="AA232" s="831"/>
      <c r="AB232" s="832">
        <v>0.3</v>
      </c>
      <c r="AC232" s="461">
        <v>916</v>
      </c>
      <c r="AD232" s="446" t="s">
        <v>36</v>
      </c>
      <c r="AE232" s="372" t="s">
        <v>36</v>
      </c>
      <c r="AF232" s="367" t="s">
        <v>36</v>
      </c>
      <c r="AG232" s="6" t="s">
        <v>288</v>
      </c>
      <c r="AH232" s="18" t="s">
        <v>23</v>
      </c>
      <c r="AI232" s="23">
        <v>26</v>
      </c>
      <c r="AJ232" s="48">
        <v>26.2</v>
      </c>
      <c r="AK232" s="36" t="s">
        <v>36</v>
      </c>
      <c r="AL232" s="101"/>
    </row>
    <row r="233" spans="1:38" x14ac:dyDescent="0.15">
      <c r="A233" s="1952"/>
      <c r="B233" s="452">
        <v>43396</v>
      </c>
      <c r="C233" s="754" t="str">
        <f t="shared" si="32"/>
        <v>(火)</v>
      </c>
      <c r="D233" s="75" t="s">
        <v>599</v>
      </c>
      <c r="E233" s="826">
        <v>1</v>
      </c>
      <c r="F233" s="826">
        <v>13</v>
      </c>
      <c r="G233" s="827">
        <v>16.399999999999999</v>
      </c>
      <c r="H233" s="828">
        <v>16.5</v>
      </c>
      <c r="I233" s="829">
        <v>2.99</v>
      </c>
      <c r="J233" s="830">
        <v>3.25</v>
      </c>
      <c r="K233" s="831">
        <v>7.83</v>
      </c>
      <c r="L233" s="832">
        <v>7.81</v>
      </c>
      <c r="M233" s="829">
        <v>41.7</v>
      </c>
      <c r="N233" s="830">
        <v>42.4</v>
      </c>
      <c r="O233" s="827"/>
      <c r="P233" s="828">
        <v>92.1</v>
      </c>
      <c r="Q233" s="827"/>
      <c r="R233" s="828">
        <v>115.3</v>
      </c>
      <c r="S233" s="827"/>
      <c r="T233" s="828"/>
      <c r="U233" s="827"/>
      <c r="V233" s="828"/>
      <c r="W233" s="829"/>
      <c r="X233" s="830">
        <v>41.9</v>
      </c>
      <c r="Y233" s="833"/>
      <c r="Z233" s="834">
        <v>276</v>
      </c>
      <c r="AA233" s="831"/>
      <c r="AB233" s="832">
        <v>0.27</v>
      </c>
      <c r="AC233" s="461">
        <v>906</v>
      </c>
      <c r="AD233" s="446" t="s">
        <v>36</v>
      </c>
      <c r="AE233" s="372" t="s">
        <v>36</v>
      </c>
      <c r="AF233" s="367" t="s">
        <v>36</v>
      </c>
      <c r="AG233" s="6" t="s">
        <v>27</v>
      </c>
      <c r="AH233" s="18" t="s">
        <v>23</v>
      </c>
      <c r="AI233" s="23">
        <v>31.5</v>
      </c>
      <c r="AJ233" s="48">
        <v>29.2</v>
      </c>
      <c r="AK233" s="36" t="s">
        <v>36</v>
      </c>
      <c r="AL233" s="101"/>
    </row>
    <row r="234" spans="1:38" x14ac:dyDescent="0.15">
      <c r="A234" s="1952"/>
      <c r="B234" s="452">
        <v>43397</v>
      </c>
      <c r="C234" s="754" t="str">
        <f t="shared" si="32"/>
        <v>(水)</v>
      </c>
      <c r="D234" s="75" t="s">
        <v>599</v>
      </c>
      <c r="E234" s="826">
        <v>3</v>
      </c>
      <c r="F234" s="1662">
        <v>16.600000000000001</v>
      </c>
      <c r="G234" s="827">
        <v>16.7</v>
      </c>
      <c r="H234" s="828">
        <v>16.7</v>
      </c>
      <c r="I234" s="829">
        <v>2.95</v>
      </c>
      <c r="J234" s="830">
        <v>3.25</v>
      </c>
      <c r="K234" s="831">
        <v>7.77</v>
      </c>
      <c r="L234" s="832">
        <v>7.78</v>
      </c>
      <c r="M234" s="829">
        <v>41.4</v>
      </c>
      <c r="N234" s="830">
        <v>43.4</v>
      </c>
      <c r="O234" s="827"/>
      <c r="P234" s="828">
        <v>92.1</v>
      </c>
      <c r="Q234" s="827"/>
      <c r="R234" s="828">
        <v>120.2</v>
      </c>
      <c r="S234" s="827"/>
      <c r="T234" s="828"/>
      <c r="U234" s="827"/>
      <c r="V234" s="828"/>
      <c r="W234" s="829"/>
      <c r="X234" s="830">
        <v>45.5</v>
      </c>
      <c r="Y234" s="833"/>
      <c r="Z234" s="834">
        <v>284</v>
      </c>
      <c r="AA234" s="831"/>
      <c r="AB234" s="832">
        <v>0.28000000000000003</v>
      </c>
      <c r="AC234" s="461">
        <v>903</v>
      </c>
      <c r="AD234" s="446" t="s">
        <v>36</v>
      </c>
      <c r="AE234" s="372" t="s">
        <v>36</v>
      </c>
      <c r="AF234" s="367" t="s">
        <v>36</v>
      </c>
      <c r="AG234" s="6" t="s">
        <v>289</v>
      </c>
      <c r="AH234" s="18" t="s">
        <v>274</v>
      </c>
      <c r="AI234" s="51">
        <v>15</v>
      </c>
      <c r="AJ234" s="52">
        <v>9</v>
      </c>
      <c r="AK234" s="43" t="s">
        <v>36</v>
      </c>
      <c r="AL234" s="103"/>
    </row>
    <row r="235" spans="1:38" x14ac:dyDescent="0.15">
      <c r="A235" s="1952"/>
      <c r="B235" s="452">
        <v>43398</v>
      </c>
      <c r="C235" s="754" t="str">
        <f t="shared" si="32"/>
        <v>(木)</v>
      </c>
      <c r="D235" s="75" t="s">
        <v>583</v>
      </c>
      <c r="E235" s="826"/>
      <c r="F235" s="1662">
        <v>19.100000000000001</v>
      </c>
      <c r="G235" s="827">
        <v>17.2</v>
      </c>
      <c r="H235" s="828">
        <v>17.2</v>
      </c>
      <c r="I235" s="829">
        <v>4.28</v>
      </c>
      <c r="J235" s="830">
        <v>4.45</v>
      </c>
      <c r="K235" s="831">
        <v>7.71</v>
      </c>
      <c r="L235" s="832">
        <v>7.72</v>
      </c>
      <c r="M235" s="829">
        <v>36.200000000000003</v>
      </c>
      <c r="N235" s="830">
        <v>37.6</v>
      </c>
      <c r="O235" s="827"/>
      <c r="P235" s="828">
        <v>86.1</v>
      </c>
      <c r="Q235" s="827"/>
      <c r="R235" s="828">
        <v>108.2</v>
      </c>
      <c r="S235" s="827"/>
      <c r="T235" s="828"/>
      <c r="U235" s="827"/>
      <c r="V235" s="828"/>
      <c r="W235" s="829"/>
      <c r="X235" s="830">
        <v>41.9</v>
      </c>
      <c r="Y235" s="833"/>
      <c r="Z235" s="834">
        <v>273</v>
      </c>
      <c r="AA235" s="831"/>
      <c r="AB235" s="832">
        <v>0.35</v>
      </c>
      <c r="AC235" s="461">
        <v>923</v>
      </c>
      <c r="AD235" s="446" t="s">
        <v>36</v>
      </c>
      <c r="AE235" s="372" t="s">
        <v>36</v>
      </c>
      <c r="AF235" s="367" t="s">
        <v>36</v>
      </c>
      <c r="AG235" s="6" t="s">
        <v>290</v>
      </c>
      <c r="AH235" s="18" t="s">
        <v>23</v>
      </c>
      <c r="AI235" s="51">
        <v>10</v>
      </c>
      <c r="AJ235" s="52">
        <v>2</v>
      </c>
      <c r="AK235" s="43" t="s">
        <v>36</v>
      </c>
      <c r="AL235" s="103"/>
    </row>
    <row r="236" spans="1:38" x14ac:dyDescent="0.15">
      <c r="A236" s="1952"/>
      <c r="B236" s="452">
        <v>43399</v>
      </c>
      <c r="C236" s="754" t="str">
        <f t="shared" si="32"/>
        <v>(金)</v>
      </c>
      <c r="D236" s="75" t="s">
        <v>583</v>
      </c>
      <c r="E236" s="826"/>
      <c r="F236" s="1662">
        <v>18.399999999999999</v>
      </c>
      <c r="G236" s="827">
        <v>17</v>
      </c>
      <c r="H236" s="828">
        <v>17.100000000000001</v>
      </c>
      <c r="I236" s="829">
        <v>3.53</v>
      </c>
      <c r="J236" s="830">
        <v>3.52</v>
      </c>
      <c r="K236" s="831">
        <v>7.8</v>
      </c>
      <c r="L236" s="832">
        <v>7.81</v>
      </c>
      <c r="M236" s="829">
        <v>38.700000000000003</v>
      </c>
      <c r="N236" s="830">
        <v>38.200000000000003</v>
      </c>
      <c r="O236" s="827"/>
      <c r="P236" s="828">
        <v>94.1</v>
      </c>
      <c r="Q236" s="827"/>
      <c r="R236" s="828">
        <v>118.2</v>
      </c>
      <c r="S236" s="827"/>
      <c r="T236" s="828"/>
      <c r="U236" s="827"/>
      <c r="V236" s="828"/>
      <c r="W236" s="829"/>
      <c r="X236" s="830">
        <v>32.799999999999997</v>
      </c>
      <c r="Y236" s="833"/>
      <c r="Z236" s="834">
        <v>276</v>
      </c>
      <c r="AA236" s="831"/>
      <c r="AB236" s="832">
        <v>0.28000000000000003</v>
      </c>
      <c r="AC236" s="461">
        <v>953</v>
      </c>
      <c r="AD236" s="446" t="s">
        <v>36</v>
      </c>
      <c r="AE236" s="372" t="s">
        <v>36</v>
      </c>
      <c r="AF236" s="367" t="s">
        <v>36</v>
      </c>
      <c r="AG236" s="19"/>
      <c r="AH236" s="9"/>
      <c r="AI236" s="20"/>
      <c r="AJ236" s="8"/>
      <c r="AK236" s="8"/>
      <c r="AL236" s="9"/>
    </row>
    <row r="237" spans="1:38" x14ac:dyDescent="0.15">
      <c r="A237" s="1952"/>
      <c r="B237" s="452">
        <v>43400</v>
      </c>
      <c r="C237" s="812" t="str">
        <f t="shared" si="32"/>
        <v>(土)</v>
      </c>
      <c r="D237" s="75" t="s">
        <v>606</v>
      </c>
      <c r="E237" s="826">
        <v>10.5</v>
      </c>
      <c r="F237" s="1662">
        <v>19.8</v>
      </c>
      <c r="G237" s="827">
        <v>17.5</v>
      </c>
      <c r="H237" s="828">
        <v>17.7</v>
      </c>
      <c r="I237" s="829">
        <v>5.7</v>
      </c>
      <c r="J237" s="830">
        <v>4.4000000000000004</v>
      </c>
      <c r="K237" s="831">
        <v>7.7</v>
      </c>
      <c r="L237" s="832">
        <v>7.8</v>
      </c>
      <c r="M237" s="829"/>
      <c r="N237" s="830"/>
      <c r="O237" s="827"/>
      <c r="P237" s="828"/>
      <c r="Q237" s="827"/>
      <c r="R237" s="828"/>
      <c r="S237" s="827"/>
      <c r="T237" s="828"/>
      <c r="U237" s="827"/>
      <c r="V237" s="828"/>
      <c r="W237" s="829"/>
      <c r="X237" s="830"/>
      <c r="Y237" s="833"/>
      <c r="Z237" s="834"/>
      <c r="AA237" s="831"/>
      <c r="AB237" s="832"/>
      <c r="AC237" s="461">
        <v>2189</v>
      </c>
      <c r="AD237" s="446" t="s">
        <v>36</v>
      </c>
      <c r="AE237" s="372">
        <v>4.056</v>
      </c>
      <c r="AF237" s="367" t="s">
        <v>36</v>
      </c>
      <c r="AG237" s="19"/>
      <c r="AH237" s="9"/>
      <c r="AI237" s="20"/>
      <c r="AJ237" s="8"/>
      <c r="AK237" s="8"/>
      <c r="AL237" s="9"/>
    </row>
    <row r="238" spans="1:38" x14ac:dyDescent="0.15">
      <c r="A238" s="1952"/>
      <c r="B238" s="452">
        <v>43401</v>
      </c>
      <c r="C238" s="754" t="str">
        <f t="shared" si="32"/>
        <v>(日)</v>
      </c>
      <c r="D238" s="75" t="s">
        <v>583</v>
      </c>
      <c r="E238" s="826"/>
      <c r="F238" s="1662">
        <v>17.8</v>
      </c>
      <c r="G238" s="827">
        <v>18.100000000000001</v>
      </c>
      <c r="H238" s="828">
        <v>18.3</v>
      </c>
      <c r="I238" s="829">
        <v>7.6</v>
      </c>
      <c r="J238" s="830">
        <v>4</v>
      </c>
      <c r="K238" s="831">
        <v>7.5</v>
      </c>
      <c r="L238" s="832">
        <v>7.3</v>
      </c>
      <c r="M238" s="829"/>
      <c r="N238" s="830"/>
      <c r="O238" s="827"/>
      <c r="P238" s="828"/>
      <c r="Q238" s="827"/>
      <c r="R238" s="828"/>
      <c r="S238" s="827"/>
      <c r="T238" s="828"/>
      <c r="U238" s="827"/>
      <c r="V238" s="828"/>
      <c r="W238" s="829"/>
      <c r="X238" s="830"/>
      <c r="Y238" s="833"/>
      <c r="Z238" s="834"/>
      <c r="AA238" s="831"/>
      <c r="AB238" s="832"/>
      <c r="AC238" s="461">
        <v>2689</v>
      </c>
      <c r="AD238" s="446" t="s">
        <v>36</v>
      </c>
      <c r="AE238" s="372" t="s">
        <v>36</v>
      </c>
      <c r="AF238" s="367" t="s">
        <v>36</v>
      </c>
      <c r="AG238" s="21"/>
      <c r="AH238" s="3"/>
      <c r="AI238" s="22"/>
      <c r="AJ238" s="10"/>
      <c r="AK238" s="10"/>
      <c r="AL238" s="3"/>
    </row>
    <row r="239" spans="1:38" x14ac:dyDescent="0.15">
      <c r="A239" s="1952"/>
      <c r="B239" s="452">
        <v>43402</v>
      </c>
      <c r="C239" s="754" t="str">
        <f t="shared" si="32"/>
        <v>(月)</v>
      </c>
      <c r="D239" s="75" t="s">
        <v>583</v>
      </c>
      <c r="E239" s="826"/>
      <c r="F239" s="1662">
        <v>19.899999999999999</v>
      </c>
      <c r="G239" s="827">
        <v>17.2</v>
      </c>
      <c r="H239" s="828">
        <v>17.399999999999999</v>
      </c>
      <c r="I239" s="829">
        <v>3.87</v>
      </c>
      <c r="J239" s="830">
        <v>4.1399999999999997</v>
      </c>
      <c r="K239" s="831">
        <v>7.66</v>
      </c>
      <c r="L239" s="832">
        <v>7.67</v>
      </c>
      <c r="M239" s="829">
        <v>36.799999999999997</v>
      </c>
      <c r="N239" s="830">
        <v>37</v>
      </c>
      <c r="O239" s="827"/>
      <c r="P239" s="828">
        <v>85.1</v>
      </c>
      <c r="Q239" s="827"/>
      <c r="R239" s="828">
        <v>109.9</v>
      </c>
      <c r="S239" s="827"/>
      <c r="T239" s="828"/>
      <c r="U239" s="827"/>
      <c r="V239" s="828"/>
      <c r="W239" s="829"/>
      <c r="X239" s="830">
        <v>34.6</v>
      </c>
      <c r="Y239" s="833"/>
      <c r="Z239" s="834">
        <v>271</v>
      </c>
      <c r="AA239" s="831"/>
      <c r="AB239" s="832">
        <v>0.31</v>
      </c>
      <c r="AC239" s="461">
        <v>1085</v>
      </c>
      <c r="AD239" s="446" t="s">
        <v>36</v>
      </c>
      <c r="AE239" s="372" t="s">
        <v>36</v>
      </c>
      <c r="AF239" s="367" t="s">
        <v>36</v>
      </c>
      <c r="AG239" s="29" t="s">
        <v>34</v>
      </c>
      <c r="AH239" s="2" t="s">
        <v>36</v>
      </c>
      <c r="AI239" s="2" t="s">
        <v>36</v>
      </c>
      <c r="AJ239" s="2" t="s">
        <v>36</v>
      </c>
      <c r="AK239" s="2" t="s">
        <v>36</v>
      </c>
      <c r="AL239" s="104" t="s">
        <v>36</v>
      </c>
    </row>
    <row r="240" spans="1:38" x14ac:dyDescent="0.15">
      <c r="A240" s="1952"/>
      <c r="B240" s="452">
        <v>43403</v>
      </c>
      <c r="C240" s="754" t="str">
        <f t="shared" si="32"/>
        <v>(火)</v>
      </c>
      <c r="D240" s="75" t="s">
        <v>583</v>
      </c>
      <c r="E240" s="826"/>
      <c r="F240" s="1662">
        <v>20.100000000000001</v>
      </c>
      <c r="G240" s="827">
        <v>16.899999999999999</v>
      </c>
      <c r="H240" s="828">
        <v>17</v>
      </c>
      <c r="I240" s="829">
        <v>3.64</v>
      </c>
      <c r="J240" s="830">
        <v>3.74</v>
      </c>
      <c r="K240" s="831">
        <v>7.71</v>
      </c>
      <c r="L240" s="832">
        <v>7.75</v>
      </c>
      <c r="M240" s="829">
        <v>39</v>
      </c>
      <c r="N240" s="830">
        <v>39.200000000000003</v>
      </c>
      <c r="O240" s="827"/>
      <c r="P240" s="828">
        <v>90.1</v>
      </c>
      <c r="Q240" s="827"/>
      <c r="R240" s="828">
        <v>118.1</v>
      </c>
      <c r="S240" s="827"/>
      <c r="T240" s="828"/>
      <c r="U240" s="827"/>
      <c r="V240" s="828"/>
      <c r="W240" s="829"/>
      <c r="X240" s="830">
        <v>36.4</v>
      </c>
      <c r="Y240" s="833"/>
      <c r="Z240" s="834">
        <v>284</v>
      </c>
      <c r="AA240" s="831"/>
      <c r="AB240" s="832">
        <v>0.3</v>
      </c>
      <c r="AC240" s="461">
        <v>986</v>
      </c>
      <c r="AD240" s="446" t="s">
        <v>36</v>
      </c>
      <c r="AE240" s="372" t="s">
        <v>36</v>
      </c>
      <c r="AF240" s="367" t="s">
        <v>36</v>
      </c>
      <c r="AG240" s="11" t="s">
        <v>36</v>
      </c>
      <c r="AH240" s="2" t="s">
        <v>36</v>
      </c>
      <c r="AI240" s="2" t="s">
        <v>36</v>
      </c>
      <c r="AJ240" s="2" t="s">
        <v>36</v>
      </c>
      <c r="AK240" s="2" t="s">
        <v>36</v>
      </c>
      <c r="AL240" s="104" t="s">
        <v>36</v>
      </c>
    </row>
    <row r="241" spans="1:38" x14ac:dyDescent="0.15">
      <c r="A241" s="1952"/>
      <c r="B241" s="455">
        <v>43404</v>
      </c>
      <c r="C241" s="813" t="str">
        <f t="shared" si="32"/>
        <v>(水)</v>
      </c>
      <c r="D241" s="259" t="s">
        <v>599</v>
      </c>
      <c r="E241" s="904"/>
      <c r="F241" s="904">
        <v>14.1</v>
      </c>
      <c r="G241" s="905">
        <v>16.600000000000001</v>
      </c>
      <c r="H241" s="906">
        <v>16.8</v>
      </c>
      <c r="I241" s="907">
        <v>3.47</v>
      </c>
      <c r="J241" s="908">
        <v>3.58</v>
      </c>
      <c r="K241" s="909">
        <v>7.76</v>
      </c>
      <c r="L241" s="910">
        <v>7.78</v>
      </c>
      <c r="M241" s="907">
        <v>40.200000000000003</v>
      </c>
      <c r="N241" s="908">
        <v>40.200000000000003</v>
      </c>
      <c r="O241" s="905"/>
      <c r="P241" s="906">
        <v>87.1</v>
      </c>
      <c r="Q241" s="905"/>
      <c r="R241" s="906">
        <v>121.5</v>
      </c>
      <c r="S241" s="905"/>
      <c r="T241" s="906"/>
      <c r="U241" s="905"/>
      <c r="V241" s="906"/>
      <c r="W241" s="907"/>
      <c r="X241" s="908">
        <v>37.299999999999997</v>
      </c>
      <c r="Y241" s="911"/>
      <c r="Z241" s="912">
        <v>269</v>
      </c>
      <c r="AA241" s="909"/>
      <c r="AB241" s="910">
        <v>0.27</v>
      </c>
      <c r="AC241" s="458">
        <v>954</v>
      </c>
      <c r="AD241" s="447" t="s">
        <v>36</v>
      </c>
      <c r="AE241" s="370" t="s">
        <v>36</v>
      </c>
      <c r="AF241" s="374" t="s">
        <v>36</v>
      </c>
      <c r="AG241" s="11" t="s">
        <v>36</v>
      </c>
      <c r="AH241" s="2" t="s">
        <v>36</v>
      </c>
      <c r="AI241" s="2" t="s">
        <v>36</v>
      </c>
      <c r="AJ241" s="2" t="s">
        <v>36</v>
      </c>
      <c r="AK241" s="2" t="s">
        <v>36</v>
      </c>
      <c r="AL241" s="104" t="s">
        <v>36</v>
      </c>
    </row>
    <row r="242" spans="1:38" s="1" customFormat="1" ht="13.5" customHeight="1" x14ac:dyDescent="0.15">
      <c r="A242" s="1952"/>
      <c r="B242" s="1891" t="s">
        <v>410</v>
      </c>
      <c r="C242" s="1892"/>
      <c r="D242" s="631"/>
      <c r="E242" s="555">
        <f t="shared" ref="E242:AA242" si="33">MAX(E211:E241)</f>
        <v>15</v>
      </c>
      <c r="F242" s="556">
        <f t="shared" si="33"/>
        <v>28.9</v>
      </c>
      <c r="G242" s="655">
        <f t="shared" si="33"/>
        <v>23.2</v>
      </c>
      <c r="H242" s="558">
        <f t="shared" si="33"/>
        <v>23.6</v>
      </c>
      <c r="I242" s="559">
        <f t="shared" si="33"/>
        <v>59.1</v>
      </c>
      <c r="J242" s="656">
        <f t="shared" si="33"/>
        <v>5.5</v>
      </c>
      <c r="K242" s="657">
        <f t="shared" si="33"/>
        <v>7.9</v>
      </c>
      <c r="L242" s="562">
        <f t="shared" si="33"/>
        <v>7.9</v>
      </c>
      <c r="M242" s="559">
        <f t="shared" si="33"/>
        <v>41.9</v>
      </c>
      <c r="N242" s="656">
        <f t="shared" si="33"/>
        <v>43.4</v>
      </c>
      <c r="O242" s="655">
        <f t="shared" si="33"/>
        <v>91.2</v>
      </c>
      <c r="P242" s="558">
        <f t="shared" si="33"/>
        <v>95.2</v>
      </c>
      <c r="Q242" s="557">
        <f t="shared" si="33"/>
        <v>125.2</v>
      </c>
      <c r="R242" s="556">
        <f t="shared" si="33"/>
        <v>121.5</v>
      </c>
      <c r="S242" s="655">
        <f t="shared" si="33"/>
        <v>83.1</v>
      </c>
      <c r="T242" s="558">
        <f t="shared" si="33"/>
        <v>79.7</v>
      </c>
      <c r="U242" s="557">
        <f t="shared" si="33"/>
        <v>42.1</v>
      </c>
      <c r="V242" s="556">
        <f t="shared" si="33"/>
        <v>40.4</v>
      </c>
      <c r="W242" s="658">
        <f t="shared" si="33"/>
        <v>37.799999999999997</v>
      </c>
      <c r="X242" s="560">
        <f t="shared" si="33"/>
        <v>45.5</v>
      </c>
      <c r="Y242" s="563">
        <f t="shared" si="33"/>
        <v>293</v>
      </c>
      <c r="Z242" s="659">
        <f t="shared" si="33"/>
        <v>323</v>
      </c>
      <c r="AA242" s="657">
        <f t="shared" si="33"/>
        <v>0.7</v>
      </c>
      <c r="AB242" s="852">
        <f>MAX(AB211:AB241)</f>
        <v>0.49</v>
      </c>
      <c r="AC242" s="584">
        <f>MAX(AC211:AC241)</f>
        <v>5774</v>
      </c>
      <c r="AD242" s="660">
        <f>MAX(AD211:AD241)</f>
        <v>10090</v>
      </c>
      <c r="AE242" s="714" t="s">
        <v>36</v>
      </c>
      <c r="AF242" s="641"/>
      <c r="AG242" s="11" t="s">
        <v>36</v>
      </c>
      <c r="AH242" s="2" t="s">
        <v>36</v>
      </c>
      <c r="AI242" s="2" t="s">
        <v>36</v>
      </c>
      <c r="AJ242" s="2" t="s">
        <v>36</v>
      </c>
      <c r="AK242" s="2" t="s">
        <v>36</v>
      </c>
      <c r="AL242" s="104" t="s">
        <v>36</v>
      </c>
    </row>
    <row r="243" spans="1:38" s="1" customFormat="1" ht="13.5" customHeight="1" x14ac:dyDescent="0.15">
      <c r="A243" s="1952"/>
      <c r="B243" s="1893" t="s">
        <v>411</v>
      </c>
      <c r="C243" s="1894"/>
      <c r="D243" s="633"/>
      <c r="E243" s="566">
        <f t="shared" ref="E243:L243" si="34">MIN(E211:E241)</f>
        <v>1</v>
      </c>
      <c r="F243" s="567">
        <f t="shared" si="34"/>
        <v>13</v>
      </c>
      <c r="G243" s="661">
        <f t="shared" si="34"/>
        <v>16.399999999999999</v>
      </c>
      <c r="H243" s="569">
        <f t="shared" si="34"/>
        <v>16.5</v>
      </c>
      <c r="I243" s="570">
        <f t="shared" si="34"/>
        <v>2.94</v>
      </c>
      <c r="J243" s="662">
        <f t="shared" si="34"/>
        <v>2.38</v>
      </c>
      <c r="K243" s="663">
        <f t="shared" si="34"/>
        <v>7.15</v>
      </c>
      <c r="L243" s="573">
        <f t="shared" si="34"/>
        <v>6.98</v>
      </c>
      <c r="M243" s="570">
        <f>MIN(M211:M241)</f>
        <v>17.72</v>
      </c>
      <c r="N243" s="662">
        <f t="shared" ref="N243:AA243" si="35">MIN(N211:N241)</f>
        <v>18.89</v>
      </c>
      <c r="O243" s="661">
        <f t="shared" si="35"/>
        <v>91.2</v>
      </c>
      <c r="P243" s="569">
        <f t="shared" si="35"/>
        <v>36.1</v>
      </c>
      <c r="Q243" s="568">
        <f t="shared" si="35"/>
        <v>125.2</v>
      </c>
      <c r="R243" s="567">
        <f t="shared" si="35"/>
        <v>61</v>
      </c>
      <c r="S243" s="661">
        <f t="shared" si="35"/>
        <v>83.1</v>
      </c>
      <c r="T243" s="569">
        <f t="shared" si="35"/>
        <v>79.7</v>
      </c>
      <c r="U243" s="568">
        <f t="shared" si="35"/>
        <v>42.1</v>
      </c>
      <c r="V243" s="567">
        <f t="shared" si="35"/>
        <v>40.4</v>
      </c>
      <c r="W243" s="664">
        <f t="shared" si="35"/>
        <v>37.799999999999997</v>
      </c>
      <c r="X243" s="571">
        <f t="shared" si="35"/>
        <v>22.9</v>
      </c>
      <c r="Y243" s="574">
        <f t="shared" si="35"/>
        <v>293</v>
      </c>
      <c r="Z243" s="665">
        <f t="shared" si="35"/>
        <v>166</v>
      </c>
      <c r="AA243" s="663">
        <f t="shared" si="35"/>
        <v>0.7</v>
      </c>
      <c r="AB243" s="862">
        <f>MIN(AB211:AB241)</f>
        <v>0.14000000000000001</v>
      </c>
      <c r="AC243" s="49">
        <f>MIN(AC211:AC241)</f>
        <v>896</v>
      </c>
      <c r="AD243" s="666">
        <f>MIN(AD211:AD241)</f>
        <v>9980</v>
      </c>
      <c r="AE243" s="714" t="s">
        <v>36</v>
      </c>
      <c r="AF243" s="641"/>
      <c r="AG243" s="11" t="s">
        <v>36</v>
      </c>
      <c r="AH243" s="2" t="s">
        <v>36</v>
      </c>
      <c r="AI243" s="2" t="s">
        <v>36</v>
      </c>
      <c r="AJ243" s="2" t="s">
        <v>36</v>
      </c>
      <c r="AK243" s="2" t="s">
        <v>36</v>
      </c>
      <c r="AL243" s="104" t="s">
        <v>36</v>
      </c>
    </row>
    <row r="244" spans="1:38" s="1" customFormat="1" ht="13.5" customHeight="1" x14ac:dyDescent="0.15">
      <c r="A244" s="1952"/>
      <c r="B244" s="1893" t="s">
        <v>412</v>
      </c>
      <c r="C244" s="1894"/>
      <c r="D244" s="633"/>
      <c r="E244" s="633"/>
      <c r="F244" s="567">
        <f t="shared" ref="F244:AA244" si="36">AVERAGE(F211:F241)</f>
        <v>19.919354838709676</v>
      </c>
      <c r="G244" s="661">
        <f t="shared" si="36"/>
        <v>19.000000000000004</v>
      </c>
      <c r="H244" s="569">
        <f t="shared" si="36"/>
        <v>19.074193548387097</v>
      </c>
      <c r="I244" s="570">
        <f t="shared" si="36"/>
        <v>6.1509677419354833</v>
      </c>
      <c r="J244" s="662">
        <f t="shared" si="36"/>
        <v>3.6980645161290324</v>
      </c>
      <c r="K244" s="663">
        <f t="shared" si="36"/>
        <v>7.6532258064516148</v>
      </c>
      <c r="L244" s="573">
        <f t="shared" si="36"/>
        <v>7.6548387096774206</v>
      </c>
      <c r="M244" s="570">
        <f t="shared" si="36"/>
        <v>37.864545454545457</v>
      </c>
      <c r="N244" s="662">
        <f t="shared" si="36"/>
        <v>38.049545454545459</v>
      </c>
      <c r="O244" s="661">
        <f t="shared" si="36"/>
        <v>91.2</v>
      </c>
      <c r="P244" s="569">
        <f t="shared" si="36"/>
        <v>86.19545454545451</v>
      </c>
      <c r="Q244" s="568">
        <f t="shared" si="36"/>
        <v>125.2</v>
      </c>
      <c r="R244" s="567">
        <f t="shared" si="36"/>
        <v>111.26363636363635</v>
      </c>
      <c r="S244" s="661">
        <f t="shared" si="36"/>
        <v>83.1</v>
      </c>
      <c r="T244" s="569">
        <f t="shared" si="36"/>
        <v>79.7</v>
      </c>
      <c r="U244" s="568">
        <f t="shared" si="36"/>
        <v>42.1</v>
      </c>
      <c r="V244" s="567">
        <f t="shared" si="36"/>
        <v>40.4</v>
      </c>
      <c r="W244" s="664">
        <f t="shared" si="36"/>
        <v>37.799999999999997</v>
      </c>
      <c r="X244" s="571">
        <f t="shared" si="36"/>
        <v>37.29999999999999</v>
      </c>
      <c r="Y244" s="574">
        <f t="shared" si="36"/>
        <v>293</v>
      </c>
      <c r="Z244" s="665">
        <f t="shared" si="36"/>
        <v>273.09090909090907</v>
      </c>
      <c r="AA244" s="663">
        <f t="shared" si="36"/>
        <v>0.7</v>
      </c>
      <c r="AB244" s="872">
        <f>AVERAGE(AB211:AB241)</f>
        <v>0.30181818181818176</v>
      </c>
      <c r="AC244" s="49">
        <f>AVERAGE(AC211:AC241)</f>
        <v>1331.516129032258</v>
      </c>
      <c r="AD244" s="666">
        <f>AVERAGE(AD211:AD241)</f>
        <v>10052</v>
      </c>
      <c r="AE244" s="714" t="s">
        <v>36</v>
      </c>
      <c r="AF244" s="641"/>
      <c r="AG244" s="11" t="s">
        <v>36</v>
      </c>
      <c r="AH244" s="2" t="s">
        <v>36</v>
      </c>
      <c r="AI244" s="2" t="s">
        <v>36</v>
      </c>
      <c r="AJ244" s="2" t="s">
        <v>36</v>
      </c>
      <c r="AK244" s="2" t="s">
        <v>36</v>
      </c>
      <c r="AL244" s="104" t="s">
        <v>36</v>
      </c>
    </row>
    <row r="245" spans="1:38" s="1" customFormat="1" ht="13.5" customHeight="1" x14ac:dyDescent="0.15">
      <c r="A245" s="1953"/>
      <c r="B245" s="1917" t="s">
        <v>413</v>
      </c>
      <c r="C245" s="1916"/>
      <c r="D245" s="633"/>
      <c r="E245" s="636">
        <f>SUM(E211:E241)</f>
        <v>52</v>
      </c>
      <c r="F245" s="692"/>
      <c r="G245" s="693"/>
      <c r="H245" s="694"/>
      <c r="I245" s="695"/>
      <c r="J245" s="696"/>
      <c r="K245" s="697"/>
      <c r="L245" s="698"/>
      <c r="M245" s="695"/>
      <c r="N245" s="696"/>
      <c r="O245" s="693"/>
      <c r="P245" s="694"/>
      <c r="Q245" s="699"/>
      <c r="R245" s="700"/>
      <c r="S245" s="693"/>
      <c r="T245" s="694"/>
      <c r="U245" s="699"/>
      <c r="V245" s="700"/>
      <c r="W245" s="701"/>
      <c r="X245" s="702"/>
      <c r="Y245" s="703"/>
      <c r="Z245" s="704"/>
      <c r="AA245" s="697"/>
      <c r="AB245" s="1634"/>
      <c r="AC245" s="585">
        <f>SUM(AC211:AC241)</f>
        <v>41277</v>
      </c>
      <c r="AD245" s="705"/>
      <c r="AE245" s="714"/>
      <c r="AF245" s="641"/>
      <c r="AG245" s="266"/>
      <c r="AH245" s="268"/>
      <c r="AI245" s="268"/>
      <c r="AJ245" s="268"/>
      <c r="AK245" s="268"/>
      <c r="AL245" s="267"/>
    </row>
    <row r="246" spans="1:38" ht="13.5" customHeight="1" x14ac:dyDescent="0.15">
      <c r="A246" s="1965" t="s">
        <v>357</v>
      </c>
      <c r="B246" s="450">
        <v>43405</v>
      </c>
      <c r="C246" s="814" t="str">
        <f>IF(B246="","",IF(WEEKDAY(B246)=1,"(日)",IF(WEEKDAY(B246)=2,"(月)",IF(WEEKDAY(B246)=3,"(火)",IF(WEEKDAY(B246)=4,"(水)",IF(WEEKDAY(B246)=5,"(木)",IF(WEEKDAY(B246)=6,"(金)","(土)")))))))</f>
        <v>(木)</v>
      </c>
      <c r="D246" s="74" t="s">
        <v>583</v>
      </c>
      <c r="E246" s="816"/>
      <c r="F246" s="816">
        <v>14.3</v>
      </c>
      <c r="G246" s="817">
        <v>15.1</v>
      </c>
      <c r="H246" s="818">
        <v>15.4</v>
      </c>
      <c r="I246" s="819">
        <v>3.35</v>
      </c>
      <c r="J246" s="820">
        <v>3.33</v>
      </c>
      <c r="K246" s="821">
        <v>7.82</v>
      </c>
      <c r="L246" s="822">
        <v>7.83</v>
      </c>
      <c r="M246" s="819">
        <v>41.4</v>
      </c>
      <c r="N246" s="820">
        <v>40.6</v>
      </c>
      <c r="O246" s="817"/>
      <c r="P246" s="818">
        <v>94.2</v>
      </c>
      <c r="Q246" s="817"/>
      <c r="R246" s="818">
        <v>132</v>
      </c>
      <c r="S246" s="817"/>
      <c r="T246" s="818"/>
      <c r="U246" s="817"/>
      <c r="V246" s="818"/>
      <c r="W246" s="819"/>
      <c r="X246" s="820">
        <v>38.200000000000003</v>
      </c>
      <c r="Y246" s="823"/>
      <c r="Z246" s="824">
        <v>316</v>
      </c>
      <c r="AA246" s="821"/>
      <c r="AB246" s="822">
        <v>0.24</v>
      </c>
      <c r="AC246" s="463">
        <v>933</v>
      </c>
      <c r="AD246" s="445" t="s">
        <v>36</v>
      </c>
      <c r="AE246" s="403" t="s">
        <v>36</v>
      </c>
      <c r="AF246" s="120" t="s">
        <v>36</v>
      </c>
      <c r="AG246" s="269">
        <v>43412</v>
      </c>
      <c r="AH246" s="152" t="s">
        <v>54</v>
      </c>
      <c r="AI246" s="153">
        <v>18.5</v>
      </c>
      <c r="AJ246" s="154" t="s">
        <v>20</v>
      </c>
      <c r="AK246" s="155"/>
      <c r="AL246" s="156"/>
    </row>
    <row r="247" spans="1:38" x14ac:dyDescent="0.15">
      <c r="A247" s="1966"/>
      <c r="B247" s="452">
        <v>43406</v>
      </c>
      <c r="C247" s="754" t="str">
        <f>IF(B247="","",IF(WEEKDAY(B247)=1,"(日)",IF(WEEKDAY(B247)=2,"(月)",IF(WEEKDAY(B247)=3,"(火)",IF(WEEKDAY(B247)=4,"(水)",IF(WEEKDAY(B247)=5,"(木)",IF(WEEKDAY(B247)=6,"(金)","(土)")))))))</f>
        <v>(金)</v>
      </c>
      <c r="D247" s="75" t="s">
        <v>583</v>
      </c>
      <c r="E247" s="826"/>
      <c r="F247" s="826">
        <v>15.7</v>
      </c>
      <c r="G247" s="827">
        <v>14.2</v>
      </c>
      <c r="H247" s="828">
        <v>14.3</v>
      </c>
      <c r="I247" s="829">
        <v>3.15</v>
      </c>
      <c r="J247" s="830">
        <v>3.71</v>
      </c>
      <c r="K247" s="831">
        <v>7.84</v>
      </c>
      <c r="L247" s="832">
        <v>7.84</v>
      </c>
      <c r="M247" s="829">
        <v>41.7</v>
      </c>
      <c r="N247" s="830">
        <v>42.2</v>
      </c>
      <c r="O247" s="827"/>
      <c r="P247" s="828">
        <v>95.2</v>
      </c>
      <c r="Q247" s="827"/>
      <c r="R247" s="828">
        <v>133</v>
      </c>
      <c r="S247" s="827"/>
      <c r="T247" s="828"/>
      <c r="U247" s="827"/>
      <c r="V247" s="828"/>
      <c r="W247" s="829"/>
      <c r="X247" s="830">
        <v>41.9</v>
      </c>
      <c r="Y247" s="833"/>
      <c r="Z247" s="834">
        <v>316</v>
      </c>
      <c r="AA247" s="831"/>
      <c r="AB247" s="832">
        <v>0.31</v>
      </c>
      <c r="AC247" s="461">
        <v>941</v>
      </c>
      <c r="AD247" s="446" t="s">
        <v>36</v>
      </c>
      <c r="AE247" s="404" t="s">
        <v>36</v>
      </c>
      <c r="AF247" s="121" t="s">
        <v>36</v>
      </c>
      <c r="AG247" s="12" t="s">
        <v>49</v>
      </c>
      <c r="AH247" s="13" t="s">
        <v>498</v>
      </c>
      <c r="AI247" s="14" t="s">
        <v>499</v>
      </c>
      <c r="AJ247" s="15" t="s">
        <v>500</v>
      </c>
      <c r="AK247" s="16" t="s">
        <v>36</v>
      </c>
      <c r="AL247" s="97"/>
    </row>
    <row r="248" spans="1:38" x14ac:dyDescent="0.15">
      <c r="A248" s="1966"/>
      <c r="B248" s="452">
        <v>43407</v>
      </c>
      <c r="C248" s="754" t="str">
        <f t="shared" ref="C248:C275" si="37">IF(B248="","",IF(WEEKDAY(B248)=1,"(日)",IF(WEEKDAY(B248)=2,"(月)",IF(WEEKDAY(B248)=3,"(火)",IF(WEEKDAY(B248)=4,"(水)",IF(WEEKDAY(B248)=5,"(木)",IF(WEEKDAY(B248)=6,"(金)","(土)")))))))</f>
        <v>(土)</v>
      </c>
      <c r="D248" s="75" t="s">
        <v>583</v>
      </c>
      <c r="E248" s="826"/>
      <c r="F248" s="826">
        <v>16.7</v>
      </c>
      <c r="G248" s="827">
        <v>14.4</v>
      </c>
      <c r="H248" s="828">
        <v>14.6</v>
      </c>
      <c r="I248" s="829">
        <v>4</v>
      </c>
      <c r="J248" s="830">
        <v>3.3</v>
      </c>
      <c r="K248" s="831">
        <v>7.9</v>
      </c>
      <c r="L248" s="832">
        <v>7.9</v>
      </c>
      <c r="M248" s="829"/>
      <c r="N248" s="830"/>
      <c r="O248" s="827"/>
      <c r="P248" s="828"/>
      <c r="Q248" s="827"/>
      <c r="R248" s="828"/>
      <c r="S248" s="827"/>
      <c r="T248" s="828"/>
      <c r="U248" s="827"/>
      <c r="V248" s="828"/>
      <c r="W248" s="829"/>
      <c r="X248" s="830"/>
      <c r="Y248" s="833"/>
      <c r="Z248" s="834"/>
      <c r="AA248" s="831"/>
      <c r="AB248" s="832"/>
      <c r="AC248" s="461">
        <v>929</v>
      </c>
      <c r="AD248" s="446" t="s">
        <v>36</v>
      </c>
      <c r="AE248" s="404" t="s">
        <v>36</v>
      </c>
      <c r="AF248" s="121" t="s">
        <v>36</v>
      </c>
      <c r="AG248" s="5" t="s">
        <v>55</v>
      </c>
      <c r="AH248" s="17" t="s">
        <v>20</v>
      </c>
      <c r="AI248" s="31">
        <v>16.7</v>
      </c>
      <c r="AJ248" s="32">
        <v>16.8</v>
      </c>
      <c r="AK248" s="33" t="s">
        <v>36</v>
      </c>
      <c r="AL248" s="98"/>
    </row>
    <row r="249" spans="1:38" x14ac:dyDescent="0.15">
      <c r="A249" s="1966"/>
      <c r="B249" s="452">
        <v>43408</v>
      </c>
      <c r="C249" s="754" t="str">
        <f t="shared" si="37"/>
        <v>(日)</v>
      </c>
      <c r="D249" s="75" t="s">
        <v>599</v>
      </c>
      <c r="E249" s="826">
        <v>1</v>
      </c>
      <c r="F249" s="826">
        <v>16.2</v>
      </c>
      <c r="G249" s="827">
        <v>15</v>
      </c>
      <c r="H249" s="828">
        <v>15.3</v>
      </c>
      <c r="I249" s="829">
        <v>3.4</v>
      </c>
      <c r="J249" s="830">
        <v>3.4</v>
      </c>
      <c r="K249" s="831">
        <v>7.9</v>
      </c>
      <c r="L249" s="832">
        <v>7.9</v>
      </c>
      <c r="M249" s="829"/>
      <c r="N249" s="830"/>
      <c r="O249" s="827"/>
      <c r="P249" s="828"/>
      <c r="Q249" s="827"/>
      <c r="R249" s="828"/>
      <c r="S249" s="827"/>
      <c r="T249" s="828"/>
      <c r="U249" s="827"/>
      <c r="V249" s="828"/>
      <c r="W249" s="829"/>
      <c r="X249" s="830"/>
      <c r="Y249" s="833"/>
      <c r="Z249" s="834"/>
      <c r="AA249" s="831"/>
      <c r="AB249" s="832"/>
      <c r="AC249" s="461">
        <v>919</v>
      </c>
      <c r="AD249" s="446" t="s">
        <v>36</v>
      </c>
      <c r="AE249" s="404">
        <v>4.5999999999999996</v>
      </c>
      <c r="AF249" s="121" t="s">
        <v>516</v>
      </c>
      <c r="AG249" s="6" t="s">
        <v>57</v>
      </c>
      <c r="AH249" s="18" t="s">
        <v>501</v>
      </c>
      <c r="AI249" s="37">
        <v>5.88</v>
      </c>
      <c r="AJ249" s="38">
        <v>3.38</v>
      </c>
      <c r="AK249" s="39" t="s">
        <v>36</v>
      </c>
      <c r="AL249" s="99"/>
    </row>
    <row r="250" spans="1:38" x14ac:dyDescent="0.15">
      <c r="A250" s="1966"/>
      <c r="B250" s="452">
        <v>43409</v>
      </c>
      <c r="C250" s="754" t="str">
        <f t="shared" si="37"/>
        <v>(月)</v>
      </c>
      <c r="D250" s="75" t="s">
        <v>599</v>
      </c>
      <c r="E250" s="826"/>
      <c r="F250" s="826">
        <v>18.3</v>
      </c>
      <c r="G250" s="827">
        <v>16.5</v>
      </c>
      <c r="H250" s="828">
        <v>16.2</v>
      </c>
      <c r="I250" s="829">
        <v>3.52</v>
      </c>
      <c r="J250" s="830">
        <v>3.82</v>
      </c>
      <c r="K250" s="831">
        <v>7.8</v>
      </c>
      <c r="L250" s="832">
        <v>7.82</v>
      </c>
      <c r="M250" s="829">
        <v>38.299999999999997</v>
      </c>
      <c r="N250" s="830">
        <v>39.1</v>
      </c>
      <c r="O250" s="827"/>
      <c r="P250" s="828">
        <v>92.2</v>
      </c>
      <c r="Q250" s="827"/>
      <c r="R250" s="828">
        <v>129</v>
      </c>
      <c r="S250" s="827"/>
      <c r="T250" s="828"/>
      <c r="U250" s="827"/>
      <c r="V250" s="828"/>
      <c r="W250" s="829"/>
      <c r="X250" s="830">
        <v>33.700000000000003</v>
      </c>
      <c r="Y250" s="833"/>
      <c r="Z250" s="834">
        <v>302</v>
      </c>
      <c r="AA250" s="831"/>
      <c r="AB250" s="832">
        <v>0.26</v>
      </c>
      <c r="AC250" s="461">
        <v>940</v>
      </c>
      <c r="AD250" s="446" t="s">
        <v>36</v>
      </c>
      <c r="AE250" s="404" t="s">
        <v>36</v>
      </c>
      <c r="AF250" s="121" t="s">
        <v>36</v>
      </c>
      <c r="AG250" s="6" t="s">
        <v>21</v>
      </c>
      <c r="AH250" s="18"/>
      <c r="AI250" s="40">
        <v>7.68</v>
      </c>
      <c r="AJ250" s="41">
        <v>7.52</v>
      </c>
      <c r="AK250" s="42" t="s">
        <v>36</v>
      </c>
      <c r="AL250" s="100"/>
    </row>
    <row r="251" spans="1:38" x14ac:dyDescent="0.15">
      <c r="A251" s="1966"/>
      <c r="B251" s="452">
        <v>43410</v>
      </c>
      <c r="C251" s="754" t="str">
        <f t="shared" si="37"/>
        <v>(火)</v>
      </c>
      <c r="D251" s="75" t="s">
        <v>583</v>
      </c>
      <c r="E251" s="826">
        <v>12</v>
      </c>
      <c r="F251" s="826">
        <v>23.1</v>
      </c>
      <c r="G251" s="827">
        <v>18.3</v>
      </c>
      <c r="H251" s="828">
        <v>18.2</v>
      </c>
      <c r="I251" s="829">
        <v>3.33</v>
      </c>
      <c r="J251" s="830">
        <v>3.98</v>
      </c>
      <c r="K251" s="831">
        <v>7.74</v>
      </c>
      <c r="L251" s="832">
        <v>7.76</v>
      </c>
      <c r="M251" s="829">
        <v>39.6</v>
      </c>
      <c r="N251" s="830">
        <v>39.5</v>
      </c>
      <c r="O251" s="827"/>
      <c r="P251" s="828">
        <v>92.2</v>
      </c>
      <c r="Q251" s="827"/>
      <c r="R251" s="828">
        <v>131.19999999999999</v>
      </c>
      <c r="S251" s="827"/>
      <c r="T251" s="828"/>
      <c r="U251" s="827"/>
      <c r="V251" s="828"/>
      <c r="W251" s="829"/>
      <c r="X251" s="830">
        <v>35.5</v>
      </c>
      <c r="Y251" s="833"/>
      <c r="Z251" s="834">
        <v>321</v>
      </c>
      <c r="AA251" s="831"/>
      <c r="AB251" s="832">
        <v>0.26</v>
      </c>
      <c r="AC251" s="461">
        <v>1107</v>
      </c>
      <c r="AD251" s="446" t="s">
        <v>36</v>
      </c>
      <c r="AE251" s="404" t="s">
        <v>36</v>
      </c>
      <c r="AF251" s="121" t="s">
        <v>36</v>
      </c>
      <c r="AG251" s="6" t="s">
        <v>502</v>
      </c>
      <c r="AH251" s="18" t="s">
        <v>22</v>
      </c>
      <c r="AI251" s="34">
        <v>32.1</v>
      </c>
      <c r="AJ251" s="35">
        <v>29.9</v>
      </c>
      <c r="AK251" s="36" t="s">
        <v>36</v>
      </c>
      <c r="AL251" s="101"/>
    </row>
    <row r="252" spans="1:38" x14ac:dyDescent="0.15">
      <c r="A252" s="1966"/>
      <c r="B252" s="452">
        <v>43411</v>
      </c>
      <c r="C252" s="754" t="str">
        <f t="shared" si="37"/>
        <v>(水)</v>
      </c>
      <c r="D252" s="75" t="s">
        <v>599</v>
      </c>
      <c r="E252" s="826"/>
      <c r="F252" s="826">
        <v>17.2</v>
      </c>
      <c r="G252" s="827">
        <v>17.8</v>
      </c>
      <c r="H252" s="828">
        <v>18.100000000000001</v>
      </c>
      <c r="I252" s="829">
        <v>7.86</v>
      </c>
      <c r="J252" s="830">
        <v>5.3</v>
      </c>
      <c r="K252" s="831">
        <v>7.58</v>
      </c>
      <c r="L252" s="832">
        <v>7.52</v>
      </c>
      <c r="M252" s="829">
        <v>35.200000000000003</v>
      </c>
      <c r="N252" s="830">
        <v>38.700000000000003</v>
      </c>
      <c r="O252" s="827"/>
      <c r="P252" s="828">
        <v>76.2</v>
      </c>
      <c r="Q252" s="827"/>
      <c r="R252" s="828">
        <v>110.8</v>
      </c>
      <c r="S252" s="827"/>
      <c r="T252" s="828"/>
      <c r="U252" s="827"/>
      <c r="V252" s="828"/>
      <c r="W252" s="829"/>
      <c r="X252" s="830">
        <v>41</v>
      </c>
      <c r="Y252" s="833"/>
      <c r="Z252" s="834">
        <v>304</v>
      </c>
      <c r="AA252" s="831"/>
      <c r="AB252" s="832">
        <v>0.32</v>
      </c>
      <c r="AC252" s="461">
        <v>2615</v>
      </c>
      <c r="AD252" s="446" t="s">
        <v>36</v>
      </c>
      <c r="AE252" s="404" t="s">
        <v>36</v>
      </c>
      <c r="AF252" s="121" t="s">
        <v>36</v>
      </c>
      <c r="AG252" s="6" t="s">
        <v>503</v>
      </c>
      <c r="AH252" s="18" t="s">
        <v>23</v>
      </c>
      <c r="AI252" s="34">
        <v>80.2</v>
      </c>
      <c r="AJ252" s="35">
        <v>71.099999999999994</v>
      </c>
      <c r="AK252" s="36" t="s">
        <v>36</v>
      </c>
      <c r="AL252" s="101"/>
    </row>
    <row r="253" spans="1:38" x14ac:dyDescent="0.15">
      <c r="A253" s="1966"/>
      <c r="B253" s="452">
        <v>43412</v>
      </c>
      <c r="C253" s="754" t="str">
        <f t="shared" si="37"/>
        <v>(木)</v>
      </c>
      <c r="D253" s="75" t="s">
        <v>583</v>
      </c>
      <c r="E253" s="826"/>
      <c r="F253" s="826">
        <v>18.5</v>
      </c>
      <c r="G253" s="827">
        <v>16.7</v>
      </c>
      <c r="H253" s="828">
        <v>16.8</v>
      </c>
      <c r="I253" s="829">
        <v>5.88</v>
      </c>
      <c r="J253" s="830">
        <v>3.38</v>
      </c>
      <c r="K253" s="831">
        <v>7.68</v>
      </c>
      <c r="L253" s="832">
        <v>7.52</v>
      </c>
      <c r="M253" s="829">
        <v>32.1</v>
      </c>
      <c r="N253" s="830">
        <v>29.9</v>
      </c>
      <c r="O253" s="827">
        <v>80.2</v>
      </c>
      <c r="P253" s="828">
        <v>71.099999999999994</v>
      </c>
      <c r="Q253" s="827">
        <v>108.8</v>
      </c>
      <c r="R253" s="828">
        <v>99.5</v>
      </c>
      <c r="S253" s="827">
        <v>71.2</v>
      </c>
      <c r="T253" s="828">
        <v>65.400000000000006</v>
      </c>
      <c r="U253" s="827">
        <v>37.6</v>
      </c>
      <c r="V253" s="828">
        <v>34.1</v>
      </c>
      <c r="W253" s="829">
        <v>24.3</v>
      </c>
      <c r="X253" s="830">
        <v>27.3</v>
      </c>
      <c r="Y253" s="833">
        <v>238</v>
      </c>
      <c r="Z253" s="834">
        <v>226</v>
      </c>
      <c r="AA253" s="831">
        <v>0.56000000000000005</v>
      </c>
      <c r="AB253" s="832">
        <v>0.24</v>
      </c>
      <c r="AC253" s="461">
        <v>2218</v>
      </c>
      <c r="AD253" s="446" t="s">
        <v>36</v>
      </c>
      <c r="AE253" s="404" t="s">
        <v>36</v>
      </c>
      <c r="AF253" s="121" t="s">
        <v>36</v>
      </c>
      <c r="AG253" s="6" t="s">
        <v>504</v>
      </c>
      <c r="AH253" s="18" t="s">
        <v>23</v>
      </c>
      <c r="AI253" s="34">
        <v>108.8</v>
      </c>
      <c r="AJ253" s="35">
        <v>99.5</v>
      </c>
      <c r="AK253" s="36" t="s">
        <v>36</v>
      </c>
      <c r="AL253" s="101"/>
    </row>
    <row r="254" spans="1:38" x14ac:dyDescent="0.15">
      <c r="A254" s="1966"/>
      <c r="B254" s="452">
        <v>43413</v>
      </c>
      <c r="C254" s="754" t="str">
        <f t="shared" si="37"/>
        <v>(金)</v>
      </c>
      <c r="D254" s="75" t="s">
        <v>599</v>
      </c>
      <c r="E254" s="826">
        <v>4</v>
      </c>
      <c r="F254" s="826">
        <v>15.6</v>
      </c>
      <c r="G254" s="827">
        <v>17.3</v>
      </c>
      <c r="H254" s="828">
        <v>17.2</v>
      </c>
      <c r="I254" s="829">
        <v>3.76</v>
      </c>
      <c r="J254" s="830">
        <v>4.4400000000000004</v>
      </c>
      <c r="K254" s="831">
        <v>7.74</v>
      </c>
      <c r="L254" s="832">
        <v>7.76</v>
      </c>
      <c r="M254" s="829">
        <v>37.200000000000003</v>
      </c>
      <c r="N254" s="830">
        <v>36.5</v>
      </c>
      <c r="O254" s="827"/>
      <c r="P254" s="828">
        <v>90.2</v>
      </c>
      <c r="Q254" s="827"/>
      <c r="R254" s="828">
        <v>117.2</v>
      </c>
      <c r="S254" s="827"/>
      <c r="T254" s="828"/>
      <c r="U254" s="827"/>
      <c r="V254" s="828"/>
      <c r="W254" s="829"/>
      <c r="X254" s="830">
        <v>30</v>
      </c>
      <c r="Y254" s="833"/>
      <c r="Z254" s="834">
        <v>249</v>
      </c>
      <c r="AA254" s="831"/>
      <c r="AB254" s="832">
        <v>0.28000000000000003</v>
      </c>
      <c r="AC254" s="461">
        <v>961</v>
      </c>
      <c r="AD254" s="446">
        <v>20190</v>
      </c>
      <c r="AE254" s="404" t="s">
        <v>36</v>
      </c>
      <c r="AF254" s="121" t="s">
        <v>36</v>
      </c>
      <c r="AG254" s="6" t="s">
        <v>505</v>
      </c>
      <c r="AH254" s="18" t="s">
        <v>23</v>
      </c>
      <c r="AI254" s="34">
        <v>71.2</v>
      </c>
      <c r="AJ254" s="35">
        <v>65.400000000000006</v>
      </c>
      <c r="AK254" s="36" t="s">
        <v>36</v>
      </c>
      <c r="AL254" s="101"/>
    </row>
    <row r="255" spans="1:38" x14ac:dyDescent="0.15">
      <c r="A255" s="1966"/>
      <c r="B255" s="452">
        <v>43414</v>
      </c>
      <c r="C255" s="754" t="str">
        <f t="shared" si="37"/>
        <v>(土)</v>
      </c>
      <c r="D255" s="75" t="s">
        <v>599</v>
      </c>
      <c r="E255" s="826"/>
      <c r="F255" s="826">
        <v>17.899999999999999</v>
      </c>
      <c r="G255" s="827">
        <v>17.600000000000001</v>
      </c>
      <c r="H255" s="828">
        <v>17.7</v>
      </c>
      <c r="I255" s="829">
        <v>4.5999999999999996</v>
      </c>
      <c r="J255" s="830">
        <v>5.0999999999999996</v>
      </c>
      <c r="K255" s="831">
        <v>7.7</v>
      </c>
      <c r="L255" s="832">
        <v>7.7</v>
      </c>
      <c r="M255" s="829"/>
      <c r="N255" s="830"/>
      <c r="O255" s="827"/>
      <c r="P255" s="828"/>
      <c r="Q255" s="827"/>
      <c r="R255" s="828"/>
      <c r="S255" s="827"/>
      <c r="T255" s="828"/>
      <c r="U255" s="827"/>
      <c r="V255" s="828"/>
      <c r="W255" s="829"/>
      <c r="X255" s="830"/>
      <c r="Y255" s="833"/>
      <c r="Z255" s="834"/>
      <c r="AA255" s="831"/>
      <c r="AB255" s="832"/>
      <c r="AC255" s="461">
        <v>961</v>
      </c>
      <c r="AD255" s="446" t="s">
        <v>36</v>
      </c>
      <c r="AE255" s="404">
        <v>4.24</v>
      </c>
      <c r="AF255" s="121" t="s">
        <v>36</v>
      </c>
      <c r="AG255" s="6" t="s">
        <v>506</v>
      </c>
      <c r="AH255" s="18" t="s">
        <v>23</v>
      </c>
      <c r="AI255" s="34">
        <v>37.6</v>
      </c>
      <c r="AJ255" s="35">
        <v>34.1</v>
      </c>
      <c r="AK255" s="36" t="s">
        <v>36</v>
      </c>
      <c r="AL255" s="101"/>
    </row>
    <row r="256" spans="1:38" x14ac:dyDescent="0.15">
      <c r="A256" s="1966"/>
      <c r="B256" s="452">
        <v>43415</v>
      </c>
      <c r="C256" s="754" t="str">
        <f t="shared" si="37"/>
        <v>(日)</v>
      </c>
      <c r="D256" s="75" t="s">
        <v>583</v>
      </c>
      <c r="E256" s="826"/>
      <c r="F256" s="826">
        <v>17.3</v>
      </c>
      <c r="G256" s="827">
        <v>17.5</v>
      </c>
      <c r="H256" s="828">
        <v>17.899999999999999</v>
      </c>
      <c r="I256" s="829">
        <v>4.2</v>
      </c>
      <c r="J256" s="830">
        <v>4.5999999999999996</v>
      </c>
      <c r="K256" s="831">
        <v>7.7</v>
      </c>
      <c r="L256" s="832">
        <v>7.7</v>
      </c>
      <c r="M256" s="829"/>
      <c r="N256" s="830"/>
      <c r="O256" s="827"/>
      <c r="P256" s="828"/>
      <c r="Q256" s="827"/>
      <c r="R256" s="828"/>
      <c r="S256" s="827"/>
      <c r="T256" s="828"/>
      <c r="U256" s="827"/>
      <c r="V256" s="828"/>
      <c r="W256" s="829"/>
      <c r="X256" s="830"/>
      <c r="Y256" s="833"/>
      <c r="Z256" s="834"/>
      <c r="AA256" s="831"/>
      <c r="AB256" s="832"/>
      <c r="AC256" s="461">
        <v>956</v>
      </c>
      <c r="AD256" s="446">
        <v>20000</v>
      </c>
      <c r="AE256" s="404" t="s">
        <v>36</v>
      </c>
      <c r="AF256" s="121" t="s">
        <v>36</v>
      </c>
      <c r="AG256" s="6" t="s">
        <v>507</v>
      </c>
      <c r="AH256" s="18" t="s">
        <v>23</v>
      </c>
      <c r="AI256" s="37">
        <v>24.3</v>
      </c>
      <c r="AJ256" s="38">
        <v>27.3</v>
      </c>
      <c r="AK256" s="39" t="s">
        <v>36</v>
      </c>
      <c r="AL256" s="99"/>
    </row>
    <row r="257" spans="1:38" x14ac:dyDescent="0.15">
      <c r="A257" s="1966"/>
      <c r="B257" s="452">
        <v>43416</v>
      </c>
      <c r="C257" s="754" t="str">
        <f t="shared" si="37"/>
        <v>(月)</v>
      </c>
      <c r="D257" s="75" t="s">
        <v>606</v>
      </c>
      <c r="E257" s="826">
        <v>1.5</v>
      </c>
      <c r="F257" s="826">
        <v>14.2</v>
      </c>
      <c r="G257" s="827">
        <v>16.5</v>
      </c>
      <c r="H257" s="828">
        <v>16.8</v>
      </c>
      <c r="I257" s="829">
        <v>3.48</v>
      </c>
      <c r="J257" s="830">
        <v>4.12</v>
      </c>
      <c r="K257" s="831">
        <v>7.75</v>
      </c>
      <c r="L257" s="832">
        <v>7.78</v>
      </c>
      <c r="M257" s="829">
        <v>38.4</v>
      </c>
      <c r="N257" s="830">
        <v>38.5</v>
      </c>
      <c r="O257" s="827"/>
      <c r="P257" s="828">
        <v>93.2</v>
      </c>
      <c r="Q257" s="827"/>
      <c r="R257" s="828">
        <v>123.3</v>
      </c>
      <c r="S257" s="827"/>
      <c r="T257" s="828"/>
      <c r="U257" s="827"/>
      <c r="V257" s="828"/>
      <c r="W257" s="829"/>
      <c r="X257" s="830">
        <v>32.799999999999997</v>
      </c>
      <c r="Y257" s="833"/>
      <c r="Z257" s="834">
        <v>261</v>
      </c>
      <c r="AA257" s="831"/>
      <c r="AB257" s="832">
        <v>0.33</v>
      </c>
      <c r="AC257" s="461">
        <v>958</v>
      </c>
      <c r="AD257" s="446" t="s">
        <v>36</v>
      </c>
      <c r="AE257" s="404" t="s">
        <v>36</v>
      </c>
      <c r="AF257" s="121" t="s">
        <v>36</v>
      </c>
      <c r="AG257" s="6" t="s">
        <v>508</v>
      </c>
      <c r="AH257" s="18" t="s">
        <v>23</v>
      </c>
      <c r="AI257" s="49">
        <v>238</v>
      </c>
      <c r="AJ257" s="50">
        <v>226</v>
      </c>
      <c r="AK257" s="25" t="s">
        <v>36</v>
      </c>
      <c r="AL257" s="26"/>
    </row>
    <row r="258" spans="1:38" x14ac:dyDescent="0.15">
      <c r="A258" s="1966"/>
      <c r="B258" s="452">
        <v>43417</v>
      </c>
      <c r="C258" s="754" t="str">
        <f t="shared" si="37"/>
        <v>(火)</v>
      </c>
      <c r="D258" s="75" t="s">
        <v>583</v>
      </c>
      <c r="E258" s="826">
        <v>1</v>
      </c>
      <c r="F258" s="826">
        <v>16.100000000000001</v>
      </c>
      <c r="G258" s="827">
        <v>16.8</v>
      </c>
      <c r="H258" s="828">
        <v>16.899999999999999</v>
      </c>
      <c r="I258" s="829">
        <v>3.95</v>
      </c>
      <c r="J258" s="830">
        <v>3.97</v>
      </c>
      <c r="K258" s="831">
        <v>7.74</v>
      </c>
      <c r="L258" s="832">
        <v>7.78</v>
      </c>
      <c r="M258" s="829">
        <v>39.700000000000003</v>
      </c>
      <c r="N258" s="830">
        <v>38.9</v>
      </c>
      <c r="O258" s="827"/>
      <c r="P258" s="828">
        <v>94.2</v>
      </c>
      <c r="Q258" s="827"/>
      <c r="R258" s="828">
        <v>122.4</v>
      </c>
      <c r="S258" s="827"/>
      <c r="T258" s="828"/>
      <c r="U258" s="827"/>
      <c r="V258" s="828"/>
      <c r="W258" s="829"/>
      <c r="X258" s="830">
        <v>34.6</v>
      </c>
      <c r="Y258" s="833"/>
      <c r="Z258" s="834">
        <v>267</v>
      </c>
      <c r="AA258" s="831"/>
      <c r="AB258" s="832">
        <v>0.31</v>
      </c>
      <c r="AC258" s="461">
        <v>952</v>
      </c>
      <c r="AD258" s="446" t="s">
        <v>36</v>
      </c>
      <c r="AE258" s="404" t="s">
        <v>36</v>
      </c>
      <c r="AF258" s="121" t="s">
        <v>36</v>
      </c>
      <c r="AG258" s="6" t="s">
        <v>67</v>
      </c>
      <c r="AH258" s="18" t="s">
        <v>23</v>
      </c>
      <c r="AI258" s="40">
        <v>0.56000000000000005</v>
      </c>
      <c r="AJ258" s="41">
        <v>0.24</v>
      </c>
      <c r="AK258" s="42" t="s">
        <v>36</v>
      </c>
      <c r="AL258" s="100"/>
    </row>
    <row r="259" spans="1:38" x14ac:dyDescent="0.15">
      <c r="A259" s="1966"/>
      <c r="B259" s="452">
        <v>43418</v>
      </c>
      <c r="C259" s="754" t="str">
        <f t="shared" si="37"/>
        <v>(水)</v>
      </c>
      <c r="D259" s="75" t="s">
        <v>583</v>
      </c>
      <c r="E259" s="826"/>
      <c r="F259" s="826">
        <v>15</v>
      </c>
      <c r="G259" s="827">
        <v>15.8</v>
      </c>
      <c r="H259" s="828">
        <v>15.8</v>
      </c>
      <c r="I259" s="829">
        <v>3.68</v>
      </c>
      <c r="J259" s="830">
        <v>3.81</v>
      </c>
      <c r="K259" s="831">
        <v>7.82</v>
      </c>
      <c r="L259" s="832">
        <v>7.84</v>
      </c>
      <c r="M259" s="829">
        <v>39.799999999999997</v>
      </c>
      <c r="N259" s="830">
        <v>38.200000000000003</v>
      </c>
      <c r="O259" s="827"/>
      <c r="P259" s="828">
        <v>93.2</v>
      </c>
      <c r="Q259" s="827"/>
      <c r="R259" s="828">
        <v>121.6</v>
      </c>
      <c r="S259" s="827"/>
      <c r="T259" s="828"/>
      <c r="U259" s="827"/>
      <c r="V259" s="828"/>
      <c r="W259" s="829"/>
      <c r="X259" s="830">
        <v>31.9</v>
      </c>
      <c r="Y259" s="833"/>
      <c r="Z259" s="834">
        <v>261</v>
      </c>
      <c r="AA259" s="831"/>
      <c r="AB259" s="832">
        <v>0.28000000000000003</v>
      </c>
      <c r="AC259" s="461">
        <v>965</v>
      </c>
      <c r="AD259" s="446" t="s">
        <v>36</v>
      </c>
      <c r="AE259" s="404" t="s">
        <v>36</v>
      </c>
      <c r="AF259" s="121" t="s">
        <v>36</v>
      </c>
      <c r="AG259" s="6" t="s">
        <v>24</v>
      </c>
      <c r="AH259" s="18" t="s">
        <v>23</v>
      </c>
      <c r="AI259" s="23">
        <v>4.5999999999999996</v>
      </c>
      <c r="AJ259" s="48">
        <v>4.0999999999999996</v>
      </c>
      <c r="AK259" s="36" t="s">
        <v>36</v>
      </c>
      <c r="AL259" s="100"/>
    </row>
    <row r="260" spans="1:38" x14ac:dyDescent="0.15">
      <c r="A260" s="1966"/>
      <c r="B260" s="452">
        <v>43419</v>
      </c>
      <c r="C260" s="754" t="str">
        <f t="shared" si="37"/>
        <v>(木)</v>
      </c>
      <c r="D260" s="75" t="s">
        <v>583</v>
      </c>
      <c r="E260" s="826"/>
      <c r="F260" s="826">
        <v>13.7</v>
      </c>
      <c r="G260" s="827">
        <v>14.7</v>
      </c>
      <c r="H260" s="828">
        <v>14.5</v>
      </c>
      <c r="I260" s="829">
        <v>3.31</v>
      </c>
      <c r="J260" s="830">
        <v>3.68</v>
      </c>
      <c r="K260" s="831">
        <v>7.91</v>
      </c>
      <c r="L260" s="832">
        <v>7.9</v>
      </c>
      <c r="M260" s="829">
        <v>39.700000000000003</v>
      </c>
      <c r="N260" s="830">
        <v>40.4</v>
      </c>
      <c r="O260" s="827"/>
      <c r="P260" s="828">
        <v>95.2</v>
      </c>
      <c r="Q260" s="827"/>
      <c r="R260" s="828">
        <v>119.5</v>
      </c>
      <c r="S260" s="827"/>
      <c r="T260" s="828"/>
      <c r="U260" s="827"/>
      <c r="V260" s="828"/>
      <c r="W260" s="829"/>
      <c r="X260" s="830">
        <v>36.4</v>
      </c>
      <c r="Y260" s="833"/>
      <c r="Z260" s="834">
        <v>270</v>
      </c>
      <c r="AA260" s="831"/>
      <c r="AB260" s="832">
        <v>0.3</v>
      </c>
      <c r="AC260" s="461">
        <v>957</v>
      </c>
      <c r="AD260" s="446" t="s">
        <v>36</v>
      </c>
      <c r="AE260" s="404" t="s">
        <v>36</v>
      </c>
      <c r="AF260" s="121" t="s">
        <v>36</v>
      </c>
      <c r="AG260" s="6" t="s">
        <v>25</v>
      </c>
      <c r="AH260" s="18" t="s">
        <v>23</v>
      </c>
      <c r="AI260" s="23">
        <v>1.7</v>
      </c>
      <c r="AJ260" s="48">
        <v>0.6</v>
      </c>
      <c r="AK260" s="36" t="s">
        <v>36</v>
      </c>
      <c r="AL260" s="100"/>
    </row>
    <row r="261" spans="1:38" x14ac:dyDescent="0.15">
      <c r="A261" s="1966"/>
      <c r="B261" s="452">
        <v>43420</v>
      </c>
      <c r="C261" s="754" t="str">
        <f t="shared" si="37"/>
        <v>(金)</v>
      </c>
      <c r="D261" s="75" t="s">
        <v>583</v>
      </c>
      <c r="E261" s="826"/>
      <c r="F261" s="826">
        <v>13.6</v>
      </c>
      <c r="G261" s="827">
        <v>13.1</v>
      </c>
      <c r="H261" s="828">
        <v>13.3</v>
      </c>
      <c r="I261" s="829">
        <v>3.04</v>
      </c>
      <c r="J261" s="830">
        <v>3.31</v>
      </c>
      <c r="K261" s="831">
        <v>7.87</v>
      </c>
      <c r="L261" s="832">
        <v>7.87</v>
      </c>
      <c r="M261" s="829">
        <v>40.200000000000003</v>
      </c>
      <c r="N261" s="830">
        <v>41</v>
      </c>
      <c r="O261" s="827"/>
      <c r="P261" s="828">
        <v>95.2</v>
      </c>
      <c r="Q261" s="827"/>
      <c r="R261" s="828">
        <v>120</v>
      </c>
      <c r="S261" s="827"/>
      <c r="T261" s="828"/>
      <c r="U261" s="827"/>
      <c r="V261" s="828"/>
      <c r="W261" s="829"/>
      <c r="X261" s="830">
        <v>36.4</v>
      </c>
      <c r="Y261" s="833"/>
      <c r="Z261" s="834">
        <v>269</v>
      </c>
      <c r="AA261" s="831"/>
      <c r="AB261" s="832">
        <v>0.26</v>
      </c>
      <c r="AC261" s="461">
        <v>1118</v>
      </c>
      <c r="AD261" s="446" t="s">
        <v>36</v>
      </c>
      <c r="AE261" s="404" t="s">
        <v>36</v>
      </c>
      <c r="AF261" s="121" t="s">
        <v>36</v>
      </c>
      <c r="AG261" s="6" t="s">
        <v>509</v>
      </c>
      <c r="AH261" s="18" t="s">
        <v>23</v>
      </c>
      <c r="AI261" s="23">
        <v>8.1999999999999993</v>
      </c>
      <c r="AJ261" s="48">
        <v>9.3000000000000007</v>
      </c>
      <c r="AK261" s="36" t="s">
        <v>36</v>
      </c>
      <c r="AL261" s="100"/>
    </row>
    <row r="262" spans="1:38" x14ac:dyDescent="0.15">
      <c r="A262" s="1966"/>
      <c r="B262" s="452">
        <v>43421</v>
      </c>
      <c r="C262" s="754" t="str">
        <f t="shared" si="37"/>
        <v>(土)</v>
      </c>
      <c r="D262" s="75" t="s">
        <v>583</v>
      </c>
      <c r="E262" s="826"/>
      <c r="F262" s="826">
        <v>16</v>
      </c>
      <c r="G262" s="827">
        <v>14.2</v>
      </c>
      <c r="H262" s="828">
        <v>14.2</v>
      </c>
      <c r="I262" s="829">
        <v>3.4</v>
      </c>
      <c r="J262" s="830">
        <v>3.8</v>
      </c>
      <c r="K262" s="831">
        <v>7.9</v>
      </c>
      <c r="L262" s="832">
        <v>7.9</v>
      </c>
      <c r="M262" s="829"/>
      <c r="N262" s="830"/>
      <c r="O262" s="827"/>
      <c r="P262" s="828"/>
      <c r="Q262" s="827"/>
      <c r="R262" s="828"/>
      <c r="S262" s="827"/>
      <c r="T262" s="828"/>
      <c r="U262" s="827"/>
      <c r="V262" s="828"/>
      <c r="W262" s="829"/>
      <c r="X262" s="830"/>
      <c r="Y262" s="833"/>
      <c r="Z262" s="834"/>
      <c r="AA262" s="831"/>
      <c r="AB262" s="832"/>
      <c r="AC262" s="461">
        <v>945</v>
      </c>
      <c r="AD262" s="446" t="s">
        <v>36</v>
      </c>
      <c r="AE262" s="404">
        <v>4.26</v>
      </c>
      <c r="AF262" s="121" t="s">
        <v>36</v>
      </c>
      <c r="AG262" s="6" t="s">
        <v>510</v>
      </c>
      <c r="AH262" s="18" t="s">
        <v>23</v>
      </c>
      <c r="AI262" s="45">
        <v>6.4000000000000001E-2</v>
      </c>
      <c r="AJ262" s="46">
        <v>4.2000000000000003E-2</v>
      </c>
      <c r="AK262" s="47" t="s">
        <v>36</v>
      </c>
      <c r="AL262" s="102"/>
    </row>
    <row r="263" spans="1:38" x14ac:dyDescent="0.15">
      <c r="A263" s="1966"/>
      <c r="B263" s="452">
        <v>43422</v>
      </c>
      <c r="C263" s="754" t="str">
        <f t="shared" si="37"/>
        <v>(日)</v>
      </c>
      <c r="D263" s="75" t="s">
        <v>599</v>
      </c>
      <c r="E263" s="826"/>
      <c r="F263" s="826">
        <v>14.7</v>
      </c>
      <c r="G263" s="827">
        <v>14.3</v>
      </c>
      <c r="H263" s="828">
        <v>14.6</v>
      </c>
      <c r="I263" s="829">
        <v>2.7</v>
      </c>
      <c r="J263" s="830">
        <v>3.5</v>
      </c>
      <c r="K263" s="831">
        <v>7.9</v>
      </c>
      <c r="L263" s="832">
        <v>7.9</v>
      </c>
      <c r="M263" s="829"/>
      <c r="N263" s="830"/>
      <c r="O263" s="827"/>
      <c r="P263" s="828"/>
      <c r="Q263" s="827"/>
      <c r="R263" s="828"/>
      <c r="S263" s="827"/>
      <c r="T263" s="828"/>
      <c r="U263" s="827"/>
      <c r="V263" s="828"/>
      <c r="W263" s="829"/>
      <c r="X263" s="830"/>
      <c r="Y263" s="833"/>
      <c r="Z263" s="834"/>
      <c r="AA263" s="831"/>
      <c r="AB263" s="832"/>
      <c r="AC263" s="461">
        <v>939</v>
      </c>
      <c r="AD263" s="446" t="s">
        <v>36</v>
      </c>
      <c r="AE263" s="404" t="s">
        <v>36</v>
      </c>
      <c r="AF263" s="121" t="s">
        <v>36</v>
      </c>
      <c r="AG263" s="6" t="s">
        <v>291</v>
      </c>
      <c r="AH263" s="18" t="s">
        <v>23</v>
      </c>
      <c r="AI263" s="24">
        <v>3.17</v>
      </c>
      <c r="AJ263" s="44">
        <v>2.98</v>
      </c>
      <c r="AK263" s="42" t="s">
        <v>36</v>
      </c>
      <c r="AL263" s="100"/>
    </row>
    <row r="264" spans="1:38" x14ac:dyDescent="0.15">
      <c r="A264" s="1966"/>
      <c r="B264" s="452">
        <v>43423</v>
      </c>
      <c r="C264" s="754" t="str">
        <f t="shared" si="37"/>
        <v>(月)</v>
      </c>
      <c r="D264" s="75" t="s">
        <v>599</v>
      </c>
      <c r="E264" s="826">
        <v>3.5</v>
      </c>
      <c r="F264" s="826">
        <v>13.1</v>
      </c>
      <c r="G264" s="827">
        <v>14.9</v>
      </c>
      <c r="H264" s="828">
        <v>14.7</v>
      </c>
      <c r="I264" s="829">
        <v>3.43</v>
      </c>
      <c r="J264" s="830">
        <v>4.0199999999999996</v>
      </c>
      <c r="K264" s="831">
        <v>7.83</v>
      </c>
      <c r="L264" s="832">
        <v>7.83</v>
      </c>
      <c r="M264" s="829">
        <v>40.700000000000003</v>
      </c>
      <c r="N264" s="830">
        <v>42.4</v>
      </c>
      <c r="O264" s="827"/>
      <c r="P264" s="828">
        <v>94.2</v>
      </c>
      <c r="Q264" s="827"/>
      <c r="R264" s="828">
        <v>125.1</v>
      </c>
      <c r="S264" s="827"/>
      <c r="T264" s="828"/>
      <c r="U264" s="827"/>
      <c r="V264" s="828"/>
      <c r="W264" s="829"/>
      <c r="X264" s="830">
        <v>41.9</v>
      </c>
      <c r="Y264" s="833"/>
      <c r="Z264" s="834">
        <v>284</v>
      </c>
      <c r="AA264" s="831"/>
      <c r="AB264" s="832">
        <v>0.3</v>
      </c>
      <c r="AC264" s="461">
        <v>937</v>
      </c>
      <c r="AD264" s="446" t="s">
        <v>36</v>
      </c>
      <c r="AE264" s="404" t="s">
        <v>36</v>
      </c>
      <c r="AF264" s="121" t="s">
        <v>36</v>
      </c>
      <c r="AG264" s="6" t="s">
        <v>511</v>
      </c>
      <c r="AH264" s="18" t="s">
        <v>23</v>
      </c>
      <c r="AI264" s="24">
        <v>3.01</v>
      </c>
      <c r="AJ264" s="44">
        <v>2.75</v>
      </c>
      <c r="AK264" s="42" t="s">
        <v>36</v>
      </c>
      <c r="AL264" s="100"/>
    </row>
    <row r="265" spans="1:38" x14ac:dyDescent="0.15">
      <c r="A265" s="1966"/>
      <c r="B265" s="452">
        <v>43424</v>
      </c>
      <c r="C265" s="754" t="str">
        <f t="shared" si="37"/>
        <v>(火)</v>
      </c>
      <c r="D265" s="75" t="s">
        <v>599</v>
      </c>
      <c r="E265" s="826"/>
      <c r="F265" s="826">
        <v>12.1</v>
      </c>
      <c r="G265" s="827">
        <v>14.7</v>
      </c>
      <c r="H265" s="828">
        <v>14.7</v>
      </c>
      <c r="I265" s="829">
        <v>4.01</v>
      </c>
      <c r="J265" s="830">
        <v>4.5199999999999996</v>
      </c>
      <c r="K265" s="831">
        <v>7.76</v>
      </c>
      <c r="L265" s="832">
        <v>7.76</v>
      </c>
      <c r="M265" s="829">
        <v>42.9</v>
      </c>
      <c r="N265" s="830">
        <v>43.9</v>
      </c>
      <c r="O265" s="827"/>
      <c r="P265" s="828">
        <v>92.2</v>
      </c>
      <c r="Q265" s="827"/>
      <c r="R265" s="828">
        <v>126.3</v>
      </c>
      <c r="S265" s="827"/>
      <c r="T265" s="828"/>
      <c r="U265" s="827"/>
      <c r="V265" s="828"/>
      <c r="W265" s="829"/>
      <c r="X265" s="830">
        <v>41</v>
      </c>
      <c r="Y265" s="833"/>
      <c r="Z265" s="834">
        <v>289</v>
      </c>
      <c r="AA265" s="831"/>
      <c r="AB265" s="832">
        <v>0.32</v>
      </c>
      <c r="AC265" s="461">
        <v>937</v>
      </c>
      <c r="AD265" s="446" t="s">
        <v>36</v>
      </c>
      <c r="AE265" s="404" t="s">
        <v>36</v>
      </c>
      <c r="AF265" s="121" t="s">
        <v>36</v>
      </c>
      <c r="AG265" s="6" t="s">
        <v>512</v>
      </c>
      <c r="AH265" s="18" t="s">
        <v>23</v>
      </c>
      <c r="AI265" s="352">
        <v>8.3000000000000004E-2</v>
      </c>
      <c r="AJ265" s="260">
        <v>6.9000000000000006E-2</v>
      </c>
      <c r="AK265" s="47" t="s">
        <v>36</v>
      </c>
      <c r="AL265" s="102"/>
    </row>
    <row r="266" spans="1:38" x14ac:dyDescent="0.15">
      <c r="A266" s="1966"/>
      <c r="B266" s="452">
        <v>43425</v>
      </c>
      <c r="C266" s="754" t="str">
        <f t="shared" si="37"/>
        <v>(水)</v>
      </c>
      <c r="D266" s="75" t="s">
        <v>583</v>
      </c>
      <c r="E266" s="826">
        <v>1</v>
      </c>
      <c r="F266" s="826">
        <v>10.8</v>
      </c>
      <c r="G266" s="827">
        <v>13.4</v>
      </c>
      <c r="H266" s="828">
        <v>13.7</v>
      </c>
      <c r="I266" s="829">
        <v>3.56</v>
      </c>
      <c r="J266" s="830">
        <v>3.79</v>
      </c>
      <c r="K266" s="831">
        <v>7.87</v>
      </c>
      <c r="L266" s="832">
        <v>7.84</v>
      </c>
      <c r="M266" s="829">
        <v>41.2</v>
      </c>
      <c r="N266" s="830">
        <v>41.8</v>
      </c>
      <c r="O266" s="827"/>
      <c r="P266" s="828">
        <v>94.2</v>
      </c>
      <c r="Q266" s="827"/>
      <c r="R266" s="828">
        <v>126.1</v>
      </c>
      <c r="S266" s="827"/>
      <c r="T266" s="828"/>
      <c r="U266" s="827"/>
      <c r="V266" s="828"/>
      <c r="W266" s="829"/>
      <c r="X266" s="830">
        <v>41</v>
      </c>
      <c r="Y266" s="833"/>
      <c r="Z266" s="834">
        <v>283</v>
      </c>
      <c r="AA266" s="831"/>
      <c r="AB266" s="832">
        <v>0.27</v>
      </c>
      <c r="AC266" s="461">
        <v>953</v>
      </c>
      <c r="AD266" s="446" t="s">
        <v>36</v>
      </c>
      <c r="AE266" s="404" t="s">
        <v>36</v>
      </c>
      <c r="AF266" s="121" t="s">
        <v>36</v>
      </c>
      <c r="AG266" s="6" t="s">
        <v>513</v>
      </c>
      <c r="AH266" s="18" t="s">
        <v>23</v>
      </c>
      <c r="AI266" s="831" t="s">
        <v>609</v>
      </c>
      <c r="AJ266" s="261" t="s">
        <v>609</v>
      </c>
      <c r="AK266" s="42" t="s">
        <v>36</v>
      </c>
      <c r="AL266" s="100"/>
    </row>
    <row r="267" spans="1:38" x14ac:dyDescent="0.15">
      <c r="A267" s="1966"/>
      <c r="B267" s="452">
        <v>43426</v>
      </c>
      <c r="C267" s="754" t="str">
        <f t="shared" si="37"/>
        <v>(木)</v>
      </c>
      <c r="D267" s="75" t="s">
        <v>599</v>
      </c>
      <c r="E267" s="826">
        <v>1.5</v>
      </c>
      <c r="F267" s="826">
        <v>11.5</v>
      </c>
      <c r="G267" s="827">
        <v>14</v>
      </c>
      <c r="H267" s="828">
        <v>13.8</v>
      </c>
      <c r="I267" s="829">
        <v>8.77</v>
      </c>
      <c r="J267" s="830">
        <v>2.37</v>
      </c>
      <c r="K267" s="831">
        <v>7.67</v>
      </c>
      <c r="L267" s="832">
        <v>7.62</v>
      </c>
      <c r="M267" s="829">
        <v>29.2</v>
      </c>
      <c r="N267" s="830">
        <v>38.799999999999997</v>
      </c>
      <c r="O267" s="827"/>
      <c r="P267" s="828">
        <v>81.2</v>
      </c>
      <c r="Q267" s="827"/>
      <c r="R267" s="828">
        <v>108.3</v>
      </c>
      <c r="S267" s="827"/>
      <c r="T267" s="828"/>
      <c r="U267" s="827"/>
      <c r="V267" s="828"/>
      <c r="W267" s="829"/>
      <c r="X267" s="830">
        <v>30.9</v>
      </c>
      <c r="Y267" s="833"/>
      <c r="Z267" s="834">
        <v>232</v>
      </c>
      <c r="AA267" s="831"/>
      <c r="AB267" s="832">
        <v>0.14000000000000001</v>
      </c>
      <c r="AC267" s="461">
        <v>2505</v>
      </c>
      <c r="AD267" s="446" t="s">
        <v>36</v>
      </c>
      <c r="AE267" s="404" t="s">
        <v>36</v>
      </c>
      <c r="AF267" s="121" t="s">
        <v>36</v>
      </c>
      <c r="AG267" s="6" t="s">
        <v>514</v>
      </c>
      <c r="AH267" s="18" t="s">
        <v>23</v>
      </c>
      <c r="AI267" s="23">
        <v>21.3</v>
      </c>
      <c r="AJ267" s="48">
        <v>19.3</v>
      </c>
      <c r="AK267" s="36" t="s">
        <v>36</v>
      </c>
      <c r="AL267" s="101"/>
    </row>
    <row r="268" spans="1:38" x14ac:dyDescent="0.15">
      <c r="A268" s="1966"/>
      <c r="B268" s="452">
        <v>43427</v>
      </c>
      <c r="C268" s="754" t="str">
        <f t="shared" si="37"/>
        <v>(金)</v>
      </c>
      <c r="D268" s="75" t="s">
        <v>583</v>
      </c>
      <c r="E268" s="826"/>
      <c r="F268" s="826">
        <v>10.6</v>
      </c>
      <c r="G268" s="827">
        <v>12.7</v>
      </c>
      <c r="H268" s="828">
        <v>13.1</v>
      </c>
      <c r="I268" s="829">
        <v>6.5</v>
      </c>
      <c r="J268" s="830">
        <v>3.8</v>
      </c>
      <c r="K268" s="831">
        <v>7.6</v>
      </c>
      <c r="L268" s="832">
        <v>7.4</v>
      </c>
      <c r="M268" s="829"/>
      <c r="N268" s="830"/>
      <c r="O268" s="827"/>
      <c r="P268" s="828"/>
      <c r="Q268" s="827"/>
      <c r="R268" s="828"/>
      <c r="S268" s="827"/>
      <c r="T268" s="828"/>
      <c r="U268" s="827"/>
      <c r="V268" s="828"/>
      <c r="W268" s="829"/>
      <c r="X268" s="830"/>
      <c r="Y268" s="833"/>
      <c r="Z268" s="834"/>
      <c r="AA268" s="831"/>
      <c r="AB268" s="832"/>
      <c r="AC268" s="461">
        <v>1760</v>
      </c>
      <c r="AD268" s="446" t="s">
        <v>36</v>
      </c>
      <c r="AE268" s="404" t="s">
        <v>36</v>
      </c>
      <c r="AF268" s="121" t="s">
        <v>36</v>
      </c>
      <c r="AG268" s="6" t="s">
        <v>27</v>
      </c>
      <c r="AH268" s="18" t="s">
        <v>23</v>
      </c>
      <c r="AI268" s="23">
        <v>27.4</v>
      </c>
      <c r="AJ268" s="48">
        <v>24.7</v>
      </c>
      <c r="AK268" s="36" t="s">
        <v>36</v>
      </c>
      <c r="AL268" s="101"/>
    </row>
    <row r="269" spans="1:38" x14ac:dyDescent="0.15">
      <c r="A269" s="1966"/>
      <c r="B269" s="452">
        <v>43428</v>
      </c>
      <c r="C269" s="754" t="str">
        <f t="shared" si="37"/>
        <v>(土)</v>
      </c>
      <c r="D269" s="75" t="s">
        <v>599</v>
      </c>
      <c r="E269" s="826">
        <v>0.5</v>
      </c>
      <c r="F269" s="826">
        <v>9.9</v>
      </c>
      <c r="G269" s="827">
        <v>12.4</v>
      </c>
      <c r="H269" s="828">
        <v>12.6</v>
      </c>
      <c r="I269" s="829">
        <v>4.5999999999999996</v>
      </c>
      <c r="J269" s="830">
        <v>5</v>
      </c>
      <c r="K269" s="831">
        <v>7.7</v>
      </c>
      <c r="L269" s="832">
        <v>7.7</v>
      </c>
      <c r="M269" s="829"/>
      <c r="N269" s="830"/>
      <c r="O269" s="827"/>
      <c r="P269" s="828"/>
      <c r="Q269" s="827"/>
      <c r="R269" s="828"/>
      <c r="S269" s="827"/>
      <c r="T269" s="828"/>
      <c r="U269" s="827"/>
      <c r="V269" s="828"/>
      <c r="W269" s="829"/>
      <c r="X269" s="830"/>
      <c r="Y269" s="833"/>
      <c r="Z269" s="834"/>
      <c r="AA269" s="831"/>
      <c r="AB269" s="832"/>
      <c r="AC269" s="461">
        <v>882</v>
      </c>
      <c r="AD269" s="446" t="s">
        <v>36</v>
      </c>
      <c r="AE269" s="404">
        <v>3.7709999999999999</v>
      </c>
      <c r="AF269" s="121" t="s">
        <v>36</v>
      </c>
      <c r="AG269" s="6" t="s">
        <v>58</v>
      </c>
      <c r="AH269" s="18" t="s">
        <v>501</v>
      </c>
      <c r="AI269" s="51">
        <v>13</v>
      </c>
      <c r="AJ269" s="52">
        <v>8</v>
      </c>
      <c r="AK269" s="43" t="s">
        <v>36</v>
      </c>
      <c r="AL269" s="103"/>
    </row>
    <row r="270" spans="1:38" x14ac:dyDescent="0.15">
      <c r="A270" s="1966"/>
      <c r="B270" s="452">
        <v>43429</v>
      </c>
      <c r="C270" s="754" t="str">
        <f t="shared" si="37"/>
        <v>(日)</v>
      </c>
      <c r="D270" s="75" t="s">
        <v>583</v>
      </c>
      <c r="E270" s="826"/>
      <c r="F270" s="826">
        <v>10.4</v>
      </c>
      <c r="G270" s="827">
        <v>12.5</v>
      </c>
      <c r="H270" s="828">
        <v>12.6</v>
      </c>
      <c r="I270" s="829">
        <v>4.0999999999999996</v>
      </c>
      <c r="J270" s="830">
        <v>4.5</v>
      </c>
      <c r="K270" s="831">
        <v>7.8</v>
      </c>
      <c r="L270" s="832">
        <v>7.8</v>
      </c>
      <c r="M270" s="829"/>
      <c r="N270" s="830"/>
      <c r="O270" s="827"/>
      <c r="P270" s="828"/>
      <c r="Q270" s="827"/>
      <c r="R270" s="828"/>
      <c r="S270" s="827"/>
      <c r="T270" s="828"/>
      <c r="U270" s="827"/>
      <c r="V270" s="828"/>
      <c r="W270" s="829"/>
      <c r="X270" s="830"/>
      <c r="Y270" s="833"/>
      <c r="Z270" s="834"/>
      <c r="AA270" s="831"/>
      <c r="AB270" s="832"/>
      <c r="AC270" s="461">
        <v>884</v>
      </c>
      <c r="AD270" s="446" t="s">
        <v>36</v>
      </c>
      <c r="AE270" s="404" t="s">
        <v>36</v>
      </c>
      <c r="AF270" s="121" t="s">
        <v>36</v>
      </c>
      <c r="AG270" s="6" t="s">
        <v>515</v>
      </c>
      <c r="AH270" s="18" t="s">
        <v>23</v>
      </c>
      <c r="AI270" s="51">
        <v>9</v>
      </c>
      <c r="AJ270" s="52">
        <v>4</v>
      </c>
      <c r="AK270" s="43" t="s">
        <v>36</v>
      </c>
      <c r="AL270" s="103"/>
    </row>
    <row r="271" spans="1:38" x14ac:dyDescent="0.15">
      <c r="A271" s="1966"/>
      <c r="B271" s="452">
        <v>43430</v>
      </c>
      <c r="C271" s="754" t="str">
        <f t="shared" si="37"/>
        <v>(月)</v>
      </c>
      <c r="D271" s="75" t="s">
        <v>583</v>
      </c>
      <c r="E271" s="826"/>
      <c r="F271" s="826">
        <v>12.4</v>
      </c>
      <c r="G271" s="827">
        <v>12.5</v>
      </c>
      <c r="H271" s="828">
        <v>12.7</v>
      </c>
      <c r="I271" s="829">
        <v>3.52</v>
      </c>
      <c r="J271" s="830">
        <v>3.75</v>
      </c>
      <c r="K271" s="831">
        <v>7.79</v>
      </c>
      <c r="L271" s="832">
        <v>7.77</v>
      </c>
      <c r="M271" s="829">
        <v>40</v>
      </c>
      <c r="N271" s="830">
        <v>40.200000000000003</v>
      </c>
      <c r="O271" s="827"/>
      <c r="P271" s="828">
        <v>91.2</v>
      </c>
      <c r="Q271" s="827"/>
      <c r="R271" s="828">
        <v>132.19999999999999</v>
      </c>
      <c r="S271" s="827"/>
      <c r="T271" s="828"/>
      <c r="U271" s="827"/>
      <c r="V271" s="828"/>
      <c r="W271" s="829"/>
      <c r="X271" s="830">
        <v>38.200000000000003</v>
      </c>
      <c r="Y271" s="833"/>
      <c r="Z271" s="834">
        <v>273</v>
      </c>
      <c r="AA271" s="831"/>
      <c r="AB271" s="832">
        <v>0.31</v>
      </c>
      <c r="AC271" s="461">
        <v>935</v>
      </c>
      <c r="AD271" s="446" t="s">
        <v>36</v>
      </c>
      <c r="AE271" s="404" t="s">
        <v>36</v>
      </c>
      <c r="AF271" s="121" t="s">
        <v>36</v>
      </c>
      <c r="AG271" s="19"/>
      <c r="AH271" s="9"/>
      <c r="AI271" s="20"/>
      <c r="AJ271" s="8"/>
      <c r="AK271" s="8"/>
      <c r="AL271" s="9"/>
    </row>
    <row r="272" spans="1:38" x14ac:dyDescent="0.15">
      <c r="A272" s="1966"/>
      <c r="B272" s="452">
        <v>43431</v>
      </c>
      <c r="C272" s="754" t="str">
        <f t="shared" si="37"/>
        <v>(火)</v>
      </c>
      <c r="D272" s="75" t="s">
        <v>599</v>
      </c>
      <c r="E272" s="826"/>
      <c r="F272" s="826">
        <v>13.6</v>
      </c>
      <c r="G272" s="827">
        <v>13.4</v>
      </c>
      <c r="H272" s="828">
        <v>13.3</v>
      </c>
      <c r="I272" s="829">
        <v>2.99</v>
      </c>
      <c r="J272" s="830">
        <v>3.67</v>
      </c>
      <c r="K272" s="831">
        <v>7.83</v>
      </c>
      <c r="L272" s="832">
        <v>7.78</v>
      </c>
      <c r="M272" s="829">
        <v>40.799999999999997</v>
      </c>
      <c r="N272" s="830">
        <v>42</v>
      </c>
      <c r="O272" s="827"/>
      <c r="P272" s="828">
        <v>94.7</v>
      </c>
      <c r="Q272" s="827"/>
      <c r="R272" s="828">
        <v>134.19999999999999</v>
      </c>
      <c r="S272" s="827"/>
      <c r="T272" s="828"/>
      <c r="U272" s="827"/>
      <c r="V272" s="828"/>
      <c r="W272" s="829"/>
      <c r="X272" s="830">
        <v>41.9</v>
      </c>
      <c r="Y272" s="833"/>
      <c r="Z272" s="834">
        <v>287</v>
      </c>
      <c r="AA272" s="831"/>
      <c r="AB272" s="832">
        <v>0.28000000000000003</v>
      </c>
      <c r="AC272" s="461">
        <v>913</v>
      </c>
      <c r="AD272" s="446" t="s">
        <v>36</v>
      </c>
      <c r="AE272" s="404" t="s">
        <v>36</v>
      </c>
      <c r="AF272" s="121" t="s">
        <v>36</v>
      </c>
      <c r="AG272" s="19"/>
      <c r="AH272" s="9"/>
      <c r="AI272" s="20"/>
      <c r="AJ272" s="8"/>
      <c r="AK272" s="8"/>
      <c r="AL272" s="9"/>
    </row>
    <row r="273" spans="1:38" x14ac:dyDescent="0.15">
      <c r="A273" s="1966"/>
      <c r="B273" s="452">
        <v>43432</v>
      </c>
      <c r="C273" s="754" t="str">
        <f t="shared" si="37"/>
        <v>(水)</v>
      </c>
      <c r="D273" s="75" t="s">
        <v>583</v>
      </c>
      <c r="E273" s="826"/>
      <c r="F273" s="826">
        <v>12.3</v>
      </c>
      <c r="G273" s="827">
        <v>13.8</v>
      </c>
      <c r="H273" s="828">
        <v>13.8</v>
      </c>
      <c r="I273" s="829">
        <v>3.31</v>
      </c>
      <c r="J273" s="830">
        <v>3.48</v>
      </c>
      <c r="K273" s="831">
        <v>7.78</v>
      </c>
      <c r="L273" s="832">
        <v>7.78</v>
      </c>
      <c r="M273" s="829">
        <v>41.6</v>
      </c>
      <c r="N273" s="830">
        <v>40.799999999999997</v>
      </c>
      <c r="O273" s="827"/>
      <c r="P273" s="828">
        <v>93.2</v>
      </c>
      <c r="Q273" s="827"/>
      <c r="R273" s="828">
        <v>132</v>
      </c>
      <c r="S273" s="827"/>
      <c r="T273" s="828"/>
      <c r="U273" s="827"/>
      <c r="V273" s="828"/>
      <c r="W273" s="829"/>
      <c r="X273" s="830">
        <v>41</v>
      </c>
      <c r="Y273" s="833"/>
      <c r="Z273" s="834">
        <v>280</v>
      </c>
      <c r="AA273" s="831"/>
      <c r="AB273" s="832">
        <v>0.26</v>
      </c>
      <c r="AC273" s="461">
        <v>917</v>
      </c>
      <c r="AD273" s="446" t="s">
        <v>36</v>
      </c>
      <c r="AE273" s="404" t="s">
        <v>36</v>
      </c>
      <c r="AF273" s="121" t="s">
        <v>36</v>
      </c>
      <c r="AG273" s="21"/>
      <c r="AH273" s="3"/>
      <c r="AI273" s="22"/>
      <c r="AJ273" s="10"/>
      <c r="AK273" s="10"/>
      <c r="AL273" s="3"/>
    </row>
    <row r="274" spans="1:38" x14ac:dyDescent="0.15">
      <c r="A274" s="1966"/>
      <c r="B274" s="452">
        <v>43433</v>
      </c>
      <c r="C274" s="812" t="str">
        <f t="shared" si="37"/>
        <v>(木)</v>
      </c>
      <c r="D274" s="75" t="s">
        <v>599</v>
      </c>
      <c r="E274" s="826">
        <v>1.5</v>
      </c>
      <c r="F274" s="826">
        <v>12.4</v>
      </c>
      <c r="G274" s="827">
        <v>14.1</v>
      </c>
      <c r="H274" s="828">
        <v>14.3</v>
      </c>
      <c r="I274" s="829">
        <v>4.5</v>
      </c>
      <c r="J274" s="830">
        <v>3.9</v>
      </c>
      <c r="K274" s="831">
        <v>7.86</v>
      </c>
      <c r="L274" s="832">
        <v>7.89</v>
      </c>
      <c r="M274" s="829">
        <v>41.1</v>
      </c>
      <c r="N274" s="830">
        <v>42.8</v>
      </c>
      <c r="O274" s="827"/>
      <c r="P274" s="828">
        <v>94.2</v>
      </c>
      <c r="Q274" s="827"/>
      <c r="R274" s="828">
        <v>132.4</v>
      </c>
      <c r="S274" s="827"/>
      <c r="T274" s="828"/>
      <c r="U274" s="827"/>
      <c r="V274" s="828"/>
      <c r="W274" s="829"/>
      <c r="X274" s="830">
        <v>43.7</v>
      </c>
      <c r="Y274" s="833"/>
      <c r="Z274" s="834">
        <v>293</v>
      </c>
      <c r="AA274" s="831"/>
      <c r="AB274" s="832">
        <v>0.28999999999999998</v>
      </c>
      <c r="AC274" s="461">
        <v>1214</v>
      </c>
      <c r="AD274" s="446" t="s">
        <v>36</v>
      </c>
      <c r="AE274" s="404" t="s">
        <v>36</v>
      </c>
      <c r="AF274" s="121" t="s">
        <v>36</v>
      </c>
      <c r="AG274" s="29" t="s">
        <v>144</v>
      </c>
      <c r="AH274" s="2" t="s">
        <v>36</v>
      </c>
      <c r="AI274" s="2" t="s">
        <v>36</v>
      </c>
      <c r="AJ274" s="2" t="s">
        <v>36</v>
      </c>
      <c r="AK274" s="2" t="s">
        <v>36</v>
      </c>
      <c r="AL274" s="104" t="s">
        <v>36</v>
      </c>
    </row>
    <row r="275" spans="1:38" x14ac:dyDescent="0.15">
      <c r="A275" s="1966"/>
      <c r="B275" s="455">
        <v>43434</v>
      </c>
      <c r="C275" s="813" t="str">
        <f t="shared" si="37"/>
        <v>(金)</v>
      </c>
      <c r="D275" s="75" t="s">
        <v>583</v>
      </c>
      <c r="E275" s="826"/>
      <c r="F275" s="826">
        <v>12.4</v>
      </c>
      <c r="G275" s="827">
        <v>13.8</v>
      </c>
      <c r="H275" s="828">
        <v>14</v>
      </c>
      <c r="I275" s="829">
        <v>4.0999999999999996</v>
      </c>
      <c r="J275" s="830">
        <v>4.01</v>
      </c>
      <c r="K275" s="831">
        <v>7.85</v>
      </c>
      <c r="L275" s="832">
        <v>7.8</v>
      </c>
      <c r="M275" s="829">
        <v>43.6</v>
      </c>
      <c r="N275" s="830">
        <v>43.3</v>
      </c>
      <c r="O275" s="827"/>
      <c r="P275" s="828">
        <v>94.2</v>
      </c>
      <c r="Q275" s="827"/>
      <c r="R275" s="828">
        <v>133.6</v>
      </c>
      <c r="S275" s="827"/>
      <c r="T275" s="828"/>
      <c r="U275" s="827"/>
      <c r="V275" s="828"/>
      <c r="W275" s="829"/>
      <c r="X275" s="830">
        <v>39.1</v>
      </c>
      <c r="Y275" s="833"/>
      <c r="Z275" s="834">
        <v>295</v>
      </c>
      <c r="AA275" s="831"/>
      <c r="AB275" s="832">
        <v>0.3</v>
      </c>
      <c r="AC275" s="461">
        <v>957</v>
      </c>
      <c r="AD275" s="446">
        <v>30130</v>
      </c>
      <c r="AE275" s="404" t="s">
        <v>36</v>
      </c>
      <c r="AF275" s="121" t="s">
        <v>36</v>
      </c>
      <c r="AG275" s="11" t="s">
        <v>36</v>
      </c>
      <c r="AH275" s="2" t="s">
        <v>36</v>
      </c>
      <c r="AI275" s="2" t="s">
        <v>36</v>
      </c>
      <c r="AJ275" s="2" t="s">
        <v>36</v>
      </c>
      <c r="AK275" s="2" t="s">
        <v>36</v>
      </c>
      <c r="AL275" s="104" t="s">
        <v>36</v>
      </c>
    </row>
    <row r="276" spans="1:38" s="1" customFormat="1" ht="13.5" customHeight="1" x14ac:dyDescent="0.15">
      <c r="A276" s="1966"/>
      <c r="B276" s="1891" t="s">
        <v>410</v>
      </c>
      <c r="C276" s="1892"/>
      <c r="D276" s="631"/>
      <c r="E276" s="555">
        <f t="shared" ref="E276:AA276" si="38">MAX(E246:E275)</f>
        <v>12</v>
      </c>
      <c r="F276" s="556">
        <f t="shared" si="38"/>
        <v>23.1</v>
      </c>
      <c r="G276" s="655">
        <f t="shared" si="38"/>
        <v>18.3</v>
      </c>
      <c r="H276" s="558">
        <f t="shared" si="38"/>
        <v>18.2</v>
      </c>
      <c r="I276" s="559">
        <f t="shared" si="38"/>
        <v>8.77</v>
      </c>
      <c r="J276" s="656">
        <f t="shared" si="38"/>
        <v>5.3</v>
      </c>
      <c r="K276" s="657">
        <f t="shared" si="38"/>
        <v>7.91</v>
      </c>
      <c r="L276" s="562">
        <f t="shared" si="38"/>
        <v>7.9</v>
      </c>
      <c r="M276" s="559">
        <f t="shared" si="38"/>
        <v>43.6</v>
      </c>
      <c r="N276" s="656">
        <f t="shared" si="38"/>
        <v>43.9</v>
      </c>
      <c r="O276" s="655">
        <f t="shared" si="38"/>
        <v>80.2</v>
      </c>
      <c r="P276" s="558">
        <f t="shared" si="38"/>
        <v>95.2</v>
      </c>
      <c r="Q276" s="557">
        <f t="shared" si="38"/>
        <v>108.8</v>
      </c>
      <c r="R276" s="556">
        <f t="shared" si="38"/>
        <v>134.19999999999999</v>
      </c>
      <c r="S276" s="655">
        <f t="shared" si="38"/>
        <v>71.2</v>
      </c>
      <c r="T276" s="558">
        <f t="shared" si="38"/>
        <v>65.400000000000006</v>
      </c>
      <c r="U276" s="557">
        <f t="shared" si="38"/>
        <v>37.6</v>
      </c>
      <c r="V276" s="556">
        <f t="shared" si="38"/>
        <v>34.1</v>
      </c>
      <c r="W276" s="658">
        <f t="shared" si="38"/>
        <v>24.3</v>
      </c>
      <c r="X276" s="560">
        <f t="shared" si="38"/>
        <v>43.7</v>
      </c>
      <c r="Y276" s="563">
        <f t="shared" si="38"/>
        <v>238</v>
      </c>
      <c r="Z276" s="659">
        <f t="shared" si="38"/>
        <v>321</v>
      </c>
      <c r="AA276" s="657">
        <f t="shared" si="38"/>
        <v>0.56000000000000005</v>
      </c>
      <c r="AB276" s="852">
        <f>MAX(AB246:AB275)</f>
        <v>0.33</v>
      </c>
      <c r="AC276" s="584">
        <f>MAX(AC246:AC275)</f>
        <v>2615</v>
      </c>
      <c r="AD276" s="660">
        <f>MAX(AD245:AD275)</f>
        <v>30130</v>
      </c>
      <c r="AE276" s="714" t="s">
        <v>36</v>
      </c>
      <c r="AF276" s="641"/>
      <c r="AG276" s="11" t="s">
        <v>36</v>
      </c>
      <c r="AH276" s="2" t="s">
        <v>36</v>
      </c>
      <c r="AI276" s="2" t="s">
        <v>36</v>
      </c>
      <c r="AJ276" s="2" t="s">
        <v>36</v>
      </c>
      <c r="AK276" s="2" t="s">
        <v>36</v>
      </c>
      <c r="AL276" s="104" t="s">
        <v>36</v>
      </c>
    </row>
    <row r="277" spans="1:38" s="1" customFormat="1" ht="13.5" customHeight="1" x14ac:dyDescent="0.15">
      <c r="A277" s="1966"/>
      <c r="B277" s="1893" t="s">
        <v>411</v>
      </c>
      <c r="C277" s="1894"/>
      <c r="D277" s="633"/>
      <c r="E277" s="566">
        <f t="shared" ref="E277:AA277" si="39">MIN(E246:E275)</f>
        <v>0.5</v>
      </c>
      <c r="F277" s="567">
        <f t="shared" si="39"/>
        <v>9.9</v>
      </c>
      <c r="G277" s="661">
        <f t="shared" si="39"/>
        <v>12.4</v>
      </c>
      <c r="H277" s="569">
        <f t="shared" si="39"/>
        <v>12.6</v>
      </c>
      <c r="I277" s="570">
        <f t="shared" si="39"/>
        <v>2.7</v>
      </c>
      <c r="J277" s="662">
        <f t="shared" si="39"/>
        <v>2.37</v>
      </c>
      <c r="K277" s="663">
        <f t="shared" si="39"/>
        <v>7.58</v>
      </c>
      <c r="L277" s="573">
        <f t="shared" si="39"/>
        <v>7.4</v>
      </c>
      <c r="M277" s="570">
        <f t="shared" si="39"/>
        <v>29.2</v>
      </c>
      <c r="N277" s="662">
        <f t="shared" si="39"/>
        <v>29.9</v>
      </c>
      <c r="O277" s="661">
        <f t="shared" si="39"/>
        <v>80.2</v>
      </c>
      <c r="P277" s="569">
        <f t="shared" si="39"/>
        <v>71.099999999999994</v>
      </c>
      <c r="Q277" s="568">
        <f t="shared" si="39"/>
        <v>108.8</v>
      </c>
      <c r="R277" s="567">
        <f t="shared" si="39"/>
        <v>99.5</v>
      </c>
      <c r="S277" s="661">
        <f t="shared" si="39"/>
        <v>71.2</v>
      </c>
      <c r="T277" s="569">
        <f t="shared" si="39"/>
        <v>65.400000000000006</v>
      </c>
      <c r="U277" s="568">
        <f t="shared" si="39"/>
        <v>37.6</v>
      </c>
      <c r="V277" s="567">
        <f t="shared" si="39"/>
        <v>34.1</v>
      </c>
      <c r="W277" s="664">
        <f t="shared" si="39"/>
        <v>24.3</v>
      </c>
      <c r="X277" s="571">
        <f t="shared" si="39"/>
        <v>27.3</v>
      </c>
      <c r="Y277" s="574">
        <f t="shared" si="39"/>
        <v>238</v>
      </c>
      <c r="Z277" s="665">
        <f t="shared" si="39"/>
        <v>226</v>
      </c>
      <c r="AA277" s="663">
        <f t="shared" si="39"/>
        <v>0.56000000000000005</v>
      </c>
      <c r="AB277" s="862">
        <f>MIN(AB246:AB275)</f>
        <v>0.14000000000000001</v>
      </c>
      <c r="AC277" s="49">
        <f>MIN(AC246:AC275)</f>
        <v>882</v>
      </c>
      <c r="AD277" s="666">
        <f>MIN(AD245:AD275)</f>
        <v>20000</v>
      </c>
      <c r="AE277" s="714" t="s">
        <v>36</v>
      </c>
      <c r="AF277" s="641"/>
      <c r="AG277" s="11" t="s">
        <v>36</v>
      </c>
      <c r="AH277" s="2" t="s">
        <v>36</v>
      </c>
      <c r="AI277" s="2" t="s">
        <v>36</v>
      </c>
      <c r="AJ277" s="2" t="s">
        <v>36</v>
      </c>
      <c r="AK277" s="2" t="s">
        <v>36</v>
      </c>
      <c r="AL277" s="104" t="s">
        <v>36</v>
      </c>
    </row>
    <row r="278" spans="1:38" s="1" customFormat="1" ht="13.5" customHeight="1" x14ac:dyDescent="0.15">
      <c r="A278" s="1966"/>
      <c r="B278" s="1893" t="s">
        <v>412</v>
      </c>
      <c r="C278" s="1894"/>
      <c r="D278" s="633"/>
      <c r="E278" s="633"/>
      <c r="F278" s="567">
        <f t="shared" ref="F278:AA278" si="40">AVERAGE(F246:F275)</f>
        <v>14.52</v>
      </c>
      <c r="G278" s="661">
        <f t="shared" si="40"/>
        <v>14.933333333333332</v>
      </c>
      <c r="H278" s="569">
        <f t="shared" si="40"/>
        <v>15.036666666666671</v>
      </c>
      <c r="I278" s="570">
        <f t="shared" si="40"/>
        <v>4.1333333333333337</v>
      </c>
      <c r="J278" s="662">
        <f t="shared" si="40"/>
        <v>3.9120000000000004</v>
      </c>
      <c r="K278" s="663">
        <f t="shared" si="40"/>
        <v>7.7876666666666674</v>
      </c>
      <c r="L278" s="573">
        <f t="shared" si="40"/>
        <v>7.7730000000000015</v>
      </c>
      <c r="M278" s="570">
        <f t="shared" si="40"/>
        <v>39.25714285714286</v>
      </c>
      <c r="N278" s="662">
        <f t="shared" si="40"/>
        <v>39.976190476190467</v>
      </c>
      <c r="O278" s="661">
        <f t="shared" si="40"/>
        <v>80.2</v>
      </c>
      <c r="P278" s="569">
        <f t="shared" si="40"/>
        <v>91.028571428571453</v>
      </c>
      <c r="Q278" s="568">
        <f t="shared" si="40"/>
        <v>108.8</v>
      </c>
      <c r="R278" s="567">
        <f t="shared" si="40"/>
        <v>124.27142857142854</v>
      </c>
      <c r="S278" s="661">
        <f t="shared" si="40"/>
        <v>71.2</v>
      </c>
      <c r="T278" s="569">
        <f t="shared" si="40"/>
        <v>65.400000000000006</v>
      </c>
      <c r="U278" s="568">
        <f t="shared" si="40"/>
        <v>37.6</v>
      </c>
      <c r="V278" s="567">
        <f t="shared" si="40"/>
        <v>34.1</v>
      </c>
      <c r="W278" s="664">
        <f t="shared" si="40"/>
        <v>24.3</v>
      </c>
      <c r="X278" s="571">
        <f t="shared" si="40"/>
        <v>37.066666666666663</v>
      </c>
      <c r="Y278" s="574">
        <f t="shared" si="40"/>
        <v>238</v>
      </c>
      <c r="Z278" s="665">
        <f t="shared" si="40"/>
        <v>279.90476190476193</v>
      </c>
      <c r="AA278" s="663">
        <f t="shared" si="40"/>
        <v>0.56000000000000005</v>
      </c>
      <c r="AB278" s="872">
        <f>AVERAGE(AB246:AB275)</f>
        <v>0.27904761904761899</v>
      </c>
      <c r="AC278" s="49">
        <f>AVERAGE(AC246:AC275)</f>
        <v>1136.9333333333334</v>
      </c>
      <c r="AD278" s="666">
        <f>AVERAGE(AD245:AD275)</f>
        <v>23440</v>
      </c>
      <c r="AE278" s="714" t="s">
        <v>36</v>
      </c>
      <c r="AF278" s="641"/>
      <c r="AG278" s="11" t="s">
        <v>36</v>
      </c>
      <c r="AH278" s="2" t="s">
        <v>36</v>
      </c>
      <c r="AI278" s="2" t="s">
        <v>36</v>
      </c>
      <c r="AJ278" s="2" t="s">
        <v>36</v>
      </c>
      <c r="AK278" s="2" t="s">
        <v>36</v>
      </c>
      <c r="AL278" s="104" t="s">
        <v>36</v>
      </c>
    </row>
    <row r="279" spans="1:38" s="1" customFormat="1" ht="13.5" customHeight="1" x14ac:dyDescent="0.15">
      <c r="A279" s="1967"/>
      <c r="B279" s="1917" t="s">
        <v>413</v>
      </c>
      <c r="C279" s="1916"/>
      <c r="D279" s="633"/>
      <c r="E279" s="1072">
        <f>SUM(E246:E275)</f>
        <v>27.5</v>
      </c>
      <c r="F279" s="644"/>
      <c r="G279" s="1069"/>
      <c r="H279" s="645"/>
      <c r="I279" s="646"/>
      <c r="J279" s="1070"/>
      <c r="K279" s="1071"/>
      <c r="L279" s="647"/>
      <c r="M279" s="646"/>
      <c r="N279" s="1070"/>
      <c r="O279" s="1069"/>
      <c r="P279" s="645"/>
      <c r="Q279" s="648"/>
      <c r="R279" s="1073"/>
      <c r="S279" s="1069"/>
      <c r="T279" s="645"/>
      <c r="U279" s="648"/>
      <c r="V279" s="1073"/>
      <c r="W279" s="1074"/>
      <c r="X279" s="649"/>
      <c r="Y279" s="650"/>
      <c r="Z279" s="1075"/>
      <c r="AA279" s="1071"/>
      <c r="AB279" s="647"/>
      <c r="AC279" s="585">
        <f>SUM(AC246:AC275)</f>
        <v>34108</v>
      </c>
      <c r="AD279" s="705"/>
      <c r="AE279" s="714"/>
      <c r="AF279" s="641"/>
      <c r="AG279" s="266"/>
      <c r="AH279" s="268"/>
      <c r="AI279" s="268"/>
      <c r="AJ279" s="268"/>
      <c r="AK279" s="268"/>
      <c r="AL279" s="267"/>
    </row>
    <row r="280" spans="1:38" x14ac:dyDescent="0.15">
      <c r="A280" s="1965" t="s">
        <v>358</v>
      </c>
      <c r="B280" s="765">
        <v>43435</v>
      </c>
      <c r="C280" s="811" t="str">
        <f>IF(B280="","",IF(WEEKDAY(B280)=1,"(日)",IF(WEEKDAY(B280)=2,"(月)",IF(WEEKDAY(B280)=3,"(火)",IF(WEEKDAY(B280)=4,"(水)",IF(WEEKDAY(B280)=5,"(木)",IF(WEEKDAY(B280)=6,"(金)","(土)")))))))</f>
        <v>(土)</v>
      </c>
      <c r="D280" s="74" t="s">
        <v>583</v>
      </c>
      <c r="E280" s="816"/>
      <c r="F280" s="816">
        <v>11.9</v>
      </c>
      <c r="G280" s="817">
        <v>12.9</v>
      </c>
      <c r="H280" s="818">
        <v>13.2</v>
      </c>
      <c r="I280" s="819">
        <v>3.7</v>
      </c>
      <c r="J280" s="820">
        <v>3.4</v>
      </c>
      <c r="K280" s="821">
        <v>7.9</v>
      </c>
      <c r="L280" s="822">
        <v>7.9</v>
      </c>
      <c r="M280" s="819"/>
      <c r="N280" s="820"/>
      <c r="O280" s="817"/>
      <c r="P280" s="818"/>
      <c r="Q280" s="817"/>
      <c r="R280" s="818"/>
      <c r="S280" s="817"/>
      <c r="T280" s="818"/>
      <c r="U280" s="918"/>
      <c r="V280" s="818"/>
      <c r="W280" s="819"/>
      <c r="X280" s="820"/>
      <c r="Y280" s="823"/>
      <c r="Z280" s="824"/>
      <c r="AA280" s="821"/>
      <c r="AB280" s="822"/>
      <c r="AC280" s="463">
        <v>913</v>
      </c>
      <c r="AD280" s="445">
        <v>20010</v>
      </c>
      <c r="AE280" s="403">
        <v>4.4039999999999999</v>
      </c>
      <c r="AF280" s="120"/>
      <c r="AG280" s="269">
        <v>43440</v>
      </c>
      <c r="AH280" s="152" t="s">
        <v>29</v>
      </c>
      <c r="AI280" s="153">
        <v>8.9</v>
      </c>
      <c r="AJ280" s="154" t="s">
        <v>20</v>
      </c>
      <c r="AK280" s="155"/>
      <c r="AL280" s="156"/>
    </row>
    <row r="281" spans="1:38" x14ac:dyDescent="0.15">
      <c r="A281" s="1966"/>
      <c r="B281" s="452">
        <v>43436</v>
      </c>
      <c r="C281" s="754" t="str">
        <f t="shared" ref="C281:C286" si="41">IF(B281="","",IF(WEEKDAY(B281)=1,"(日)",IF(WEEKDAY(B281)=2,"(月)",IF(WEEKDAY(B281)=3,"(火)",IF(WEEKDAY(B281)=4,"(水)",IF(WEEKDAY(B281)=5,"(木)",IF(WEEKDAY(B281)=6,"(金)","(土)")))))))</f>
        <v>(日)</v>
      </c>
      <c r="D281" s="75" t="s">
        <v>599</v>
      </c>
      <c r="E281" s="826">
        <v>1</v>
      </c>
      <c r="F281" s="826">
        <v>8.9</v>
      </c>
      <c r="G281" s="827">
        <v>12.4</v>
      </c>
      <c r="H281" s="828">
        <v>12.8</v>
      </c>
      <c r="I281" s="829">
        <v>3.2</v>
      </c>
      <c r="J281" s="830">
        <v>3.4</v>
      </c>
      <c r="K281" s="831">
        <v>8</v>
      </c>
      <c r="L281" s="832">
        <v>7.9</v>
      </c>
      <c r="M281" s="829"/>
      <c r="N281" s="830"/>
      <c r="O281" s="827"/>
      <c r="P281" s="828"/>
      <c r="Q281" s="827"/>
      <c r="R281" s="828"/>
      <c r="S281" s="827"/>
      <c r="T281" s="828"/>
      <c r="U281" s="827"/>
      <c r="V281" s="828"/>
      <c r="W281" s="829"/>
      <c r="X281" s="830"/>
      <c r="Y281" s="833"/>
      <c r="Z281" s="834"/>
      <c r="AA281" s="831"/>
      <c r="AB281" s="832"/>
      <c r="AC281" s="461">
        <v>888</v>
      </c>
      <c r="AD281" s="446" t="s">
        <v>36</v>
      </c>
      <c r="AE281" s="404" t="s">
        <v>36</v>
      </c>
      <c r="AF281" s="121"/>
      <c r="AG281" s="12" t="s">
        <v>30</v>
      </c>
      <c r="AH281" s="13" t="s">
        <v>31</v>
      </c>
      <c r="AI281" s="14" t="s">
        <v>32</v>
      </c>
      <c r="AJ281" s="15" t="s">
        <v>33</v>
      </c>
      <c r="AK281" s="16" t="s">
        <v>36</v>
      </c>
      <c r="AL281" s="97"/>
    </row>
    <row r="282" spans="1:38" x14ac:dyDescent="0.15">
      <c r="A282" s="1966"/>
      <c r="B282" s="452">
        <v>43437</v>
      </c>
      <c r="C282" s="754" t="str">
        <f t="shared" si="41"/>
        <v>(月)</v>
      </c>
      <c r="D282" s="75" t="s">
        <v>599</v>
      </c>
      <c r="E282" s="826"/>
      <c r="F282" s="826">
        <v>12.1</v>
      </c>
      <c r="G282" s="827">
        <v>13</v>
      </c>
      <c r="H282" s="828">
        <v>12.9</v>
      </c>
      <c r="I282" s="829">
        <v>3.77</v>
      </c>
      <c r="J282" s="830">
        <v>3.88</v>
      </c>
      <c r="K282" s="831">
        <v>7.84</v>
      </c>
      <c r="L282" s="832">
        <v>7.87</v>
      </c>
      <c r="M282" s="829">
        <v>43.9</v>
      </c>
      <c r="N282" s="830">
        <v>44.2</v>
      </c>
      <c r="O282" s="827"/>
      <c r="P282" s="828">
        <v>92.2</v>
      </c>
      <c r="Q282" s="827"/>
      <c r="R282" s="828">
        <v>133.1</v>
      </c>
      <c r="S282" s="827"/>
      <c r="T282" s="828"/>
      <c r="U282" s="827"/>
      <c r="V282" s="828"/>
      <c r="W282" s="829"/>
      <c r="X282" s="830">
        <v>48.2</v>
      </c>
      <c r="Y282" s="833"/>
      <c r="Z282" s="834">
        <v>282</v>
      </c>
      <c r="AA282" s="831"/>
      <c r="AB282" s="832">
        <v>0.25</v>
      </c>
      <c r="AC282" s="461">
        <v>890</v>
      </c>
      <c r="AD282" s="446" t="s">
        <v>36</v>
      </c>
      <c r="AE282" s="404" t="s">
        <v>36</v>
      </c>
      <c r="AF282" s="121"/>
      <c r="AG282" s="5" t="s">
        <v>272</v>
      </c>
      <c r="AH282" s="17" t="s">
        <v>20</v>
      </c>
      <c r="AI282" s="31">
        <v>14.9</v>
      </c>
      <c r="AJ282" s="32">
        <v>15.6</v>
      </c>
      <c r="AK282" s="33" t="s">
        <v>36</v>
      </c>
      <c r="AL282" s="98"/>
    </row>
    <row r="283" spans="1:38" x14ac:dyDescent="0.15">
      <c r="A283" s="1966"/>
      <c r="B283" s="452">
        <v>43438</v>
      </c>
      <c r="C283" s="754" t="str">
        <f t="shared" si="41"/>
        <v>(火)</v>
      </c>
      <c r="D283" s="75" t="s">
        <v>599</v>
      </c>
      <c r="E283" s="826">
        <v>0.5</v>
      </c>
      <c r="F283" s="826">
        <v>14.3</v>
      </c>
      <c r="G283" s="827">
        <v>14.2</v>
      </c>
      <c r="H283" s="828">
        <v>14</v>
      </c>
      <c r="I283" s="829">
        <v>4.05</v>
      </c>
      <c r="J283" s="830">
        <v>4.24</v>
      </c>
      <c r="K283" s="831">
        <v>7.86</v>
      </c>
      <c r="L283" s="832">
        <v>7.88</v>
      </c>
      <c r="M283" s="829">
        <v>43.8</v>
      </c>
      <c r="N283" s="830">
        <v>44.7</v>
      </c>
      <c r="O283" s="827"/>
      <c r="P283" s="828">
        <v>94.2</v>
      </c>
      <c r="Q283" s="827"/>
      <c r="R283" s="828">
        <v>135.80000000000001</v>
      </c>
      <c r="S283" s="827"/>
      <c r="T283" s="828"/>
      <c r="U283" s="827"/>
      <c r="V283" s="828"/>
      <c r="W283" s="829"/>
      <c r="X283" s="830">
        <v>47.3</v>
      </c>
      <c r="Y283" s="833"/>
      <c r="Z283" s="834">
        <v>289</v>
      </c>
      <c r="AA283" s="831"/>
      <c r="AB283" s="832">
        <v>0.31</v>
      </c>
      <c r="AC283" s="461">
        <v>891</v>
      </c>
      <c r="AD283" s="446" t="s">
        <v>36</v>
      </c>
      <c r="AE283" s="404" t="s">
        <v>36</v>
      </c>
      <c r="AF283" s="121"/>
      <c r="AG283" s="6" t="s">
        <v>273</v>
      </c>
      <c r="AH283" s="18" t="s">
        <v>274</v>
      </c>
      <c r="AI283" s="37">
        <v>4.21</v>
      </c>
      <c r="AJ283" s="38">
        <v>4.79</v>
      </c>
      <c r="AK283" s="39" t="s">
        <v>36</v>
      </c>
      <c r="AL283" s="99"/>
    </row>
    <row r="284" spans="1:38" x14ac:dyDescent="0.15">
      <c r="A284" s="1966"/>
      <c r="B284" s="452">
        <v>43439</v>
      </c>
      <c r="C284" s="754" t="str">
        <f t="shared" si="41"/>
        <v>(水)</v>
      </c>
      <c r="D284" s="75" t="s">
        <v>599</v>
      </c>
      <c r="E284" s="826"/>
      <c r="F284" s="826">
        <v>16.3</v>
      </c>
      <c r="G284" s="827">
        <v>16.8</v>
      </c>
      <c r="H284" s="828">
        <v>16.8</v>
      </c>
      <c r="I284" s="829">
        <v>4.47</v>
      </c>
      <c r="J284" s="830">
        <v>4.6900000000000004</v>
      </c>
      <c r="K284" s="831">
        <v>7.74</v>
      </c>
      <c r="L284" s="832">
        <v>7.8</v>
      </c>
      <c r="M284" s="829">
        <v>40.799999999999997</v>
      </c>
      <c r="N284" s="830">
        <v>42.6</v>
      </c>
      <c r="O284" s="827"/>
      <c r="P284" s="828">
        <v>94.2</v>
      </c>
      <c r="Q284" s="827"/>
      <c r="R284" s="828">
        <v>131.9</v>
      </c>
      <c r="S284" s="827"/>
      <c r="T284" s="828"/>
      <c r="U284" s="827"/>
      <c r="V284" s="828"/>
      <c r="W284" s="829"/>
      <c r="X284" s="830">
        <v>43.7</v>
      </c>
      <c r="Y284" s="833"/>
      <c r="Z284" s="834">
        <v>283</v>
      </c>
      <c r="AA284" s="831"/>
      <c r="AB284" s="832">
        <v>0.28999999999999998</v>
      </c>
      <c r="AC284" s="461">
        <v>892</v>
      </c>
      <c r="AD284" s="446" t="s">
        <v>36</v>
      </c>
      <c r="AE284" s="404" t="s">
        <v>36</v>
      </c>
      <c r="AF284" s="121"/>
      <c r="AG284" s="6" t="s">
        <v>21</v>
      </c>
      <c r="AH284" s="18"/>
      <c r="AI284" s="40">
        <v>7.83</v>
      </c>
      <c r="AJ284" s="41">
        <v>7.86</v>
      </c>
      <c r="AK284" s="42" t="s">
        <v>36</v>
      </c>
      <c r="AL284" s="100"/>
    </row>
    <row r="285" spans="1:38" x14ac:dyDescent="0.15">
      <c r="A285" s="1966"/>
      <c r="B285" s="452">
        <v>43440</v>
      </c>
      <c r="C285" s="754" t="str">
        <f t="shared" si="41"/>
        <v>(木)</v>
      </c>
      <c r="D285" s="75" t="s">
        <v>606</v>
      </c>
      <c r="E285" s="826">
        <v>12.5</v>
      </c>
      <c r="F285" s="826">
        <v>8.9</v>
      </c>
      <c r="G285" s="827">
        <v>14.9</v>
      </c>
      <c r="H285" s="828">
        <v>15.6</v>
      </c>
      <c r="I285" s="829">
        <v>4.21</v>
      </c>
      <c r="J285" s="830">
        <v>4.79</v>
      </c>
      <c r="K285" s="831">
        <v>7.83</v>
      </c>
      <c r="L285" s="832">
        <v>7.86</v>
      </c>
      <c r="M285" s="829">
        <v>43.4</v>
      </c>
      <c r="N285" s="830">
        <v>43.2</v>
      </c>
      <c r="O285" s="827">
        <v>97.7</v>
      </c>
      <c r="P285" s="828">
        <v>94.2</v>
      </c>
      <c r="Q285" s="827">
        <v>130</v>
      </c>
      <c r="R285" s="828">
        <v>132.69999999999999</v>
      </c>
      <c r="S285" s="827">
        <v>85</v>
      </c>
      <c r="T285" s="828">
        <v>86.3</v>
      </c>
      <c r="U285" s="827">
        <v>45</v>
      </c>
      <c r="V285" s="828">
        <v>46.4</v>
      </c>
      <c r="W285" s="829">
        <v>44.6</v>
      </c>
      <c r="X285" s="830">
        <v>44.6</v>
      </c>
      <c r="Y285" s="833">
        <v>283</v>
      </c>
      <c r="Z285" s="834">
        <v>286</v>
      </c>
      <c r="AA285" s="831">
        <v>0.45</v>
      </c>
      <c r="AB285" s="832">
        <v>0.32</v>
      </c>
      <c r="AC285" s="461">
        <v>945</v>
      </c>
      <c r="AD285" s="446" t="s">
        <v>36</v>
      </c>
      <c r="AE285" s="404" t="s">
        <v>36</v>
      </c>
      <c r="AF285" s="121"/>
      <c r="AG285" s="6" t="s">
        <v>275</v>
      </c>
      <c r="AH285" s="18" t="s">
        <v>22</v>
      </c>
      <c r="AI285" s="34">
        <v>43.4</v>
      </c>
      <c r="AJ285" s="35">
        <v>43.2</v>
      </c>
      <c r="AK285" s="36" t="s">
        <v>36</v>
      </c>
      <c r="AL285" s="101"/>
    </row>
    <row r="286" spans="1:38" x14ac:dyDescent="0.15">
      <c r="A286" s="1966"/>
      <c r="B286" s="452">
        <v>43441</v>
      </c>
      <c r="C286" s="754" t="str">
        <f t="shared" si="41"/>
        <v>(金)</v>
      </c>
      <c r="D286" s="75" t="s">
        <v>599</v>
      </c>
      <c r="E286" s="826"/>
      <c r="F286" s="826">
        <v>12</v>
      </c>
      <c r="G286" s="827">
        <v>13.6</v>
      </c>
      <c r="H286" s="828">
        <v>13.7</v>
      </c>
      <c r="I286" s="829">
        <v>6.64</v>
      </c>
      <c r="J286" s="830">
        <v>4.0999999999999996</v>
      </c>
      <c r="K286" s="831">
        <v>7.59</v>
      </c>
      <c r="L286" s="832">
        <v>7.56</v>
      </c>
      <c r="M286" s="829">
        <v>44</v>
      </c>
      <c r="N286" s="830">
        <v>44.1</v>
      </c>
      <c r="O286" s="827"/>
      <c r="P286" s="828">
        <v>84.2</v>
      </c>
      <c r="Q286" s="827"/>
      <c r="R286" s="828">
        <v>116.2</v>
      </c>
      <c r="S286" s="827"/>
      <c r="T286" s="828"/>
      <c r="U286" s="827"/>
      <c r="V286" s="828"/>
      <c r="W286" s="829"/>
      <c r="X286" s="830">
        <v>53.7</v>
      </c>
      <c r="Y286" s="833"/>
      <c r="Z286" s="834">
        <v>290</v>
      </c>
      <c r="AA286" s="831"/>
      <c r="AB286" s="832">
        <v>0.28999999999999998</v>
      </c>
      <c r="AC286" s="461">
        <v>2261</v>
      </c>
      <c r="AD286" s="446" t="s">
        <v>36</v>
      </c>
      <c r="AE286" s="404" t="s">
        <v>36</v>
      </c>
      <c r="AF286" s="121"/>
      <c r="AG286" s="6" t="s">
        <v>276</v>
      </c>
      <c r="AH286" s="18" t="s">
        <v>23</v>
      </c>
      <c r="AI286" s="34">
        <v>97.7</v>
      </c>
      <c r="AJ286" s="35">
        <v>94.2</v>
      </c>
      <c r="AK286" s="36" t="s">
        <v>36</v>
      </c>
      <c r="AL286" s="101"/>
    </row>
    <row r="287" spans="1:38" x14ac:dyDescent="0.15">
      <c r="A287" s="1966"/>
      <c r="B287" s="452">
        <v>43442</v>
      </c>
      <c r="C287" s="754" t="str">
        <f>IF(B287="","",IF(WEEKDAY(B287)=1,"(日)",IF(WEEKDAY(B287)=2,"(月)",IF(WEEKDAY(B287)=3,"(火)",IF(WEEKDAY(B287)=4,"(水)",IF(WEEKDAY(B287)=5,"(木)",IF(WEEKDAY(B287)=6,"(金)","(土)")))))))</f>
        <v>(土)</v>
      </c>
      <c r="D287" s="75" t="s">
        <v>599</v>
      </c>
      <c r="E287" s="826"/>
      <c r="F287" s="826">
        <v>8.9</v>
      </c>
      <c r="G287" s="827">
        <v>13.4</v>
      </c>
      <c r="H287" s="828">
        <v>13.8</v>
      </c>
      <c r="I287" s="829">
        <v>4.5</v>
      </c>
      <c r="J287" s="830">
        <v>3.9</v>
      </c>
      <c r="K287" s="831">
        <v>7.7</v>
      </c>
      <c r="L287" s="832">
        <v>7.7</v>
      </c>
      <c r="M287" s="829"/>
      <c r="N287" s="830"/>
      <c r="O287" s="827"/>
      <c r="P287" s="828"/>
      <c r="Q287" s="827"/>
      <c r="R287" s="828"/>
      <c r="S287" s="827"/>
      <c r="T287" s="828"/>
      <c r="U287" s="827"/>
      <c r="V287" s="828"/>
      <c r="W287" s="829"/>
      <c r="X287" s="830"/>
      <c r="Y287" s="833"/>
      <c r="Z287" s="834"/>
      <c r="AA287" s="831"/>
      <c r="AB287" s="832"/>
      <c r="AC287" s="461">
        <v>1257</v>
      </c>
      <c r="AD287" s="446" t="s">
        <v>36</v>
      </c>
      <c r="AE287" s="404">
        <v>3.73</v>
      </c>
      <c r="AF287" s="121"/>
      <c r="AG287" s="6" t="s">
        <v>277</v>
      </c>
      <c r="AH287" s="18" t="s">
        <v>23</v>
      </c>
      <c r="AI287" s="34">
        <v>130</v>
      </c>
      <c r="AJ287" s="35">
        <v>132.69999999999999</v>
      </c>
      <c r="AK287" s="36" t="s">
        <v>36</v>
      </c>
      <c r="AL287" s="101"/>
    </row>
    <row r="288" spans="1:38" x14ac:dyDescent="0.15">
      <c r="A288" s="1966"/>
      <c r="B288" s="452">
        <v>43443</v>
      </c>
      <c r="C288" s="754" t="str">
        <f t="shared" ref="C288:C310" si="42">IF(B288="","",IF(WEEKDAY(B288)=1,"(日)",IF(WEEKDAY(B288)=2,"(月)",IF(WEEKDAY(B288)=3,"(火)",IF(WEEKDAY(B288)=4,"(水)",IF(WEEKDAY(B288)=5,"(木)",IF(WEEKDAY(B288)=6,"(金)","(土)")))))))</f>
        <v>(日)</v>
      </c>
      <c r="D288" s="75" t="s">
        <v>583</v>
      </c>
      <c r="E288" s="826"/>
      <c r="F288" s="826">
        <v>7.2</v>
      </c>
      <c r="G288" s="827">
        <v>11.9</v>
      </c>
      <c r="H288" s="828">
        <v>12.3</v>
      </c>
      <c r="I288" s="829">
        <v>4</v>
      </c>
      <c r="J288" s="830">
        <v>4.3</v>
      </c>
      <c r="K288" s="831">
        <v>7.8</v>
      </c>
      <c r="L288" s="832">
        <v>7.9</v>
      </c>
      <c r="M288" s="829"/>
      <c r="N288" s="830"/>
      <c r="O288" s="827"/>
      <c r="P288" s="828"/>
      <c r="Q288" s="827"/>
      <c r="R288" s="828"/>
      <c r="S288" s="827"/>
      <c r="T288" s="828"/>
      <c r="U288" s="827"/>
      <c r="V288" s="828"/>
      <c r="W288" s="829"/>
      <c r="X288" s="830"/>
      <c r="Y288" s="833"/>
      <c r="Z288" s="834"/>
      <c r="AA288" s="831"/>
      <c r="AB288" s="832"/>
      <c r="AC288" s="461">
        <v>883</v>
      </c>
      <c r="AD288" s="446" t="s">
        <v>36</v>
      </c>
      <c r="AE288" s="404" t="s">
        <v>36</v>
      </c>
      <c r="AF288" s="121"/>
      <c r="AG288" s="6" t="s">
        <v>278</v>
      </c>
      <c r="AH288" s="18" t="s">
        <v>23</v>
      </c>
      <c r="AI288" s="34">
        <v>85</v>
      </c>
      <c r="AJ288" s="35">
        <v>86.3</v>
      </c>
      <c r="AK288" s="36" t="s">
        <v>36</v>
      </c>
      <c r="AL288" s="101"/>
    </row>
    <row r="289" spans="1:38" x14ac:dyDescent="0.15">
      <c r="A289" s="1966"/>
      <c r="B289" s="452">
        <v>43444</v>
      </c>
      <c r="C289" s="754" t="str">
        <f t="shared" si="42"/>
        <v>(月)</v>
      </c>
      <c r="D289" s="75" t="s">
        <v>599</v>
      </c>
      <c r="E289" s="826"/>
      <c r="F289" s="826">
        <v>4.9000000000000004</v>
      </c>
      <c r="G289" s="827">
        <v>10.3</v>
      </c>
      <c r="H289" s="828">
        <v>10.6</v>
      </c>
      <c r="I289" s="829">
        <v>2.99</v>
      </c>
      <c r="J289" s="830">
        <v>3.42</v>
      </c>
      <c r="K289" s="831">
        <v>7.9</v>
      </c>
      <c r="L289" s="832">
        <v>7.9</v>
      </c>
      <c r="M289" s="829">
        <v>43.5</v>
      </c>
      <c r="N289" s="830">
        <v>43.4</v>
      </c>
      <c r="O289" s="827"/>
      <c r="P289" s="828">
        <v>93.2</v>
      </c>
      <c r="Q289" s="827"/>
      <c r="R289" s="828">
        <v>125.8</v>
      </c>
      <c r="S289" s="827"/>
      <c r="T289" s="828"/>
      <c r="U289" s="827"/>
      <c r="V289" s="828"/>
      <c r="W289" s="829"/>
      <c r="X289" s="830">
        <v>43.7</v>
      </c>
      <c r="Y289" s="833"/>
      <c r="Z289" s="834">
        <v>287</v>
      </c>
      <c r="AA289" s="831"/>
      <c r="AB289" s="832">
        <v>0.3</v>
      </c>
      <c r="AC289" s="461">
        <v>940</v>
      </c>
      <c r="AD289" s="446" t="s">
        <v>36</v>
      </c>
      <c r="AE289" s="404" t="s">
        <v>36</v>
      </c>
      <c r="AF289" s="121"/>
      <c r="AG289" s="6" t="s">
        <v>279</v>
      </c>
      <c r="AH289" s="18" t="s">
        <v>23</v>
      </c>
      <c r="AI289" s="34">
        <v>45</v>
      </c>
      <c r="AJ289" s="35">
        <v>46.4</v>
      </c>
      <c r="AK289" s="36" t="s">
        <v>36</v>
      </c>
      <c r="AL289" s="101"/>
    </row>
    <row r="290" spans="1:38" x14ac:dyDescent="0.15">
      <c r="A290" s="1966"/>
      <c r="B290" s="452">
        <v>43445</v>
      </c>
      <c r="C290" s="754" t="str">
        <f t="shared" si="42"/>
        <v>(火)</v>
      </c>
      <c r="D290" s="75" t="s">
        <v>599</v>
      </c>
      <c r="E290" s="826">
        <v>5</v>
      </c>
      <c r="F290" s="826">
        <v>5.7</v>
      </c>
      <c r="G290" s="827">
        <v>9</v>
      </c>
      <c r="H290" s="828">
        <v>9.1999999999999993</v>
      </c>
      <c r="I290" s="829">
        <v>2.6</v>
      </c>
      <c r="J290" s="830">
        <v>3.01</v>
      </c>
      <c r="K290" s="831">
        <v>7.85</v>
      </c>
      <c r="L290" s="832">
        <v>7.84</v>
      </c>
      <c r="M290" s="829">
        <v>45</v>
      </c>
      <c r="N290" s="830">
        <v>44.8</v>
      </c>
      <c r="O290" s="827"/>
      <c r="P290" s="828">
        <v>94.2</v>
      </c>
      <c r="Q290" s="827"/>
      <c r="R290" s="828">
        <v>130</v>
      </c>
      <c r="S290" s="827"/>
      <c r="T290" s="828"/>
      <c r="U290" s="827"/>
      <c r="V290" s="828"/>
      <c r="W290" s="829"/>
      <c r="X290" s="830">
        <v>47.3</v>
      </c>
      <c r="Y290" s="833"/>
      <c r="Z290" s="834">
        <v>295</v>
      </c>
      <c r="AA290" s="831"/>
      <c r="AB290" s="832">
        <v>0.26</v>
      </c>
      <c r="AC290" s="461">
        <v>1292</v>
      </c>
      <c r="AD290" s="446" t="s">
        <v>36</v>
      </c>
      <c r="AE290" s="404" t="s">
        <v>36</v>
      </c>
      <c r="AF290" s="121"/>
      <c r="AG290" s="6" t="s">
        <v>280</v>
      </c>
      <c r="AH290" s="18" t="s">
        <v>23</v>
      </c>
      <c r="AI290" s="37">
        <v>44.6</v>
      </c>
      <c r="AJ290" s="38">
        <v>44.6</v>
      </c>
      <c r="AK290" s="39" t="s">
        <v>36</v>
      </c>
      <c r="AL290" s="99"/>
    </row>
    <row r="291" spans="1:38" x14ac:dyDescent="0.15">
      <c r="A291" s="1966"/>
      <c r="B291" s="452">
        <v>43446</v>
      </c>
      <c r="C291" s="754" t="str">
        <f t="shared" si="42"/>
        <v>(水)</v>
      </c>
      <c r="D291" s="75" t="s">
        <v>606</v>
      </c>
      <c r="E291" s="826">
        <v>17</v>
      </c>
      <c r="F291" s="826">
        <v>4.9000000000000004</v>
      </c>
      <c r="G291" s="827">
        <v>9.1999999999999993</v>
      </c>
      <c r="H291" s="828">
        <v>9.1</v>
      </c>
      <c r="I291" s="829">
        <v>9.74</v>
      </c>
      <c r="J291" s="830">
        <v>2.2400000000000002</v>
      </c>
      <c r="K291" s="831">
        <v>7.62</v>
      </c>
      <c r="L291" s="832">
        <v>7.66</v>
      </c>
      <c r="M291" s="829">
        <v>30</v>
      </c>
      <c r="N291" s="830">
        <v>35.799999999999997</v>
      </c>
      <c r="O291" s="827"/>
      <c r="P291" s="828">
        <v>77.2</v>
      </c>
      <c r="Q291" s="827"/>
      <c r="R291" s="828">
        <v>107.9</v>
      </c>
      <c r="S291" s="827"/>
      <c r="T291" s="828"/>
      <c r="U291" s="827"/>
      <c r="V291" s="828"/>
      <c r="W291" s="829"/>
      <c r="X291" s="830">
        <v>36.9</v>
      </c>
      <c r="Y291" s="833"/>
      <c r="Z291" s="834">
        <v>239</v>
      </c>
      <c r="AA291" s="831"/>
      <c r="AB291" s="832">
        <v>0.16</v>
      </c>
      <c r="AC291" s="461">
        <v>2421</v>
      </c>
      <c r="AD291" s="446" t="s">
        <v>36</v>
      </c>
      <c r="AE291" s="404" t="s">
        <v>36</v>
      </c>
      <c r="AF291" s="121"/>
      <c r="AG291" s="6" t="s">
        <v>281</v>
      </c>
      <c r="AH291" s="18" t="s">
        <v>23</v>
      </c>
      <c r="AI291" s="49">
        <v>283</v>
      </c>
      <c r="AJ291" s="50">
        <v>286</v>
      </c>
      <c r="AK291" s="25" t="s">
        <v>36</v>
      </c>
      <c r="AL291" s="26"/>
    </row>
    <row r="292" spans="1:38" x14ac:dyDescent="0.15">
      <c r="A292" s="1966"/>
      <c r="B292" s="452">
        <v>43447</v>
      </c>
      <c r="C292" s="754" t="str">
        <f t="shared" si="42"/>
        <v>(木)</v>
      </c>
      <c r="D292" s="75" t="s">
        <v>599</v>
      </c>
      <c r="E292" s="826">
        <v>1</v>
      </c>
      <c r="F292" s="826">
        <v>6.7</v>
      </c>
      <c r="G292" s="827">
        <v>9.8000000000000007</v>
      </c>
      <c r="H292" s="828">
        <v>9.8000000000000007</v>
      </c>
      <c r="I292" s="829">
        <v>8.33</v>
      </c>
      <c r="J292" s="830">
        <v>2.5499999999999998</v>
      </c>
      <c r="K292" s="831">
        <v>7.41</v>
      </c>
      <c r="L292" s="832">
        <v>7.35</v>
      </c>
      <c r="M292" s="829">
        <v>29.2</v>
      </c>
      <c r="N292" s="830">
        <v>27</v>
      </c>
      <c r="O292" s="827"/>
      <c r="P292" s="828">
        <v>60.1</v>
      </c>
      <c r="Q292" s="827"/>
      <c r="R292" s="828">
        <v>87.4</v>
      </c>
      <c r="S292" s="827"/>
      <c r="T292" s="828"/>
      <c r="U292" s="827"/>
      <c r="V292" s="828"/>
      <c r="W292" s="829"/>
      <c r="X292" s="830">
        <v>24.6</v>
      </c>
      <c r="Y292" s="833"/>
      <c r="Z292" s="834">
        <v>185</v>
      </c>
      <c r="AA292" s="831"/>
      <c r="AB292" s="832">
        <v>0.18</v>
      </c>
      <c r="AC292" s="461">
        <v>2431</v>
      </c>
      <c r="AD292" s="446" t="s">
        <v>36</v>
      </c>
      <c r="AE292" s="404" t="s">
        <v>36</v>
      </c>
      <c r="AF292" s="121"/>
      <c r="AG292" s="6" t="s">
        <v>282</v>
      </c>
      <c r="AH292" s="18" t="s">
        <v>23</v>
      </c>
      <c r="AI292" s="40">
        <v>0.45</v>
      </c>
      <c r="AJ292" s="41">
        <v>0.32</v>
      </c>
      <c r="AK292" s="42" t="s">
        <v>36</v>
      </c>
      <c r="AL292" s="100"/>
    </row>
    <row r="293" spans="1:38" x14ac:dyDescent="0.15">
      <c r="A293" s="1966"/>
      <c r="B293" s="452">
        <v>43448</v>
      </c>
      <c r="C293" s="754" t="str">
        <f t="shared" si="42"/>
        <v>(金)</v>
      </c>
      <c r="D293" s="75" t="s">
        <v>583</v>
      </c>
      <c r="E293" s="826"/>
      <c r="F293" s="826">
        <v>7.8</v>
      </c>
      <c r="G293" s="827">
        <v>10</v>
      </c>
      <c r="H293" s="828">
        <v>10.199999999999999</v>
      </c>
      <c r="I293" s="829">
        <v>4.07</v>
      </c>
      <c r="J293" s="830">
        <v>2.86</v>
      </c>
      <c r="K293" s="831">
        <v>7.61</v>
      </c>
      <c r="L293" s="832">
        <v>7.56</v>
      </c>
      <c r="M293" s="829">
        <v>38.4</v>
      </c>
      <c r="N293" s="830">
        <v>36.9</v>
      </c>
      <c r="O293" s="827"/>
      <c r="P293" s="828">
        <v>81.2</v>
      </c>
      <c r="Q293" s="827"/>
      <c r="R293" s="828">
        <v>115.5</v>
      </c>
      <c r="S293" s="827"/>
      <c r="T293" s="828"/>
      <c r="U293" s="827"/>
      <c r="V293" s="828"/>
      <c r="W293" s="829"/>
      <c r="X293" s="830">
        <v>33.700000000000003</v>
      </c>
      <c r="Y293" s="833"/>
      <c r="Z293" s="834">
        <v>251</v>
      </c>
      <c r="AA293" s="831"/>
      <c r="AB293" s="832">
        <v>0.25</v>
      </c>
      <c r="AC293" s="461">
        <v>1245</v>
      </c>
      <c r="AD293" s="446" t="s">
        <v>36</v>
      </c>
      <c r="AE293" s="404" t="s">
        <v>36</v>
      </c>
      <c r="AF293" s="121"/>
      <c r="AG293" s="6" t="s">
        <v>24</v>
      </c>
      <c r="AH293" s="18" t="s">
        <v>23</v>
      </c>
      <c r="AI293" s="23">
        <v>3.3</v>
      </c>
      <c r="AJ293" s="48">
        <v>2.9</v>
      </c>
      <c r="AK293" s="36" t="s">
        <v>36</v>
      </c>
      <c r="AL293" s="100"/>
    </row>
    <row r="294" spans="1:38" x14ac:dyDescent="0.15">
      <c r="A294" s="1966"/>
      <c r="B294" s="452">
        <v>43449</v>
      </c>
      <c r="C294" s="754" t="str">
        <f t="shared" si="42"/>
        <v>(土)</v>
      </c>
      <c r="D294" s="75" t="s">
        <v>583</v>
      </c>
      <c r="E294" s="826"/>
      <c r="F294" s="826">
        <v>5.7</v>
      </c>
      <c r="G294" s="827">
        <v>9.1999999999999993</v>
      </c>
      <c r="H294" s="828">
        <v>9.4</v>
      </c>
      <c r="I294" s="829">
        <v>3.7</v>
      </c>
      <c r="J294" s="830">
        <v>3.9</v>
      </c>
      <c r="K294" s="831">
        <v>7.7</v>
      </c>
      <c r="L294" s="832">
        <v>7.7</v>
      </c>
      <c r="M294" s="829"/>
      <c r="N294" s="830"/>
      <c r="O294" s="827"/>
      <c r="P294" s="828"/>
      <c r="Q294" s="827"/>
      <c r="R294" s="828"/>
      <c r="S294" s="827"/>
      <c r="T294" s="828"/>
      <c r="U294" s="827"/>
      <c r="V294" s="828"/>
      <c r="W294" s="829"/>
      <c r="X294" s="830"/>
      <c r="Y294" s="833"/>
      <c r="Z294" s="834"/>
      <c r="AA294" s="831"/>
      <c r="AB294" s="832"/>
      <c r="AC294" s="461">
        <v>1066</v>
      </c>
      <c r="AD294" s="446" t="s">
        <v>36</v>
      </c>
      <c r="AE294" s="404">
        <v>2.83</v>
      </c>
      <c r="AF294" s="121"/>
      <c r="AG294" s="6" t="s">
        <v>25</v>
      </c>
      <c r="AH294" s="18" t="s">
        <v>23</v>
      </c>
      <c r="AI294" s="23">
        <v>1.6</v>
      </c>
      <c r="AJ294" s="48">
        <v>1.5</v>
      </c>
      <c r="AK294" s="36" t="s">
        <v>36</v>
      </c>
      <c r="AL294" s="100"/>
    </row>
    <row r="295" spans="1:38" x14ac:dyDescent="0.15">
      <c r="A295" s="1966"/>
      <c r="B295" s="452">
        <v>43450</v>
      </c>
      <c r="C295" s="754" t="str">
        <f t="shared" si="42"/>
        <v>(日)</v>
      </c>
      <c r="D295" s="75" t="s">
        <v>583</v>
      </c>
      <c r="E295" s="826"/>
      <c r="F295" s="826">
        <v>3.1</v>
      </c>
      <c r="G295" s="827">
        <v>8.3000000000000007</v>
      </c>
      <c r="H295" s="828">
        <v>8.6</v>
      </c>
      <c r="I295" s="829">
        <v>3.3</v>
      </c>
      <c r="J295" s="830">
        <v>3.4</v>
      </c>
      <c r="K295" s="831">
        <v>7.8</v>
      </c>
      <c r="L295" s="832">
        <v>7.8</v>
      </c>
      <c r="M295" s="829"/>
      <c r="N295" s="830"/>
      <c r="O295" s="827"/>
      <c r="P295" s="828"/>
      <c r="Q295" s="827"/>
      <c r="R295" s="828"/>
      <c r="S295" s="827"/>
      <c r="T295" s="828"/>
      <c r="U295" s="827"/>
      <c r="V295" s="828"/>
      <c r="W295" s="829"/>
      <c r="X295" s="830"/>
      <c r="Y295" s="833"/>
      <c r="Z295" s="834"/>
      <c r="AA295" s="831"/>
      <c r="AB295" s="832"/>
      <c r="AC295" s="461">
        <v>1150</v>
      </c>
      <c r="AD295" s="446" t="s">
        <v>36</v>
      </c>
      <c r="AE295" s="404" t="s">
        <v>36</v>
      </c>
      <c r="AF295" s="121"/>
      <c r="AG295" s="6" t="s">
        <v>283</v>
      </c>
      <c r="AH295" s="18" t="s">
        <v>23</v>
      </c>
      <c r="AI295" s="23">
        <v>8.1999999999999993</v>
      </c>
      <c r="AJ295" s="48">
        <v>9.6</v>
      </c>
      <c r="AK295" s="36" t="s">
        <v>36</v>
      </c>
      <c r="AL295" s="100"/>
    </row>
    <row r="296" spans="1:38" x14ac:dyDescent="0.15">
      <c r="A296" s="1966"/>
      <c r="B296" s="452">
        <v>43451</v>
      </c>
      <c r="C296" s="754" t="str">
        <f t="shared" si="42"/>
        <v>(月)</v>
      </c>
      <c r="D296" s="75" t="s">
        <v>606</v>
      </c>
      <c r="E296" s="826">
        <v>3</v>
      </c>
      <c r="F296" s="826">
        <v>4.2</v>
      </c>
      <c r="G296" s="827">
        <v>8.6</v>
      </c>
      <c r="H296" s="828">
        <v>8.5</v>
      </c>
      <c r="I296" s="829">
        <v>2.77</v>
      </c>
      <c r="J296" s="830">
        <v>3.23</v>
      </c>
      <c r="K296" s="831">
        <v>7.77</v>
      </c>
      <c r="L296" s="832">
        <v>7.74</v>
      </c>
      <c r="M296" s="829">
        <v>42.6</v>
      </c>
      <c r="N296" s="830">
        <v>42.5</v>
      </c>
      <c r="O296" s="827"/>
      <c r="P296" s="828">
        <v>91.2</v>
      </c>
      <c r="Q296" s="827"/>
      <c r="R296" s="828">
        <v>126.6</v>
      </c>
      <c r="S296" s="827"/>
      <c r="T296" s="828"/>
      <c r="U296" s="827"/>
      <c r="V296" s="828"/>
      <c r="W296" s="829"/>
      <c r="X296" s="830">
        <v>41</v>
      </c>
      <c r="Y296" s="833"/>
      <c r="Z296" s="834">
        <v>285</v>
      </c>
      <c r="AA296" s="831"/>
      <c r="AB296" s="832">
        <v>0.33</v>
      </c>
      <c r="AC296" s="461">
        <v>883</v>
      </c>
      <c r="AD296" s="446" t="s">
        <v>36</v>
      </c>
      <c r="AE296" s="404" t="s">
        <v>36</v>
      </c>
      <c r="AF296" s="121"/>
      <c r="AG296" s="6" t="s">
        <v>284</v>
      </c>
      <c r="AH296" s="18" t="s">
        <v>23</v>
      </c>
      <c r="AI296" s="45">
        <v>6.7000000000000004E-2</v>
      </c>
      <c r="AJ296" s="46">
        <v>0.06</v>
      </c>
      <c r="AK296" s="47" t="s">
        <v>36</v>
      </c>
      <c r="AL296" s="102"/>
    </row>
    <row r="297" spans="1:38" x14ac:dyDescent="0.15">
      <c r="A297" s="1966"/>
      <c r="B297" s="452">
        <v>43452</v>
      </c>
      <c r="C297" s="754" t="str">
        <f t="shared" si="42"/>
        <v>(火)</v>
      </c>
      <c r="D297" s="75" t="s">
        <v>583</v>
      </c>
      <c r="E297" s="826"/>
      <c r="F297" s="826">
        <v>9</v>
      </c>
      <c r="G297" s="827">
        <v>10</v>
      </c>
      <c r="H297" s="828">
        <v>10</v>
      </c>
      <c r="I297" s="829">
        <v>4.32</v>
      </c>
      <c r="J297" s="830">
        <v>4.51</v>
      </c>
      <c r="K297" s="831">
        <v>7.7</v>
      </c>
      <c r="L297" s="832">
        <v>7.77</v>
      </c>
      <c r="M297" s="829">
        <v>44.7</v>
      </c>
      <c r="N297" s="830">
        <v>43.8</v>
      </c>
      <c r="O297" s="827"/>
      <c r="P297" s="828">
        <v>90.2</v>
      </c>
      <c r="Q297" s="827"/>
      <c r="R297" s="828">
        <v>124.9</v>
      </c>
      <c r="S297" s="827"/>
      <c r="T297" s="828"/>
      <c r="U297" s="827"/>
      <c r="V297" s="828"/>
      <c r="W297" s="829"/>
      <c r="X297" s="830">
        <v>38.200000000000003</v>
      </c>
      <c r="Y297" s="833"/>
      <c r="Z297" s="834">
        <v>292</v>
      </c>
      <c r="AA297" s="831"/>
      <c r="AB297" s="832">
        <v>0.39</v>
      </c>
      <c r="AC297" s="461">
        <v>894</v>
      </c>
      <c r="AD297" s="446" t="s">
        <v>36</v>
      </c>
      <c r="AE297" s="404" t="s">
        <v>36</v>
      </c>
      <c r="AF297" s="121"/>
      <c r="AG297" s="6" t="s">
        <v>291</v>
      </c>
      <c r="AH297" s="18" t="s">
        <v>23</v>
      </c>
      <c r="AI297" s="24">
        <v>4.41</v>
      </c>
      <c r="AJ297" s="44">
        <v>4.54</v>
      </c>
      <c r="AK297" s="42" t="s">
        <v>36</v>
      </c>
      <c r="AL297" s="100"/>
    </row>
    <row r="298" spans="1:38" x14ac:dyDescent="0.15">
      <c r="A298" s="1966"/>
      <c r="B298" s="452">
        <v>43453</v>
      </c>
      <c r="C298" s="754" t="str">
        <f t="shared" si="42"/>
        <v>(水)</v>
      </c>
      <c r="D298" s="75" t="s">
        <v>583</v>
      </c>
      <c r="E298" s="826"/>
      <c r="F298" s="826">
        <v>9.1</v>
      </c>
      <c r="G298" s="827">
        <v>9.5</v>
      </c>
      <c r="H298" s="828">
        <v>9.6</v>
      </c>
      <c r="I298" s="829">
        <v>3.15</v>
      </c>
      <c r="J298" s="830">
        <v>3.6</v>
      </c>
      <c r="K298" s="831">
        <v>7.76</v>
      </c>
      <c r="L298" s="832">
        <v>7.78</v>
      </c>
      <c r="M298" s="829">
        <v>42.2</v>
      </c>
      <c r="N298" s="830">
        <v>41.9</v>
      </c>
      <c r="O298" s="827"/>
      <c r="P298" s="828">
        <v>93.2</v>
      </c>
      <c r="Q298" s="827"/>
      <c r="R298" s="828">
        <v>124.5</v>
      </c>
      <c r="S298" s="827"/>
      <c r="T298" s="828"/>
      <c r="U298" s="827"/>
      <c r="V298" s="828"/>
      <c r="W298" s="829"/>
      <c r="X298" s="830">
        <v>40</v>
      </c>
      <c r="Y298" s="833"/>
      <c r="Z298" s="834">
        <v>284</v>
      </c>
      <c r="AA298" s="831"/>
      <c r="AB298" s="832">
        <v>0.34</v>
      </c>
      <c r="AC298" s="461">
        <v>896</v>
      </c>
      <c r="AD298" s="446" t="s">
        <v>36</v>
      </c>
      <c r="AE298" s="404" t="s">
        <v>36</v>
      </c>
      <c r="AF298" s="121"/>
      <c r="AG298" s="6" t="s">
        <v>285</v>
      </c>
      <c r="AH298" s="18" t="s">
        <v>23</v>
      </c>
      <c r="AI298" s="24">
        <v>4.3099999999999996</v>
      </c>
      <c r="AJ298" s="44">
        <v>4.22</v>
      </c>
      <c r="AK298" s="42" t="s">
        <v>36</v>
      </c>
      <c r="AL298" s="100"/>
    </row>
    <row r="299" spans="1:38" x14ac:dyDescent="0.15">
      <c r="A299" s="1966"/>
      <c r="B299" s="452">
        <v>43454</v>
      </c>
      <c r="C299" s="754" t="str">
        <f t="shared" si="42"/>
        <v>(木)</v>
      </c>
      <c r="D299" s="75" t="s">
        <v>583</v>
      </c>
      <c r="E299" s="826"/>
      <c r="F299" s="826">
        <v>9.4</v>
      </c>
      <c r="G299" s="827">
        <v>9.1999999999999993</v>
      </c>
      <c r="H299" s="828">
        <v>9.3000000000000007</v>
      </c>
      <c r="I299" s="829">
        <v>3.29</v>
      </c>
      <c r="J299" s="830">
        <v>3.26</v>
      </c>
      <c r="K299" s="831">
        <v>7.79</v>
      </c>
      <c r="L299" s="832">
        <v>7.81</v>
      </c>
      <c r="M299" s="829">
        <v>43.2</v>
      </c>
      <c r="N299" s="830">
        <v>43.5</v>
      </c>
      <c r="O299" s="827"/>
      <c r="P299" s="828">
        <v>94.2</v>
      </c>
      <c r="Q299" s="827"/>
      <c r="R299" s="828">
        <v>128</v>
      </c>
      <c r="S299" s="827"/>
      <c r="T299" s="828"/>
      <c r="U299" s="827"/>
      <c r="V299" s="828"/>
      <c r="W299" s="829"/>
      <c r="X299" s="830">
        <v>42.8</v>
      </c>
      <c r="Y299" s="833"/>
      <c r="Z299" s="834">
        <v>290</v>
      </c>
      <c r="AA299" s="831"/>
      <c r="AB299" s="832">
        <v>0.33</v>
      </c>
      <c r="AC299" s="461">
        <v>895</v>
      </c>
      <c r="AD299" s="446" t="s">
        <v>36</v>
      </c>
      <c r="AE299" s="404" t="s">
        <v>36</v>
      </c>
      <c r="AF299" s="121"/>
      <c r="AG299" s="6" t="s">
        <v>286</v>
      </c>
      <c r="AH299" s="18" t="s">
        <v>23</v>
      </c>
      <c r="AI299" s="352">
        <v>9.1999999999999998E-2</v>
      </c>
      <c r="AJ299" s="260">
        <v>8.7999999999999995E-2</v>
      </c>
      <c r="AK299" s="47" t="s">
        <v>36</v>
      </c>
      <c r="AL299" s="102"/>
    </row>
    <row r="300" spans="1:38" x14ac:dyDescent="0.15">
      <c r="A300" s="1966"/>
      <c r="B300" s="452">
        <v>43455</v>
      </c>
      <c r="C300" s="754" t="str">
        <f t="shared" si="42"/>
        <v>(金)</v>
      </c>
      <c r="D300" s="75" t="s">
        <v>583</v>
      </c>
      <c r="E300" s="826"/>
      <c r="F300" s="826">
        <v>9.1</v>
      </c>
      <c r="G300" s="827">
        <v>9.6</v>
      </c>
      <c r="H300" s="828">
        <v>9.6999999999999993</v>
      </c>
      <c r="I300" s="829">
        <v>2.92</v>
      </c>
      <c r="J300" s="830">
        <v>3.18</v>
      </c>
      <c r="K300" s="831">
        <v>7.77</v>
      </c>
      <c r="L300" s="832">
        <v>7.79</v>
      </c>
      <c r="M300" s="829">
        <v>43.6</v>
      </c>
      <c r="N300" s="830">
        <v>43.6</v>
      </c>
      <c r="O300" s="827"/>
      <c r="P300" s="828">
        <v>94.4</v>
      </c>
      <c r="Q300" s="827"/>
      <c r="R300" s="828">
        <v>130.5</v>
      </c>
      <c r="S300" s="827"/>
      <c r="T300" s="828"/>
      <c r="U300" s="827"/>
      <c r="V300" s="828"/>
      <c r="W300" s="829"/>
      <c r="X300" s="830">
        <v>45.3</v>
      </c>
      <c r="Y300" s="833"/>
      <c r="Z300" s="834">
        <v>278</v>
      </c>
      <c r="AA300" s="831"/>
      <c r="AB300" s="832">
        <v>0.33</v>
      </c>
      <c r="AC300" s="461">
        <v>886</v>
      </c>
      <c r="AD300" s="446" t="s">
        <v>36</v>
      </c>
      <c r="AE300" s="404" t="s">
        <v>36</v>
      </c>
      <c r="AF300" s="121"/>
      <c r="AG300" s="6" t="s">
        <v>287</v>
      </c>
      <c r="AH300" s="18" t="s">
        <v>23</v>
      </c>
      <c r="AI300" s="831" t="s">
        <v>609</v>
      </c>
      <c r="AJ300" s="261" t="s">
        <v>609</v>
      </c>
      <c r="AK300" s="42" t="s">
        <v>36</v>
      </c>
      <c r="AL300" s="100"/>
    </row>
    <row r="301" spans="1:38" x14ac:dyDescent="0.15">
      <c r="A301" s="1966"/>
      <c r="B301" s="452">
        <v>43456</v>
      </c>
      <c r="C301" s="754" t="str">
        <f t="shared" si="42"/>
        <v>(土)</v>
      </c>
      <c r="D301" s="75" t="s">
        <v>599</v>
      </c>
      <c r="E301" s="826">
        <v>1.5</v>
      </c>
      <c r="F301" s="826">
        <v>8.9</v>
      </c>
      <c r="G301" s="827">
        <v>10.5</v>
      </c>
      <c r="H301" s="828">
        <v>10.5</v>
      </c>
      <c r="I301" s="829">
        <v>2.5</v>
      </c>
      <c r="J301" s="830">
        <v>4.0999999999999996</v>
      </c>
      <c r="K301" s="831">
        <v>7.8</v>
      </c>
      <c r="L301" s="832">
        <v>7.8</v>
      </c>
      <c r="M301" s="829"/>
      <c r="N301" s="830"/>
      <c r="O301" s="827"/>
      <c r="P301" s="828"/>
      <c r="Q301" s="827"/>
      <c r="R301" s="828"/>
      <c r="S301" s="827"/>
      <c r="T301" s="828"/>
      <c r="U301" s="827"/>
      <c r="V301" s="828"/>
      <c r="W301" s="829"/>
      <c r="X301" s="830"/>
      <c r="Y301" s="833"/>
      <c r="Z301" s="834"/>
      <c r="AA301" s="831"/>
      <c r="AB301" s="832"/>
      <c r="AC301" s="461">
        <v>882</v>
      </c>
      <c r="AD301" s="446" t="s">
        <v>36</v>
      </c>
      <c r="AE301" s="404">
        <v>5.08</v>
      </c>
      <c r="AF301" s="121"/>
      <c r="AG301" s="6" t="s">
        <v>288</v>
      </c>
      <c r="AH301" s="18" t="s">
        <v>23</v>
      </c>
      <c r="AI301" s="23">
        <v>24.3</v>
      </c>
      <c r="AJ301" s="48">
        <v>24.6</v>
      </c>
      <c r="AK301" s="36" t="s">
        <v>36</v>
      </c>
      <c r="AL301" s="101"/>
    </row>
    <row r="302" spans="1:38" x14ac:dyDescent="0.15">
      <c r="A302" s="1966"/>
      <c r="B302" s="452">
        <v>43457</v>
      </c>
      <c r="C302" s="754" t="str">
        <f t="shared" si="42"/>
        <v>(日)</v>
      </c>
      <c r="D302" s="75" t="s">
        <v>599</v>
      </c>
      <c r="E302" s="826">
        <v>1</v>
      </c>
      <c r="F302" s="826">
        <v>9.1</v>
      </c>
      <c r="G302" s="827">
        <v>11.1</v>
      </c>
      <c r="H302" s="828">
        <v>11.2</v>
      </c>
      <c r="I302" s="829">
        <v>3.2</v>
      </c>
      <c r="J302" s="830">
        <v>3.8</v>
      </c>
      <c r="K302" s="831">
        <v>7.8</v>
      </c>
      <c r="L302" s="832">
        <v>7.8</v>
      </c>
      <c r="M302" s="829"/>
      <c r="N302" s="830"/>
      <c r="O302" s="827"/>
      <c r="P302" s="828"/>
      <c r="Q302" s="827"/>
      <c r="R302" s="828"/>
      <c r="S302" s="827"/>
      <c r="T302" s="828"/>
      <c r="U302" s="827"/>
      <c r="V302" s="828"/>
      <c r="W302" s="829"/>
      <c r="X302" s="830"/>
      <c r="Y302" s="833"/>
      <c r="Z302" s="834"/>
      <c r="AA302" s="831"/>
      <c r="AB302" s="832"/>
      <c r="AC302" s="461">
        <v>871</v>
      </c>
      <c r="AD302" s="446" t="s">
        <v>36</v>
      </c>
      <c r="AE302" s="404" t="s">
        <v>36</v>
      </c>
      <c r="AF302" s="121"/>
      <c r="AG302" s="6" t="s">
        <v>27</v>
      </c>
      <c r="AH302" s="18" t="s">
        <v>23</v>
      </c>
      <c r="AI302" s="23">
        <v>31.6</v>
      </c>
      <c r="AJ302" s="48">
        <v>31.6</v>
      </c>
      <c r="AK302" s="36" t="s">
        <v>36</v>
      </c>
      <c r="AL302" s="101"/>
    </row>
    <row r="303" spans="1:38" x14ac:dyDescent="0.15">
      <c r="A303" s="1966"/>
      <c r="B303" s="452">
        <v>43458</v>
      </c>
      <c r="C303" s="754" t="str">
        <f t="shared" si="42"/>
        <v>(月)</v>
      </c>
      <c r="D303" s="75" t="s">
        <v>583</v>
      </c>
      <c r="E303" s="826"/>
      <c r="F303" s="1662">
        <v>9.6</v>
      </c>
      <c r="G303" s="827">
        <v>11</v>
      </c>
      <c r="H303" s="828">
        <v>11.1</v>
      </c>
      <c r="I303" s="829">
        <v>4.4000000000000004</v>
      </c>
      <c r="J303" s="830">
        <v>4</v>
      </c>
      <c r="K303" s="831">
        <v>7.7</v>
      </c>
      <c r="L303" s="832">
        <v>7.7</v>
      </c>
      <c r="M303" s="829"/>
      <c r="N303" s="830"/>
      <c r="O303" s="827"/>
      <c r="P303" s="828"/>
      <c r="Q303" s="827"/>
      <c r="R303" s="828"/>
      <c r="S303" s="827"/>
      <c r="T303" s="828"/>
      <c r="U303" s="827"/>
      <c r="V303" s="828"/>
      <c r="W303" s="829"/>
      <c r="X303" s="830"/>
      <c r="Y303" s="833"/>
      <c r="Z303" s="834"/>
      <c r="AA303" s="831"/>
      <c r="AB303" s="832"/>
      <c r="AC303" s="461">
        <v>861</v>
      </c>
      <c r="AD303" s="446" t="s">
        <v>36</v>
      </c>
      <c r="AE303" s="404" t="s">
        <v>36</v>
      </c>
      <c r="AF303" s="121"/>
      <c r="AG303" s="6" t="s">
        <v>289</v>
      </c>
      <c r="AH303" s="18" t="s">
        <v>274</v>
      </c>
      <c r="AI303" s="51">
        <v>9</v>
      </c>
      <c r="AJ303" s="52">
        <v>7</v>
      </c>
      <c r="AK303" s="43" t="s">
        <v>36</v>
      </c>
      <c r="AL303" s="103"/>
    </row>
    <row r="304" spans="1:38" x14ac:dyDescent="0.15">
      <c r="A304" s="1966"/>
      <c r="B304" s="452">
        <v>43459</v>
      </c>
      <c r="C304" s="754" t="str">
        <f t="shared" si="42"/>
        <v>(火)</v>
      </c>
      <c r="D304" s="75" t="s">
        <v>583</v>
      </c>
      <c r="E304" s="826"/>
      <c r="F304" s="1662">
        <v>5.3</v>
      </c>
      <c r="G304" s="827">
        <v>9.1999999999999993</v>
      </c>
      <c r="H304" s="828">
        <v>9.5</v>
      </c>
      <c r="I304" s="829">
        <v>4.05</v>
      </c>
      <c r="J304" s="830">
        <v>3.44</v>
      </c>
      <c r="K304" s="831">
        <v>7.79</v>
      </c>
      <c r="L304" s="832">
        <v>7.79</v>
      </c>
      <c r="M304" s="829">
        <v>42</v>
      </c>
      <c r="N304" s="830">
        <v>42.3</v>
      </c>
      <c r="O304" s="827"/>
      <c r="P304" s="828">
        <v>90.2</v>
      </c>
      <c r="Q304" s="827"/>
      <c r="R304" s="828">
        <v>126.6</v>
      </c>
      <c r="S304" s="827"/>
      <c r="T304" s="828"/>
      <c r="U304" s="827"/>
      <c r="V304" s="828"/>
      <c r="W304" s="829"/>
      <c r="X304" s="830">
        <v>41.9</v>
      </c>
      <c r="Y304" s="833"/>
      <c r="Z304" s="834">
        <v>271</v>
      </c>
      <c r="AA304" s="831"/>
      <c r="AB304" s="832">
        <v>0.31</v>
      </c>
      <c r="AC304" s="461">
        <v>875</v>
      </c>
      <c r="AD304" s="446" t="s">
        <v>36</v>
      </c>
      <c r="AE304" s="404" t="s">
        <v>36</v>
      </c>
      <c r="AF304" s="121"/>
      <c r="AG304" s="6" t="s">
        <v>290</v>
      </c>
      <c r="AH304" s="18" t="s">
        <v>23</v>
      </c>
      <c r="AI304" s="51">
        <v>5</v>
      </c>
      <c r="AJ304" s="52">
        <v>3</v>
      </c>
      <c r="AK304" s="43" t="s">
        <v>36</v>
      </c>
      <c r="AL304" s="103"/>
    </row>
    <row r="305" spans="1:38" x14ac:dyDescent="0.15">
      <c r="A305" s="1966"/>
      <c r="B305" s="452">
        <v>43460</v>
      </c>
      <c r="C305" s="754" t="str">
        <f t="shared" si="42"/>
        <v>(水)</v>
      </c>
      <c r="D305" s="75" t="s">
        <v>599</v>
      </c>
      <c r="E305" s="826"/>
      <c r="F305" s="826">
        <v>4</v>
      </c>
      <c r="G305" s="827">
        <v>8.6</v>
      </c>
      <c r="H305" s="828">
        <v>8.9</v>
      </c>
      <c r="I305" s="829">
        <v>2.82</v>
      </c>
      <c r="J305" s="830">
        <v>3.2</v>
      </c>
      <c r="K305" s="831">
        <v>7.8</v>
      </c>
      <c r="L305" s="832">
        <v>7.81</v>
      </c>
      <c r="M305" s="829">
        <v>42.5</v>
      </c>
      <c r="N305" s="830">
        <v>42.9</v>
      </c>
      <c r="O305" s="827"/>
      <c r="P305" s="828">
        <v>92.2</v>
      </c>
      <c r="Q305" s="827"/>
      <c r="R305" s="828">
        <v>129.5</v>
      </c>
      <c r="S305" s="827"/>
      <c r="T305" s="828"/>
      <c r="U305" s="827"/>
      <c r="V305" s="828"/>
      <c r="W305" s="829"/>
      <c r="X305" s="830">
        <v>41</v>
      </c>
      <c r="Y305" s="833"/>
      <c r="Z305" s="834">
        <v>281</v>
      </c>
      <c r="AA305" s="831"/>
      <c r="AB305" s="832">
        <v>0.31</v>
      </c>
      <c r="AC305" s="461">
        <v>894</v>
      </c>
      <c r="AD305" s="446">
        <v>20080</v>
      </c>
      <c r="AE305" s="404" t="s">
        <v>36</v>
      </c>
      <c r="AF305" s="121"/>
      <c r="AG305" s="19"/>
      <c r="AH305" s="9"/>
      <c r="AI305" s="20"/>
      <c r="AJ305" s="8"/>
      <c r="AK305" s="8"/>
      <c r="AL305" s="9"/>
    </row>
    <row r="306" spans="1:38" x14ac:dyDescent="0.15">
      <c r="A306" s="1966"/>
      <c r="B306" s="452">
        <v>43461</v>
      </c>
      <c r="C306" s="812" t="str">
        <f t="shared" si="42"/>
        <v>(木)</v>
      </c>
      <c r="D306" s="75" t="s">
        <v>583</v>
      </c>
      <c r="E306" s="826"/>
      <c r="F306" s="826">
        <v>9</v>
      </c>
      <c r="G306" s="827">
        <v>9.3000000000000007</v>
      </c>
      <c r="H306" s="828">
        <v>9.3000000000000007</v>
      </c>
      <c r="I306" s="829">
        <v>2.79</v>
      </c>
      <c r="J306" s="830">
        <v>2.94</v>
      </c>
      <c r="K306" s="831">
        <v>7.81</v>
      </c>
      <c r="L306" s="832">
        <v>7.78</v>
      </c>
      <c r="M306" s="829">
        <v>42.1</v>
      </c>
      <c r="N306" s="830">
        <v>42.7</v>
      </c>
      <c r="O306" s="827"/>
      <c r="P306" s="828">
        <v>93.2</v>
      </c>
      <c r="Q306" s="827"/>
      <c r="R306" s="828">
        <v>130.5</v>
      </c>
      <c r="S306" s="827"/>
      <c r="T306" s="828"/>
      <c r="U306" s="827"/>
      <c r="V306" s="828"/>
      <c r="W306" s="829"/>
      <c r="X306" s="830">
        <v>41</v>
      </c>
      <c r="Y306" s="833"/>
      <c r="Z306" s="834">
        <v>263</v>
      </c>
      <c r="AA306" s="831"/>
      <c r="AB306" s="832">
        <v>0.3</v>
      </c>
      <c r="AC306" s="461">
        <v>879</v>
      </c>
      <c r="AD306" s="446">
        <v>10150</v>
      </c>
      <c r="AE306" s="404" t="s">
        <v>36</v>
      </c>
      <c r="AF306" s="121"/>
      <c r="AG306" s="19"/>
      <c r="AH306" s="9"/>
      <c r="AI306" s="20"/>
      <c r="AJ306" s="8"/>
      <c r="AK306" s="8"/>
      <c r="AL306" s="9"/>
    </row>
    <row r="307" spans="1:38" x14ac:dyDescent="0.15">
      <c r="A307" s="1966"/>
      <c r="B307" s="452">
        <v>43462</v>
      </c>
      <c r="C307" s="754" t="str">
        <f t="shared" si="42"/>
        <v>(金)</v>
      </c>
      <c r="D307" s="75" t="s">
        <v>583</v>
      </c>
      <c r="E307" s="826"/>
      <c r="F307" s="1662">
        <v>5.3</v>
      </c>
      <c r="G307" s="827">
        <v>9.1999999999999993</v>
      </c>
      <c r="H307" s="828">
        <v>9.5</v>
      </c>
      <c r="I307" s="829">
        <v>2.99</v>
      </c>
      <c r="J307" s="830">
        <v>3.07</v>
      </c>
      <c r="K307" s="831">
        <v>7.84</v>
      </c>
      <c r="L307" s="832">
        <v>7.83</v>
      </c>
      <c r="M307" s="829">
        <v>39.299999999999997</v>
      </c>
      <c r="N307" s="830">
        <v>39.9</v>
      </c>
      <c r="O307" s="827"/>
      <c r="P307" s="828">
        <v>93.2</v>
      </c>
      <c r="Q307" s="827"/>
      <c r="R307" s="828">
        <v>127.4</v>
      </c>
      <c r="S307" s="827"/>
      <c r="T307" s="828"/>
      <c r="U307" s="827"/>
      <c r="V307" s="828"/>
      <c r="W307" s="829"/>
      <c r="X307" s="830">
        <v>34.6</v>
      </c>
      <c r="Y307" s="833"/>
      <c r="Z307" s="834">
        <v>258</v>
      </c>
      <c r="AA307" s="831"/>
      <c r="AB307" s="832">
        <v>0.28999999999999998</v>
      </c>
      <c r="AC307" s="461">
        <v>857</v>
      </c>
      <c r="AD307" s="446" t="s">
        <v>36</v>
      </c>
      <c r="AE307" s="404" t="s">
        <v>36</v>
      </c>
      <c r="AF307" s="121"/>
      <c r="AG307" s="21"/>
      <c r="AH307" s="3"/>
      <c r="AI307" s="22"/>
      <c r="AJ307" s="10"/>
      <c r="AK307" s="10"/>
      <c r="AL307" s="3"/>
    </row>
    <row r="308" spans="1:38" x14ac:dyDescent="0.15">
      <c r="A308" s="1966"/>
      <c r="B308" s="452">
        <v>43463</v>
      </c>
      <c r="C308" s="754" t="str">
        <f t="shared" si="42"/>
        <v>(土)</v>
      </c>
      <c r="D308" s="75" t="s">
        <v>583</v>
      </c>
      <c r="E308" s="826"/>
      <c r="F308" s="1662">
        <v>7.1</v>
      </c>
      <c r="G308" s="827">
        <v>7</v>
      </c>
      <c r="H308" s="828">
        <v>7.3</v>
      </c>
      <c r="I308" s="829">
        <v>2.6</v>
      </c>
      <c r="J308" s="830">
        <v>3</v>
      </c>
      <c r="K308" s="831">
        <v>8</v>
      </c>
      <c r="L308" s="832">
        <v>7.9</v>
      </c>
      <c r="M308" s="829"/>
      <c r="N308" s="830"/>
      <c r="O308" s="827"/>
      <c r="P308" s="828"/>
      <c r="Q308" s="827"/>
      <c r="R308" s="828"/>
      <c r="S308" s="827"/>
      <c r="T308" s="828"/>
      <c r="U308" s="827"/>
      <c r="V308" s="828"/>
      <c r="W308" s="829"/>
      <c r="X308" s="830"/>
      <c r="Y308" s="833"/>
      <c r="Z308" s="834"/>
      <c r="AA308" s="831"/>
      <c r="AB308" s="832"/>
      <c r="AC308" s="461">
        <v>861</v>
      </c>
      <c r="AD308" s="446" t="s">
        <v>36</v>
      </c>
      <c r="AE308" s="404" t="s">
        <v>36</v>
      </c>
      <c r="AF308" s="121"/>
      <c r="AG308" s="29" t="s">
        <v>34</v>
      </c>
      <c r="AH308" s="2" t="s">
        <v>36</v>
      </c>
      <c r="AI308" s="2" t="s">
        <v>36</v>
      </c>
      <c r="AJ308" s="2" t="s">
        <v>36</v>
      </c>
      <c r="AK308" s="2" t="s">
        <v>36</v>
      </c>
      <c r="AL308" s="104" t="s">
        <v>36</v>
      </c>
    </row>
    <row r="309" spans="1:38" x14ac:dyDescent="0.15">
      <c r="A309" s="1966"/>
      <c r="B309" s="452">
        <v>43464</v>
      </c>
      <c r="C309" s="754" t="str">
        <f t="shared" si="42"/>
        <v>(日)</v>
      </c>
      <c r="D309" s="75" t="s">
        <v>583</v>
      </c>
      <c r="E309" s="826"/>
      <c r="F309" s="1662">
        <v>6.5</v>
      </c>
      <c r="G309" s="827">
        <v>6.3</v>
      </c>
      <c r="H309" s="828">
        <v>6.5</v>
      </c>
      <c r="I309" s="829">
        <v>2</v>
      </c>
      <c r="J309" s="830">
        <v>2.8</v>
      </c>
      <c r="K309" s="831">
        <v>8.1</v>
      </c>
      <c r="L309" s="832">
        <v>7.9</v>
      </c>
      <c r="M309" s="829"/>
      <c r="N309" s="830"/>
      <c r="O309" s="827"/>
      <c r="P309" s="828"/>
      <c r="Q309" s="827"/>
      <c r="R309" s="828"/>
      <c r="S309" s="827"/>
      <c r="T309" s="828"/>
      <c r="U309" s="827"/>
      <c r="V309" s="828"/>
      <c r="W309" s="829"/>
      <c r="X309" s="830"/>
      <c r="Y309" s="833"/>
      <c r="Z309" s="834"/>
      <c r="AA309" s="831"/>
      <c r="AB309" s="832"/>
      <c r="AC309" s="461">
        <v>865</v>
      </c>
      <c r="AD309" s="446" t="s">
        <v>36</v>
      </c>
      <c r="AE309" s="404" t="s">
        <v>36</v>
      </c>
      <c r="AF309" s="121"/>
      <c r="AG309" s="11" t="s">
        <v>36</v>
      </c>
      <c r="AH309" s="2" t="s">
        <v>36</v>
      </c>
      <c r="AI309" s="2" t="s">
        <v>36</v>
      </c>
      <c r="AJ309" s="2" t="s">
        <v>36</v>
      </c>
      <c r="AK309" s="2" t="s">
        <v>36</v>
      </c>
      <c r="AL309" s="104" t="s">
        <v>36</v>
      </c>
    </row>
    <row r="310" spans="1:38" x14ac:dyDescent="0.15">
      <c r="A310" s="1966"/>
      <c r="B310" s="455">
        <v>43465</v>
      </c>
      <c r="C310" s="813" t="str">
        <f t="shared" si="42"/>
        <v>(月)</v>
      </c>
      <c r="D310" s="259" t="s">
        <v>583</v>
      </c>
      <c r="E310" s="904"/>
      <c r="F310" s="904">
        <v>4.5999999999999996</v>
      </c>
      <c r="G310" s="905">
        <v>6.3</v>
      </c>
      <c r="H310" s="906">
        <v>6.4</v>
      </c>
      <c r="I310" s="907">
        <v>2</v>
      </c>
      <c r="J310" s="908">
        <v>2.9</v>
      </c>
      <c r="K310" s="909">
        <v>8</v>
      </c>
      <c r="L310" s="910">
        <v>7.9</v>
      </c>
      <c r="M310" s="907"/>
      <c r="N310" s="908"/>
      <c r="O310" s="905"/>
      <c r="P310" s="906"/>
      <c r="Q310" s="905"/>
      <c r="R310" s="906"/>
      <c r="S310" s="905"/>
      <c r="T310" s="906"/>
      <c r="U310" s="905"/>
      <c r="V310" s="906"/>
      <c r="W310" s="907"/>
      <c r="X310" s="908"/>
      <c r="Y310" s="911"/>
      <c r="Z310" s="912"/>
      <c r="AA310" s="909"/>
      <c r="AB310" s="910"/>
      <c r="AC310" s="458">
        <v>842</v>
      </c>
      <c r="AD310" s="447" t="s">
        <v>36</v>
      </c>
      <c r="AE310" s="409" t="s">
        <v>36</v>
      </c>
      <c r="AF310" s="192"/>
      <c r="AG310" s="11" t="s">
        <v>36</v>
      </c>
      <c r="AH310" s="2" t="s">
        <v>36</v>
      </c>
      <c r="AI310" s="2" t="s">
        <v>36</v>
      </c>
      <c r="AJ310" s="2" t="s">
        <v>36</v>
      </c>
      <c r="AK310" s="2" t="s">
        <v>36</v>
      </c>
      <c r="AL310" s="104" t="s">
        <v>36</v>
      </c>
    </row>
    <row r="311" spans="1:38" ht="13.5" customHeight="1" x14ac:dyDescent="0.15">
      <c r="A311" s="1968"/>
      <c r="B311" s="1891" t="s">
        <v>410</v>
      </c>
      <c r="C311" s="1892"/>
      <c r="D311" s="631"/>
      <c r="E311" s="555">
        <f t="shared" ref="E311:AA311" si="43">MAX(E280:E310)</f>
        <v>17</v>
      </c>
      <c r="F311" s="556">
        <f t="shared" si="43"/>
        <v>16.3</v>
      </c>
      <c r="G311" s="655">
        <f t="shared" si="43"/>
        <v>16.8</v>
      </c>
      <c r="H311" s="558">
        <f t="shared" si="43"/>
        <v>16.8</v>
      </c>
      <c r="I311" s="559">
        <f t="shared" si="43"/>
        <v>9.74</v>
      </c>
      <c r="J311" s="656">
        <f t="shared" si="43"/>
        <v>4.79</v>
      </c>
      <c r="K311" s="657">
        <f t="shared" si="43"/>
        <v>8.1</v>
      </c>
      <c r="L311" s="562">
        <f t="shared" si="43"/>
        <v>7.9</v>
      </c>
      <c r="M311" s="559">
        <f t="shared" si="43"/>
        <v>45</v>
      </c>
      <c r="N311" s="656">
        <f t="shared" si="43"/>
        <v>44.8</v>
      </c>
      <c r="O311" s="655">
        <f t="shared" si="43"/>
        <v>97.7</v>
      </c>
      <c r="P311" s="558">
        <f t="shared" si="43"/>
        <v>94.4</v>
      </c>
      <c r="Q311" s="557">
        <f t="shared" si="43"/>
        <v>130</v>
      </c>
      <c r="R311" s="556">
        <f t="shared" si="43"/>
        <v>135.80000000000001</v>
      </c>
      <c r="S311" s="655">
        <f t="shared" si="43"/>
        <v>85</v>
      </c>
      <c r="T311" s="558">
        <f t="shared" si="43"/>
        <v>86.3</v>
      </c>
      <c r="U311" s="557">
        <f t="shared" si="43"/>
        <v>45</v>
      </c>
      <c r="V311" s="556">
        <f t="shared" si="43"/>
        <v>46.4</v>
      </c>
      <c r="W311" s="658">
        <f t="shared" si="43"/>
        <v>44.6</v>
      </c>
      <c r="X311" s="560">
        <f t="shared" si="43"/>
        <v>53.7</v>
      </c>
      <c r="Y311" s="563">
        <f t="shared" si="43"/>
        <v>283</v>
      </c>
      <c r="Z311" s="659">
        <f t="shared" si="43"/>
        <v>295</v>
      </c>
      <c r="AA311" s="657">
        <f t="shared" si="43"/>
        <v>0.45</v>
      </c>
      <c r="AB311" s="852">
        <f>MAX(AB280:AB310)</f>
        <v>0.39</v>
      </c>
      <c r="AC311" s="584">
        <f>MAX(AC280:AC310)</f>
        <v>2431</v>
      </c>
      <c r="AD311" s="660">
        <f>MAX(AD280:AD310)</f>
        <v>20080</v>
      </c>
      <c r="AE311" s="714" t="s">
        <v>36</v>
      </c>
      <c r="AF311" s="641"/>
      <c r="AG311" s="11" t="s">
        <v>36</v>
      </c>
      <c r="AH311" s="2" t="s">
        <v>36</v>
      </c>
      <c r="AI311" s="2" t="s">
        <v>36</v>
      </c>
      <c r="AJ311" s="2" t="s">
        <v>36</v>
      </c>
      <c r="AK311" s="2" t="s">
        <v>36</v>
      </c>
      <c r="AL311" s="104" t="s">
        <v>36</v>
      </c>
    </row>
    <row r="312" spans="1:38" x14ac:dyDescent="0.15">
      <c r="A312" s="1968"/>
      <c r="B312" s="1893" t="s">
        <v>411</v>
      </c>
      <c r="C312" s="1894"/>
      <c r="D312" s="633"/>
      <c r="E312" s="566">
        <f t="shared" ref="E312:L312" si="44">MIN(E280:E310)</f>
        <v>0.5</v>
      </c>
      <c r="F312" s="567">
        <f t="shared" si="44"/>
        <v>3.1</v>
      </c>
      <c r="G312" s="661">
        <f t="shared" si="44"/>
        <v>6.3</v>
      </c>
      <c r="H312" s="569">
        <f t="shared" si="44"/>
        <v>6.4</v>
      </c>
      <c r="I312" s="570">
        <f t="shared" si="44"/>
        <v>2</v>
      </c>
      <c r="J312" s="662">
        <f t="shared" si="44"/>
        <v>2.2400000000000002</v>
      </c>
      <c r="K312" s="663">
        <f t="shared" si="44"/>
        <v>7.41</v>
      </c>
      <c r="L312" s="573">
        <f t="shared" si="44"/>
        <v>7.35</v>
      </c>
      <c r="M312" s="570">
        <f>MIN(M280:M310)</f>
        <v>29.2</v>
      </c>
      <c r="N312" s="662">
        <f t="shared" ref="N312:AA312" si="45">MIN(N280:N310)</f>
        <v>27</v>
      </c>
      <c r="O312" s="661">
        <f t="shared" si="45"/>
        <v>97.7</v>
      </c>
      <c r="P312" s="569">
        <f t="shared" si="45"/>
        <v>60.1</v>
      </c>
      <c r="Q312" s="568">
        <f t="shared" si="45"/>
        <v>130</v>
      </c>
      <c r="R312" s="567">
        <f t="shared" si="45"/>
        <v>87.4</v>
      </c>
      <c r="S312" s="661">
        <f t="shared" si="45"/>
        <v>85</v>
      </c>
      <c r="T312" s="569">
        <f t="shared" si="45"/>
        <v>86.3</v>
      </c>
      <c r="U312" s="568">
        <f t="shared" si="45"/>
        <v>45</v>
      </c>
      <c r="V312" s="567">
        <f t="shared" si="45"/>
        <v>46.4</v>
      </c>
      <c r="W312" s="664">
        <f t="shared" si="45"/>
        <v>44.6</v>
      </c>
      <c r="X312" s="571">
        <f t="shared" si="45"/>
        <v>24.6</v>
      </c>
      <c r="Y312" s="574">
        <f t="shared" si="45"/>
        <v>283</v>
      </c>
      <c r="Z312" s="665">
        <f t="shared" si="45"/>
        <v>185</v>
      </c>
      <c r="AA312" s="663">
        <f t="shared" si="45"/>
        <v>0.45</v>
      </c>
      <c r="AB312" s="862">
        <f>MIN(AB280:AB310)</f>
        <v>0.16</v>
      </c>
      <c r="AC312" s="49">
        <f>MIN(AC280:AC310)</f>
        <v>842</v>
      </c>
      <c r="AD312" s="666">
        <f>MIN(AD280:AD310)</f>
        <v>10150</v>
      </c>
      <c r="AE312" s="714" t="s">
        <v>36</v>
      </c>
      <c r="AF312" s="641"/>
      <c r="AG312" s="11" t="s">
        <v>36</v>
      </c>
      <c r="AH312" s="2" t="s">
        <v>36</v>
      </c>
      <c r="AI312" s="2" t="s">
        <v>36</v>
      </c>
      <c r="AJ312" s="2" t="s">
        <v>36</v>
      </c>
      <c r="AK312" s="2" t="s">
        <v>36</v>
      </c>
      <c r="AL312" s="104" t="s">
        <v>36</v>
      </c>
    </row>
    <row r="313" spans="1:38" x14ac:dyDescent="0.15">
      <c r="A313" s="1968"/>
      <c r="B313" s="1893" t="s">
        <v>412</v>
      </c>
      <c r="C313" s="1894"/>
      <c r="D313" s="633"/>
      <c r="E313" s="633"/>
      <c r="F313" s="567">
        <f t="shared" ref="F313:AA313" si="46">AVERAGE(F280:F310)</f>
        <v>8.0483870967741939</v>
      </c>
      <c r="G313" s="661">
        <f t="shared" si="46"/>
        <v>10.461290322580645</v>
      </c>
      <c r="H313" s="569">
        <f t="shared" si="46"/>
        <v>10.622580645161289</v>
      </c>
      <c r="I313" s="570">
        <f t="shared" si="46"/>
        <v>3.8409677419354846</v>
      </c>
      <c r="J313" s="662">
        <f t="shared" si="46"/>
        <v>3.5196774193548381</v>
      </c>
      <c r="K313" s="663">
        <f t="shared" si="46"/>
        <v>7.7929032258064517</v>
      </c>
      <c r="L313" s="573">
        <f t="shared" si="46"/>
        <v>7.7832258064516147</v>
      </c>
      <c r="M313" s="570">
        <f t="shared" si="46"/>
        <v>41.273684210526319</v>
      </c>
      <c r="N313" s="662">
        <f t="shared" si="46"/>
        <v>41.568421052631578</v>
      </c>
      <c r="O313" s="661">
        <f t="shared" si="46"/>
        <v>97.7</v>
      </c>
      <c r="P313" s="569">
        <f t="shared" si="46"/>
        <v>89.310526315789502</v>
      </c>
      <c r="Q313" s="568">
        <f t="shared" si="46"/>
        <v>130</v>
      </c>
      <c r="R313" s="567">
        <f t="shared" si="46"/>
        <v>124.46315789473682</v>
      </c>
      <c r="S313" s="661">
        <f t="shared" si="46"/>
        <v>85</v>
      </c>
      <c r="T313" s="569">
        <f t="shared" si="46"/>
        <v>86.3</v>
      </c>
      <c r="U313" s="568">
        <f t="shared" si="46"/>
        <v>45</v>
      </c>
      <c r="V313" s="567">
        <f t="shared" si="46"/>
        <v>46.4</v>
      </c>
      <c r="W313" s="664">
        <f t="shared" si="46"/>
        <v>44.6</v>
      </c>
      <c r="X313" s="571">
        <f t="shared" si="46"/>
        <v>41.552631578947363</v>
      </c>
      <c r="Y313" s="574">
        <f t="shared" si="46"/>
        <v>283</v>
      </c>
      <c r="Z313" s="665">
        <f t="shared" si="46"/>
        <v>273.10526315789474</v>
      </c>
      <c r="AA313" s="663">
        <f t="shared" si="46"/>
        <v>0.45</v>
      </c>
      <c r="AB313" s="872">
        <f>AVERAGE(AB280:AB310)</f>
        <v>0.29157894736842105</v>
      </c>
      <c r="AC313" s="49">
        <f>AVERAGE(AC280:AC310)</f>
        <v>1080.8387096774193</v>
      </c>
      <c r="AD313" s="666">
        <f>AVERAGE(AD280:AD310)</f>
        <v>16746.666666666668</v>
      </c>
      <c r="AE313" s="714" t="s">
        <v>36</v>
      </c>
      <c r="AF313" s="641"/>
      <c r="AG313" s="11" t="s">
        <v>36</v>
      </c>
      <c r="AH313" s="2" t="s">
        <v>36</v>
      </c>
      <c r="AI313" s="2" t="s">
        <v>36</v>
      </c>
      <c r="AJ313" s="2" t="s">
        <v>36</v>
      </c>
      <c r="AK313" s="2" t="s">
        <v>36</v>
      </c>
      <c r="AL313" s="104" t="s">
        <v>36</v>
      </c>
    </row>
    <row r="314" spans="1:38" x14ac:dyDescent="0.15">
      <c r="A314" s="1969"/>
      <c r="B314" s="1917" t="s">
        <v>413</v>
      </c>
      <c r="C314" s="1916"/>
      <c r="D314" s="633"/>
      <c r="E314" s="636">
        <f>SUM(E280:E310)</f>
        <v>42.5</v>
      </c>
      <c r="F314" s="692"/>
      <c r="G314" s="693"/>
      <c r="H314" s="694"/>
      <c r="I314" s="695"/>
      <c r="J314" s="696"/>
      <c r="K314" s="697"/>
      <c r="L314" s="698"/>
      <c r="M314" s="695"/>
      <c r="N314" s="696"/>
      <c r="O314" s="693"/>
      <c r="P314" s="694"/>
      <c r="Q314" s="699"/>
      <c r="R314" s="700"/>
      <c r="S314" s="693"/>
      <c r="T314" s="694"/>
      <c r="U314" s="699"/>
      <c r="V314" s="700"/>
      <c r="W314" s="701"/>
      <c r="X314" s="702"/>
      <c r="Y314" s="703"/>
      <c r="Z314" s="704"/>
      <c r="AA314" s="697"/>
      <c r="AB314" s="1634"/>
      <c r="AC314" s="585">
        <f>SUM(AC280:AC310)</f>
        <v>33506</v>
      </c>
      <c r="AD314" s="705"/>
      <c r="AE314" s="714"/>
      <c r="AF314" s="641"/>
      <c r="AG314" s="266"/>
      <c r="AH314" s="268"/>
      <c r="AI314" s="268"/>
      <c r="AJ314" s="268"/>
      <c r="AK314" s="268"/>
      <c r="AL314" s="267"/>
    </row>
    <row r="315" spans="1:38" x14ac:dyDescent="0.15">
      <c r="A315" s="1936" t="s">
        <v>570</v>
      </c>
      <c r="B315" s="765">
        <v>43466</v>
      </c>
      <c r="C315" s="811" t="str">
        <f>IF(B315="","",IF(WEEKDAY(B315)=1,"(日)",IF(WEEKDAY(B315)=2,"(月)",IF(WEEKDAY(B315)=3,"(火)",IF(WEEKDAY(B315)=4,"(水)",IF(WEEKDAY(B315)=5,"(木)",IF(WEEKDAY(B315)=6,"(金)","(土)")))))))</f>
        <v>(火)</v>
      </c>
      <c r="D315" s="75" t="s">
        <v>583</v>
      </c>
      <c r="E315" s="826"/>
      <c r="F315" s="826">
        <v>4.8</v>
      </c>
      <c r="G315" s="827">
        <v>6.5</v>
      </c>
      <c r="H315" s="828">
        <v>6.7</v>
      </c>
      <c r="I315" s="829">
        <v>1.7</v>
      </c>
      <c r="J315" s="830">
        <v>2.9</v>
      </c>
      <c r="K315" s="831">
        <v>8</v>
      </c>
      <c r="L315" s="832">
        <v>7.9</v>
      </c>
      <c r="M315" s="829"/>
      <c r="N315" s="830"/>
      <c r="O315" s="827"/>
      <c r="P315" s="828"/>
      <c r="Q315" s="827"/>
      <c r="R315" s="828"/>
      <c r="S315" s="827"/>
      <c r="T315" s="828"/>
      <c r="U315" s="827"/>
      <c r="V315" s="828"/>
      <c r="W315" s="829"/>
      <c r="X315" s="830"/>
      <c r="Y315" s="833"/>
      <c r="Z315" s="834"/>
      <c r="AA315" s="831"/>
      <c r="AB315" s="832"/>
      <c r="AC315" s="461">
        <v>853</v>
      </c>
      <c r="AD315" s="446"/>
      <c r="AE315" s="448" t="s">
        <v>36</v>
      </c>
      <c r="AF315" s="121"/>
      <c r="AG315" s="269">
        <v>43475</v>
      </c>
      <c r="AH315" s="152" t="s">
        <v>29</v>
      </c>
      <c r="AI315" s="153">
        <v>2.8</v>
      </c>
      <c r="AJ315" s="154" t="s">
        <v>20</v>
      </c>
      <c r="AK315" s="155"/>
      <c r="AL315" s="156"/>
    </row>
    <row r="316" spans="1:38" x14ac:dyDescent="0.15">
      <c r="A316" s="1937"/>
      <c r="B316" s="452">
        <v>43467</v>
      </c>
      <c r="C316" s="754" t="str">
        <f t="shared" ref="C316:C321" si="47">IF(B316="","",IF(WEEKDAY(B316)=1,"(日)",IF(WEEKDAY(B316)=2,"(月)",IF(WEEKDAY(B316)=3,"(火)",IF(WEEKDAY(B316)=4,"(水)",IF(WEEKDAY(B316)=5,"(木)",IF(WEEKDAY(B316)=6,"(金)","(土)")))))))</f>
        <v>(水)</v>
      </c>
      <c r="D316" s="75" t="s">
        <v>583</v>
      </c>
      <c r="E316" s="826"/>
      <c r="F316" s="826">
        <v>6.3</v>
      </c>
      <c r="G316" s="827">
        <v>7.1</v>
      </c>
      <c r="H316" s="828">
        <v>7.2</v>
      </c>
      <c r="I316" s="829">
        <v>2.1</v>
      </c>
      <c r="J316" s="830">
        <v>2.7</v>
      </c>
      <c r="K316" s="831">
        <v>8</v>
      </c>
      <c r="L316" s="832">
        <v>7.8</v>
      </c>
      <c r="M316" s="829"/>
      <c r="N316" s="830"/>
      <c r="O316" s="827"/>
      <c r="P316" s="828"/>
      <c r="Q316" s="827"/>
      <c r="R316" s="828"/>
      <c r="S316" s="827"/>
      <c r="T316" s="828"/>
      <c r="U316" s="827"/>
      <c r="V316" s="828"/>
      <c r="W316" s="829"/>
      <c r="X316" s="830"/>
      <c r="Y316" s="833"/>
      <c r="Z316" s="834"/>
      <c r="AA316" s="831"/>
      <c r="AB316" s="832"/>
      <c r="AC316" s="461">
        <v>857</v>
      </c>
      <c r="AD316" s="446"/>
      <c r="AE316" s="448" t="s">
        <v>36</v>
      </c>
      <c r="AF316" s="121"/>
      <c r="AG316" s="12" t="s">
        <v>30</v>
      </c>
      <c r="AH316" s="13" t="s">
        <v>31</v>
      </c>
      <c r="AI316" s="14" t="s">
        <v>32</v>
      </c>
      <c r="AJ316" s="15" t="s">
        <v>33</v>
      </c>
      <c r="AK316" s="16" t="s">
        <v>36</v>
      </c>
      <c r="AL316" s="97"/>
    </row>
    <row r="317" spans="1:38" x14ac:dyDescent="0.15">
      <c r="A317" s="1937"/>
      <c r="B317" s="452">
        <v>43468</v>
      </c>
      <c r="C317" s="754" t="str">
        <f t="shared" si="47"/>
        <v>(木)</v>
      </c>
      <c r="D317" s="75" t="s">
        <v>583</v>
      </c>
      <c r="E317" s="826"/>
      <c r="F317" s="826">
        <v>5.2</v>
      </c>
      <c r="G317" s="827">
        <v>7</v>
      </c>
      <c r="H317" s="828">
        <v>7.2</v>
      </c>
      <c r="I317" s="829">
        <v>2</v>
      </c>
      <c r="J317" s="830">
        <v>2.8</v>
      </c>
      <c r="K317" s="831">
        <v>8</v>
      </c>
      <c r="L317" s="832">
        <v>7.9</v>
      </c>
      <c r="M317" s="829"/>
      <c r="N317" s="830"/>
      <c r="O317" s="827"/>
      <c r="P317" s="828"/>
      <c r="Q317" s="827"/>
      <c r="R317" s="828"/>
      <c r="S317" s="827"/>
      <c r="T317" s="828"/>
      <c r="U317" s="827"/>
      <c r="V317" s="828"/>
      <c r="W317" s="829"/>
      <c r="X317" s="830"/>
      <c r="Y317" s="833"/>
      <c r="Z317" s="834"/>
      <c r="AA317" s="831"/>
      <c r="AB317" s="832"/>
      <c r="AC317" s="461">
        <v>854</v>
      </c>
      <c r="AD317" s="446"/>
      <c r="AE317" s="448">
        <v>4.9080000000000004</v>
      </c>
      <c r="AF317" s="121"/>
      <c r="AG317" s="5" t="s">
        <v>272</v>
      </c>
      <c r="AH317" s="17" t="s">
        <v>20</v>
      </c>
      <c r="AI317" s="31">
        <v>6.1</v>
      </c>
      <c r="AJ317" s="32">
        <v>6.4</v>
      </c>
      <c r="AK317" s="33" t="s">
        <v>36</v>
      </c>
      <c r="AL317" s="98"/>
    </row>
    <row r="318" spans="1:38" x14ac:dyDescent="0.15">
      <c r="A318" s="1937"/>
      <c r="B318" s="452">
        <v>43469</v>
      </c>
      <c r="C318" s="754" t="str">
        <f t="shared" si="47"/>
        <v>(金)</v>
      </c>
      <c r="D318" s="75" t="s">
        <v>583</v>
      </c>
      <c r="E318" s="826"/>
      <c r="F318" s="826">
        <v>6.4</v>
      </c>
      <c r="G318" s="827">
        <v>6.3</v>
      </c>
      <c r="H318" s="828">
        <v>6.4</v>
      </c>
      <c r="I318" s="829">
        <v>2.4900000000000002</v>
      </c>
      <c r="J318" s="830">
        <v>2.92</v>
      </c>
      <c r="K318" s="831">
        <v>7.92</v>
      </c>
      <c r="L318" s="832">
        <v>7.86</v>
      </c>
      <c r="M318" s="829">
        <v>38.5</v>
      </c>
      <c r="N318" s="830">
        <v>38.4</v>
      </c>
      <c r="O318" s="827"/>
      <c r="P318" s="828">
        <v>85.2</v>
      </c>
      <c r="Q318" s="827"/>
      <c r="R318" s="828">
        <v>140.80000000000001</v>
      </c>
      <c r="S318" s="827"/>
      <c r="T318" s="828"/>
      <c r="U318" s="827"/>
      <c r="V318" s="828"/>
      <c r="W318" s="829"/>
      <c r="X318" s="830">
        <v>32.799999999999997</v>
      </c>
      <c r="Y318" s="833"/>
      <c r="Z318" s="834">
        <v>254</v>
      </c>
      <c r="AA318" s="831"/>
      <c r="AB318" s="832">
        <v>0.26</v>
      </c>
      <c r="AC318" s="461">
        <v>866</v>
      </c>
      <c r="AD318" s="446"/>
      <c r="AE318" s="448" t="s">
        <v>36</v>
      </c>
      <c r="AF318" s="121"/>
      <c r="AG318" s="6" t="s">
        <v>273</v>
      </c>
      <c r="AH318" s="18" t="s">
        <v>274</v>
      </c>
      <c r="AI318" s="37">
        <v>3.29</v>
      </c>
      <c r="AJ318" s="38">
        <v>3.64</v>
      </c>
      <c r="AK318" s="39" t="s">
        <v>36</v>
      </c>
      <c r="AL318" s="99"/>
    </row>
    <row r="319" spans="1:38" x14ac:dyDescent="0.15">
      <c r="A319" s="1937"/>
      <c r="B319" s="452">
        <v>43470</v>
      </c>
      <c r="C319" s="754" t="str">
        <f t="shared" si="47"/>
        <v>(土)</v>
      </c>
      <c r="D319" s="75" t="s">
        <v>583</v>
      </c>
      <c r="E319" s="826"/>
      <c r="F319" s="826">
        <v>8.4</v>
      </c>
      <c r="G319" s="827">
        <v>7.2</v>
      </c>
      <c r="H319" s="828">
        <v>7.3</v>
      </c>
      <c r="I319" s="829">
        <v>2.5</v>
      </c>
      <c r="J319" s="830">
        <v>2.9</v>
      </c>
      <c r="K319" s="831">
        <v>8</v>
      </c>
      <c r="L319" s="832">
        <v>7.8</v>
      </c>
      <c r="M319" s="829"/>
      <c r="N319" s="830"/>
      <c r="O319" s="827"/>
      <c r="P319" s="828"/>
      <c r="Q319" s="827"/>
      <c r="R319" s="828"/>
      <c r="S319" s="827"/>
      <c r="T319" s="828"/>
      <c r="U319" s="827"/>
      <c r="V319" s="828"/>
      <c r="W319" s="829"/>
      <c r="X319" s="830"/>
      <c r="Y319" s="833"/>
      <c r="Z319" s="834"/>
      <c r="AA319" s="831"/>
      <c r="AB319" s="832"/>
      <c r="AC319" s="461">
        <v>871</v>
      </c>
      <c r="AD319" s="446"/>
      <c r="AE319" s="448" t="s">
        <v>36</v>
      </c>
      <c r="AF319" s="121"/>
      <c r="AG319" s="6" t="s">
        <v>21</v>
      </c>
      <c r="AH319" s="18"/>
      <c r="AI319" s="40">
        <v>7.9</v>
      </c>
      <c r="AJ319" s="41">
        <v>7.85</v>
      </c>
      <c r="AK319" s="42" t="s">
        <v>36</v>
      </c>
      <c r="AL319" s="100"/>
    </row>
    <row r="320" spans="1:38" x14ac:dyDescent="0.15">
      <c r="A320" s="1937"/>
      <c r="B320" s="452">
        <v>43471</v>
      </c>
      <c r="C320" s="754" t="str">
        <f t="shared" si="47"/>
        <v>(日)</v>
      </c>
      <c r="D320" s="75" t="s">
        <v>583</v>
      </c>
      <c r="E320" s="826"/>
      <c r="F320" s="826">
        <v>4.7</v>
      </c>
      <c r="G320" s="827">
        <v>8</v>
      </c>
      <c r="H320" s="828">
        <v>8.1999999999999993</v>
      </c>
      <c r="I320" s="829">
        <v>2.8</v>
      </c>
      <c r="J320" s="830">
        <v>2.8</v>
      </c>
      <c r="K320" s="831">
        <v>7.9</v>
      </c>
      <c r="L320" s="832">
        <v>7.8</v>
      </c>
      <c r="M320" s="829"/>
      <c r="N320" s="830"/>
      <c r="O320" s="827"/>
      <c r="P320" s="828"/>
      <c r="Q320" s="827"/>
      <c r="R320" s="828"/>
      <c r="S320" s="827"/>
      <c r="T320" s="828"/>
      <c r="U320" s="827"/>
      <c r="V320" s="828"/>
      <c r="W320" s="829"/>
      <c r="X320" s="830"/>
      <c r="Y320" s="833"/>
      <c r="Z320" s="834"/>
      <c r="AA320" s="831"/>
      <c r="AB320" s="832"/>
      <c r="AC320" s="461">
        <v>879</v>
      </c>
      <c r="AD320" s="446"/>
      <c r="AE320" s="448" t="s">
        <v>36</v>
      </c>
      <c r="AF320" s="121"/>
      <c r="AG320" s="6" t="s">
        <v>275</v>
      </c>
      <c r="AH320" s="18" t="s">
        <v>22</v>
      </c>
      <c r="AI320" s="34">
        <v>43.4</v>
      </c>
      <c r="AJ320" s="35">
        <v>43.8</v>
      </c>
      <c r="AK320" s="36" t="s">
        <v>36</v>
      </c>
      <c r="AL320" s="101"/>
    </row>
    <row r="321" spans="1:38" x14ac:dyDescent="0.15">
      <c r="A321" s="1937"/>
      <c r="B321" s="452">
        <v>43472</v>
      </c>
      <c r="C321" s="754" t="str">
        <f t="shared" si="47"/>
        <v>(月)</v>
      </c>
      <c r="D321" s="75" t="s">
        <v>583</v>
      </c>
      <c r="E321" s="826"/>
      <c r="F321" s="826">
        <v>6</v>
      </c>
      <c r="G321" s="827">
        <v>6.8</v>
      </c>
      <c r="H321" s="828">
        <v>7.2</v>
      </c>
      <c r="I321" s="829">
        <v>2.61</v>
      </c>
      <c r="J321" s="830">
        <v>2.93</v>
      </c>
      <c r="K321" s="831">
        <v>7.95</v>
      </c>
      <c r="L321" s="832">
        <v>7.88</v>
      </c>
      <c r="M321" s="829">
        <v>38.5</v>
      </c>
      <c r="N321" s="830">
        <v>39.299999999999997</v>
      </c>
      <c r="O321" s="827"/>
      <c r="P321" s="828">
        <v>89.2</v>
      </c>
      <c r="Q321" s="827"/>
      <c r="R321" s="828">
        <v>140.6</v>
      </c>
      <c r="S321" s="827"/>
      <c r="T321" s="828"/>
      <c r="U321" s="827"/>
      <c r="V321" s="828"/>
      <c r="W321" s="829"/>
      <c r="X321" s="830">
        <v>33.700000000000003</v>
      </c>
      <c r="Y321" s="833"/>
      <c r="Z321" s="834">
        <v>262</v>
      </c>
      <c r="AA321" s="831"/>
      <c r="AB321" s="832">
        <v>0.26</v>
      </c>
      <c r="AC321" s="461">
        <v>874</v>
      </c>
      <c r="AD321" s="446"/>
      <c r="AE321" s="448" t="s">
        <v>36</v>
      </c>
      <c r="AF321" s="121"/>
      <c r="AG321" s="6" t="s">
        <v>276</v>
      </c>
      <c r="AH321" s="18" t="s">
        <v>23</v>
      </c>
      <c r="AI321" s="34">
        <v>93.2</v>
      </c>
      <c r="AJ321" s="35">
        <v>91.2</v>
      </c>
      <c r="AK321" s="36" t="s">
        <v>36</v>
      </c>
      <c r="AL321" s="101"/>
    </row>
    <row r="322" spans="1:38" x14ac:dyDescent="0.15">
      <c r="A322" s="1937"/>
      <c r="B322" s="452">
        <v>43473</v>
      </c>
      <c r="C322" s="754" t="str">
        <f>IF(B322="","",IF(WEEKDAY(B322)=1,"(日)",IF(WEEKDAY(B322)=2,"(月)",IF(WEEKDAY(B322)=3,"(火)",IF(WEEKDAY(B322)=4,"(水)",IF(WEEKDAY(B322)=5,"(木)",IF(WEEKDAY(B322)=6,"(金)","(土)")))))))</f>
        <v>(火)</v>
      </c>
      <c r="D322" s="75" t="s">
        <v>583</v>
      </c>
      <c r="E322" s="826"/>
      <c r="F322" s="826">
        <v>3.7</v>
      </c>
      <c r="G322" s="827">
        <v>6.5</v>
      </c>
      <c r="H322" s="828">
        <v>6.7</v>
      </c>
      <c r="I322" s="829">
        <v>2.64</v>
      </c>
      <c r="J322" s="830">
        <v>2.93</v>
      </c>
      <c r="K322" s="831">
        <v>7.9</v>
      </c>
      <c r="L322" s="832">
        <v>7.83</v>
      </c>
      <c r="M322" s="829">
        <v>39.799999999999997</v>
      </c>
      <c r="N322" s="830">
        <v>39.5</v>
      </c>
      <c r="O322" s="827"/>
      <c r="P322" s="828">
        <v>91.2</v>
      </c>
      <c r="Q322" s="827"/>
      <c r="R322" s="828">
        <v>138.80000000000001</v>
      </c>
      <c r="S322" s="827"/>
      <c r="T322" s="828"/>
      <c r="U322" s="827"/>
      <c r="V322" s="828"/>
      <c r="W322" s="829"/>
      <c r="X322" s="830">
        <v>34.6</v>
      </c>
      <c r="Y322" s="833"/>
      <c r="Z322" s="834">
        <v>259</v>
      </c>
      <c r="AA322" s="831"/>
      <c r="AB322" s="832">
        <v>0.26</v>
      </c>
      <c r="AC322" s="461">
        <v>1208</v>
      </c>
      <c r="AD322" s="446"/>
      <c r="AE322" s="448" t="s">
        <v>36</v>
      </c>
      <c r="AF322" s="121"/>
      <c r="AG322" s="6" t="s">
        <v>277</v>
      </c>
      <c r="AH322" s="18" t="s">
        <v>23</v>
      </c>
      <c r="AI322" s="34">
        <v>136.5</v>
      </c>
      <c r="AJ322" s="35">
        <v>140.80000000000001</v>
      </c>
      <c r="AK322" s="36" t="s">
        <v>36</v>
      </c>
      <c r="AL322" s="101"/>
    </row>
    <row r="323" spans="1:38" x14ac:dyDescent="0.15">
      <c r="A323" s="1937"/>
      <c r="B323" s="452">
        <v>43474</v>
      </c>
      <c r="C323" s="754" t="str">
        <f t="shared" ref="C323:C345" si="48">IF(B323="","",IF(WEEKDAY(B323)=1,"(日)",IF(WEEKDAY(B323)=2,"(月)",IF(WEEKDAY(B323)=3,"(火)",IF(WEEKDAY(B323)=4,"(水)",IF(WEEKDAY(B323)=5,"(木)",IF(WEEKDAY(B323)=6,"(金)","(土)")))))))</f>
        <v>(水)</v>
      </c>
      <c r="D323" s="75" t="s">
        <v>583</v>
      </c>
      <c r="E323" s="826"/>
      <c r="F323" s="826">
        <v>5.7</v>
      </c>
      <c r="G323" s="827">
        <v>7.2</v>
      </c>
      <c r="H323" s="828">
        <v>7.3</v>
      </c>
      <c r="I323" s="829">
        <v>4.41</v>
      </c>
      <c r="J323" s="830">
        <v>3.67</v>
      </c>
      <c r="K323" s="831">
        <v>7.91</v>
      </c>
      <c r="L323" s="832">
        <v>7.88</v>
      </c>
      <c r="M323" s="829">
        <v>44</v>
      </c>
      <c r="N323" s="830">
        <v>43.3</v>
      </c>
      <c r="O323" s="827"/>
      <c r="P323" s="828">
        <v>91.2</v>
      </c>
      <c r="Q323" s="827"/>
      <c r="R323" s="828">
        <v>143.19999999999999</v>
      </c>
      <c r="S323" s="827"/>
      <c r="T323" s="828"/>
      <c r="U323" s="827"/>
      <c r="V323" s="828"/>
      <c r="W323" s="829"/>
      <c r="X323" s="830">
        <v>41</v>
      </c>
      <c r="Y323" s="833"/>
      <c r="Z323" s="834">
        <v>278</v>
      </c>
      <c r="AA323" s="831"/>
      <c r="AB323" s="832">
        <v>0.32</v>
      </c>
      <c r="AC323" s="461">
        <v>907</v>
      </c>
      <c r="AD323" s="446"/>
      <c r="AE323" s="448" t="s">
        <v>36</v>
      </c>
      <c r="AF323" s="121"/>
      <c r="AG323" s="6" t="s">
        <v>278</v>
      </c>
      <c r="AH323" s="18" t="s">
        <v>23</v>
      </c>
      <c r="AI323" s="34">
        <v>88.9</v>
      </c>
      <c r="AJ323" s="35">
        <v>91.6</v>
      </c>
      <c r="AK323" s="36" t="s">
        <v>36</v>
      </c>
      <c r="AL323" s="101"/>
    </row>
    <row r="324" spans="1:38" x14ac:dyDescent="0.15">
      <c r="A324" s="1937"/>
      <c r="B324" s="452">
        <v>43475</v>
      </c>
      <c r="C324" s="754" t="str">
        <f t="shared" si="48"/>
        <v>(木)</v>
      </c>
      <c r="D324" s="75" t="s">
        <v>583</v>
      </c>
      <c r="E324" s="826"/>
      <c r="F324" s="826">
        <v>2.8</v>
      </c>
      <c r="G324" s="827">
        <v>6.1</v>
      </c>
      <c r="H324" s="828">
        <v>6.4</v>
      </c>
      <c r="I324" s="829">
        <v>3.29</v>
      </c>
      <c r="J324" s="830">
        <v>3.64</v>
      </c>
      <c r="K324" s="831">
        <v>7.9</v>
      </c>
      <c r="L324" s="832">
        <v>7.85</v>
      </c>
      <c r="M324" s="829">
        <v>43.4</v>
      </c>
      <c r="N324" s="830">
        <v>43.8</v>
      </c>
      <c r="O324" s="827">
        <v>93.2</v>
      </c>
      <c r="P324" s="828">
        <v>91.2</v>
      </c>
      <c r="Q324" s="827">
        <v>136.5</v>
      </c>
      <c r="R324" s="828">
        <v>140.80000000000001</v>
      </c>
      <c r="S324" s="827">
        <v>88.9</v>
      </c>
      <c r="T324" s="828">
        <v>91.6</v>
      </c>
      <c r="U324" s="827">
        <v>47.6</v>
      </c>
      <c r="V324" s="828">
        <v>49.2</v>
      </c>
      <c r="W324" s="829">
        <v>41</v>
      </c>
      <c r="X324" s="830">
        <v>43.7</v>
      </c>
      <c r="Y324" s="833">
        <v>275</v>
      </c>
      <c r="Z324" s="834">
        <v>283</v>
      </c>
      <c r="AA324" s="831">
        <v>0.31</v>
      </c>
      <c r="AB324" s="832">
        <v>0.3</v>
      </c>
      <c r="AC324" s="461">
        <v>913</v>
      </c>
      <c r="AD324" s="446"/>
      <c r="AE324" s="448">
        <v>4.9080000000000004</v>
      </c>
      <c r="AF324" s="121"/>
      <c r="AG324" s="6" t="s">
        <v>279</v>
      </c>
      <c r="AH324" s="18" t="s">
        <v>23</v>
      </c>
      <c r="AI324" s="34">
        <v>47.6</v>
      </c>
      <c r="AJ324" s="35">
        <v>49.2</v>
      </c>
      <c r="AK324" s="36" t="s">
        <v>36</v>
      </c>
      <c r="AL324" s="101"/>
    </row>
    <row r="325" spans="1:38" x14ac:dyDescent="0.15">
      <c r="A325" s="1937"/>
      <c r="B325" s="452">
        <v>43476</v>
      </c>
      <c r="C325" s="754" t="str">
        <f t="shared" si="48"/>
        <v>(金)</v>
      </c>
      <c r="D325" s="75" t="s">
        <v>583</v>
      </c>
      <c r="E325" s="826"/>
      <c r="F325" s="826">
        <v>9.1</v>
      </c>
      <c r="G325" s="827">
        <v>6</v>
      </c>
      <c r="H325" s="828">
        <v>5.9</v>
      </c>
      <c r="I325" s="829">
        <v>4.05</v>
      </c>
      <c r="J325" s="830">
        <v>3.38</v>
      </c>
      <c r="K325" s="831">
        <v>7.91</v>
      </c>
      <c r="L325" s="832">
        <v>7.82</v>
      </c>
      <c r="M325" s="829">
        <v>44.4</v>
      </c>
      <c r="N325" s="830">
        <v>44.9</v>
      </c>
      <c r="O325" s="827"/>
      <c r="P325" s="828">
        <v>92.2</v>
      </c>
      <c r="Q325" s="827"/>
      <c r="R325" s="828">
        <v>135.6</v>
      </c>
      <c r="S325" s="827"/>
      <c r="T325" s="828"/>
      <c r="U325" s="827"/>
      <c r="V325" s="828"/>
      <c r="W325" s="829"/>
      <c r="X325" s="830">
        <v>45.5</v>
      </c>
      <c r="Y325" s="833"/>
      <c r="Z325" s="834">
        <v>289</v>
      </c>
      <c r="AA325" s="831"/>
      <c r="AB325" s="832">
        <v>0.26</v>
      </c>
      <c r="AC325" s="461">
        <v>927</v>
      </c>
      <c r="AD325" s="446"/>
      <c r="AE325" s="448" t="s">
        <v>36</v>
      </c>
      <c r="AF325" s="121"/>
      <c r="AG325" s="6" t="s">
        <v>280</v>
      </c>
      <c r="AH325" s="18" t="s">
        <v>23</v>
      </c>
      <c r="AI325" s="37">
        <v>41</v>
      </c>
      <c r="AJ325" s="38">
        <v>43.7</v>
      </c>
      <c r="AK325" s="39" t="s">
        <v>36</v>
      </c>
      <c r="AL325" s="99"/>
    </row>
    <row r="326" spans="1:38" x14ac:dyDescent="0.15">
      <c r="A326" s="1937"/>
      <c r="B326" s="452">
        <v>43477</v>
      </c>
      <c r="C326" s="754" t="str">
        <f t="shared" si="48"/>
        <v>(土)</v>
      </c>
      <c r="D326" s="75" t="s">
        <v>599</v>
      </c>
      <c r="E326" s="826">
        <v>1.5</v>
      </c>
      <c r="F326" s="826">
        <v>3.3</v>
      </c>
      <c r="G326" s="827">
        <v>7.1</v>
      </c>
      <c r="H326" s="828">
        <v>7.2</v>
      </c>
      <c r="I326" s="829">
        <v>2.4</v>
      </c>
      <c r="J326" s="830">
        <v>3.2</v>
      </c>
      <c r="K326" s="831">
        <v>7.9</v>
      </c>
      <c r="L326" s="832">
        <v>7.9</v>
      </c>
      <c r="M326" s="829"/>
      <c r="N326" s="830"/>
      <c r="O326" s="827"/>
      <c r="P326" s="828"/>
      <c r="Q326" s="827"/>
      <c r="R326" s="828"/>
      <c r="S326" s="827"/>
      <c r="T326" s="828"/>
      <c r="U326" s="827"/>
      <c r="V326" s="828"/>
      <c r="W326" s="829"/>
      <c r="X326" s="830"/>
      <c r="Y326" s="833"/>
      <c r="Z326" s="834"/>
      <c r="AA326" s="831"/>
      <c r="AB326" s="832"/>
      <c r="AC326" s="461">
        <v>924</v>
      </c>
      <c r="AD326" s="446"/>
      <c r="AE326" s="448" t="s">
        <v>36</v>
      </c>
      <c r="AF326" s="121"/>
      <c r="AG326" s="6" t="s">
        <v>281</v>
      </c>
      <c r="AH326" s="18" t="s">
        <v>23</v>
      </c>
      <c r="AI326" s="49">
        <v>275</v>
      </c>
      <c r="AJ326" s="50">
        <v>283</v>
      </c>
      <c r="AK326" s="25" t="s">
        <v>36</v>
      </c>
      <c r="AL326" s="26"/>
    </row>
    <row r="327" spans="1:38" x14ac:dyDescent="0.15">
      <c r="A327" s="1937"/>
      <c r="B327" s="452">
        <v>43478</v>
      </c>
      <c r="C327" s="754" t="str">
        <f t="shared" si="48"/>
        <v>(日)</v>
      </c>
      <c r="D327" s="75" t="s">
        <v>583</v>
      </c>
      <c r="E327" s="826">
        <v>0.5</v>
      </c>
      <c r="F327" s="826">
        <v>7.6</v>
      </c>
      <c r="G327" s="827">
        <v>8.1999999999999993</v>
      </c>
      <c r="H327" s="828">
        <v>8.1</v>
      </c>
      <c r="I327" s="829">
        <v>2.8</v>
      </c>
      <c r="J327" s="830">
        <v>2.9</v>
      </c>
      <c r="K327" s="831">
        <v>7.8</v>
      </c>
      <c r="L327" s="832">
        <v>7.8</v>
      </c>
      <c r="M327" s="829"/>
      <c r="N327" s="830"/>
      <c r="O327" s="827"/>
      <c r="P327" s="828"/>
      <c r="Q327" s="827"/>
      <c r="R327" s="828"/>
      <c r="S327" s="827"/>
      <c r="T327" s="828"/>
      <c r="U327" s="827"/>
      <c r="V327" s="828"/>
      <c r="W327" s="829"/>
      <c r="X327" s="830"/>
      <c r="Y327" s="833"/>
      <c r="Z327" s="834"/>
      <c r="AA327" s="831"/>
      <c r="AB327" s="832"/>
      <c r="AC327" s="461">
        <v>921</v>
      </c>
      <c r="AD327" s="446"/>
      <c r="AE327" s="448" t="s">
        <v>36</v>
      </c>
      <c r="AF327" s="121"/>
      <c r="AG327" s="6" t="s">
        <v>282</v>
      </c>
      <c r="AH327" s="18" t="s">
        <v>23</v>
      </c>
      <c r="AI327" s="40">
        <v>0.31</v>
      </c>
      <c r="AJ327" s="41">
        <v>0.3</v>
      </c>
      <c r="AK327" s="42" t="s">
        <v>36</v>
      </c>
      <c r="AL327" s="100"/>
    </row>
    <row r="328" spans="1:38" x14ac:dyDescent="0.15">
      <c r="A328" s="1937"/>
      <c r="B328" s="452">
        <v>43479</v>
      </c>
      <c r="C328" s="754" t="str">
        <f t="shared" si="48"/>
        <v>(月)</v>
      </c>
      <c r="D328" s="75" t="s">
        <v>583</v>
      </c>
      <c r="E328" s="826"/>
      <c r="F328" s="826">
        <v>5.6</v>
      </c>
      <c r="G328" s="827">
        <v>8.4</v>
      </c>
      <c r="H328" s="828">
        <v>8.8000000000000007</v>
      </c>
      <c r="I328" s="829">
        <v>3.3</v>
      </c>
      <c r="J328" s="830">
        <v>3.4</v>
      </c>
      <c r="K328" s="831">
        <v>7.9</v>
      </c>
      <c r="L328" s="832">
        <v>7.8</v>
      </c>
      <c r="M328" s="829"/>
      <c r="N328" s="830"/>
      <c r="O328" s="827"/>
      <c r="P328" s="828"/>
      <c r="Q328" s="827"/>
      <c r="R328" s="828"/>
      <c r="S328" s="827"/>
      <c r="T328" s="828"/>
      <c r="U328" s="827"/>
      <c r="V328" s="828"/>
      <c r="W328" s="829"/>
      <c r="X328" s="830"/>
      <c r="Y328" s="833"/>
      <c r="Z328" s="834"/>
      <c r="AA328" s="831"/>
      <c r="AB328" s="832"/>
      <c r="AC328" s="461">
        <v>923</v>
      </c>
      <c r="AD328" s="446"/>
      <c r="AE328" s="448" t="s">
        <v>36</v>
      </c>
      <c r="AF328" s="121"/>
      <c r="AG328" s="6" t="s">
        <v>24</v>
      </c>
      <c r="AH328" s="18" t="s">
        <v>23</v>
      </c>
      <c r="AI328" s="23">
        <v>3.1</v>
      </c>
      <c r="AJ328" s="48">
        <v>2.6</v>
      </c>
      <c r="AK328" s="36" t="s">
        <v>36</v>
      </c>
      <c r="AL328" s="100"/>
    </row>
    <row r="329" spans="1:38" x14ac:dyDescent="0.15">
      <c r="A329" s="1937"/>
      <c r="B329" s="452">
        <v>43480</v>
      </c>
      <c r="C329" s="754" t="str">
        <f t="shared" si="48"/>
        <v>(火)</v>
      </c>
      <c r="D329" s="75" t="s">
        <v>583</v>
      </c>
      <c r="E329" s="826"/>
      <c r="F329" s="826">
        <v>3.1</v>
      </c>
      <c r="G329" s="827">
        <v>7.3</v>
      </c>
      <c r="H329" s="828">
        <v>7.6</v>
      </c>
      <c r="I329" s="829">
        <v>2.61</v>
      </c>
      <c r="J329" s="830">
        <v>3.11</v>
      </c>
      <c r="K329" s="831">
        <v>7.91</v>
      </c>
      <c r="L329" s="832">
        <v>7.81</v>
      </c>
      <c r="M329" s="829">
        <v>44.1</v>
      </c>
      <c r="N329" s="830">
        <v>44.2</v>
      </c>
      <c r="O329" s="827"/>
      <c r="P329" s="828">
        <v>87.2</v>
      </c>
      <c r="Q329" s="827"/>
      <c r="R329" s="828">
        <v>131.80000000000001</v>
      </c>
      <c r="S329" s="827"/>
      <c r="T329" s="828"/>
      <c r="U329" s="827"/>
      <c r="V329" s="828"/>
      <c r="W329" s="829"/>
      <c r="X329" s="830">
        <v>45.5</v>
      </c>
      <c r="Y329" s="833"/>
      <c r="Z329" s="834">
        <v>287</v>
      </c>
      <c r="AA329" s="831"/>
      <c r="AB329" s="832">
        <v>0.24</v>
      </c>
      <c r="AC329" s="461">
        <v>913</v>
      </c>
      <c r="AD329" s="446"/>
      <c r="AE329" s="448" t="s">
        <v>36</v>
      </c>
      <c r="AF329" s="121"/>
      <c r="AG329" s="6" t="s">
        <v>25</v>
      </c>
      <c r="AH329" s="18" t="s">
        <v>23</v>
      </c>
      <c r="AI329" s="23">
        <v>1.2</v>
      </c>
      <c r="AJ329" s="48">
        <v>2.2999999999999998</v>
      </c>
      <c r="AK329" s="36" t="s">
        <v>36</v>
      </c>
      <c r="AL329" s="100"/>
    </row>
    <row r="330" spans="1:38" x14ac:dyDescent="0.15">
      <c r="A330" s="1937"/>
      <c r="B330" s="452">
        <v>43481</v>
      </c>
      <c r="C330" s="754" t="str">
        <f t="shared" si="48"/>
        <v>(水)</v>
      </c>
      <c r="D330" s="75" t="s">
        <v>583</v>
      </c>
      <c r="E330" s="826"/>
      <c r="F330" s="826">
        <v>7.3</v>
      </c>
      <c r="G330" s="827">
        <v>7.9</v>
      </c>
      <c r="H330" s="828">
        <v>7.7</v>
      </c>
      <c r="I330" s="829">
        <v>2.76</v>
      </c>
      <c r="J330" s="830">
        <v>2.79</v>
      </c>
      <c r="K330" s="831">
        <v>7.91</v>
      </c>
      <c r="L330" s="832">
        <v>7.83</v>
      </c>
      <c r="M330" s="829">
        <v>45.3</v>
      </c>
      <c r="N330" s="830">
        <v>45</v>
      </c>
      <c r="O330" s="827"/>
      <c r="P330" s="828">
        <v>91.2</v>
      </c>
      <c r="Q330" s="827"/>
      <c r="R330" s="828">
        <v>131.1</v>
      </c>
      <c r="S330" s="827"/>
      <c r="T330" s="828"/>
      <c r="U330" s="827"/>
      <c r="V330" s="828"/>
      <c r="W330" s="829"/>
      <c r="X330" s="830">
        <v>47.8</v>
      </c>
      <c r="Y330" s="833"/>
      <c r="Z330" s="834">
        <v>287</v>
      </c>
      <c r="AA330" s="831"/>
      <c r="AB330" s="832">
        <v>0.2</v>
      </c>
      <c r="AC330" s="461">
        <v>917</v>
      </c>
      <c r="AD330" s="446"/>
      <c r="AE330" s="448" t="s">
        <v>36</v>
      </c>
      <c r="AF330" s="121"/>
      <c r="AG330" s="6" t="s">
        <v>283</v>
      </c>
      <c r="AH330" s="18" t="s">
        <v>23</v>
      </c>
      <c r="AI330" s="23">
        <v>10.8</v>
      </c>
      <c r="AJ330" s="48">
        <v>11.7</v>
      </c>
      <c r="AK330" s="36" t="s">
        <v>36</v>
      </c>
      <c r="AL330" s="100"/>
    </row>
    <row r="331" spans="1:38" x14ac:dyDescent="0.15">
      <c r="A331" s="1937"/>
      <c r="B331" s="452">
        <v>43482</v>
      </c>
      <c r="C331" s="754" t="str">
        <f t="shared" si="48"/>
        <v>(木)</v>
      </c>
      <c r="D331" s="75" t="s">
        <v>583</v>
      </c>
      <c r="E331" s="826"/>
      <c r="F331" s="826">
        <v>7.2</v>
      </c>
      <c r="G331" s="827">
        <v>8.9</v>
      </c>
      <c r="H331" s="828">
        <v>9</v>
      </c>
      <c r="I331" s="829">
        <v>3.79</v>
      </c>
      <c r="J331" s="830">
        <v>3.3</v>
      </c>
      <c r="K331" s="831">
        <v>7.92</v>
      </c>
      <c r="L331" s="832">
        <v>7.8</v>
      </c>
      <c r="M331" s="829">
        <v>44</v>
      </c>
      <c r="N331" s="830">
        <v>44.4</v>
      </c>
      <c r="O331" s="827"/>
      <c r="P331" s="828">
        <v>92.2</v>
      </c>
      <c r="Q331" s="827"/>
      <c r="R331" s="828">
        <v>131.6</v>
      </c>
      <c r="S331" s="827"/>
      <c r="T331" s="828"/>
      <c r="U331" s="827"/>
      <c r="V331" s="828"/>
      <c r="W331" s="829"/>
      <c r="X331" s="830">
        <v>46.4</v>
      </c>
      <c r="Y331" s="833"/>
      <c r="Z331" s="834">
        <v>287</v>
      </c>
      <c r="AA331" s="831"/>
      <c r="AB331" s="832">
        <v>0.26</v>
      </c>
      <c r="AC331" s="461">
        <v>909</v>
      </c>
      <c r="AD331" s="446"/>
      <c r="AE331" s="448">
        <v>4.1550000000000002</v>
      </c>
      <c r="AF331" s="121"/>
      <c r="AG331" s="6" t="s">
        <v>284</v>
      </c>
      <c r="AH331" s="18" t="s">
        <v>23</v>
      </c>
      <c r="AI331" s="45">
        <v>6.9000000000000006E-2</v>
      </c>
      <c r="AJ331" s="46">
        <v>5.7000000000000002E-2</v>
      </c>
      <c r="AK331" s="47" t="s">
        <v>36</v>
      </c>
      <c r="AL331" s="102"/>
    </row>
    <row r="332" spans="1:38" x14ac:dyDescent="0.15">
      <c r="A332" s="1937"/>
      <c r="B332" s="452">
        <v>43483</v>
      </c>
      <c r="C332" s="754" t="str">
        <f t="shared" si="48"/>
        <v>(金)</v>
      </c>
      <c r="D332" s="75" t="s">
        <v>583</v>
      </c>
      <c r="E332" s="826"/>
      <c r="F332" s="826">
        <v>6</v>
      </c>
      <c r="G332" s="827">
        <v>7.9</v>
      </c>
      <c r="H332" s="828">
        <v>8.5</v>
      </c>
      <c r="I332" s="829">
        <v>4.03</v>
      </c>
      <c r="J332" s="830">
        <v>3.19</v>
      </c>
      <c r="K332" s="831">
        <v>7.94</v>
      </c>
      <c r="L332" s="832">
        <v>7.83</v>
      </c>
      <c r="M332" s="829">
        <v>44.7</v>
      </c>
      <c r="N332" s="830">
        <v>46.8</v>
      </c>
      <c r="O332" s="827"/>
      <c r="P332" s="828">
        <v>91.2</v>
      </c>
      <c r="Q332" s="827"/>
      <c r="R332" s="828">
        <v>133.5</v>
      </c>
      <c r="S332" s="827"/>
      <c r="T332" s="828"/>
      <c r="U332" s="827"/>
      <c r="V332" s="828"/>
      <c r="W332" s="829"/>
      <c r="X332" s="830">
        <v>52.8</v>
      </c>
      <c r="Y332" s="833"/>
      <c r="Z332" s="834">
        <v>301</v>
      </c>
      <c r="AA332" s="831"/>
      <c r="AB332" s="832">
        <v>0.21</v>
      </c>
      <c r="AC332" s="461">
        <v>929</v>
      </c>
      <c r="AD332" s="446"/>
      <c r="AE332" s="448" t="s">
        <v>36</v>
      </c>
      <c r="AF332" s="121"/>
      <c r="AG332" s="6" t="s">
        <v>291</v>
      </c>
      <c r="AH332" s="18" t="s">
        <v>23</v>
      </c>
      <c r="AI332" s="24">
        <v>4.88</v>
      </c>
      <c r="AJ332" s="44">
        <v>5.04</v>
      </c>
      <c r="AK332" s="42" t="s">
        <v>36</v>
      </c>
      <c r="AL332" s="100"/>
    </row>
    <row r="333" spans="1:38" x14ac:dyDescent="0.15">
      <c r="A333" s="1937"/>
      <c r="B333" s="452">
        <v>43484</v>
      </c>
      <c r="C333" s="754" t="str">
        <f t="shared" si="48"/>
        <v>(土)</v>
      </c>
      <c r="D333" s="75" t="s">
        <v>583</v>
      </c>
      <c r="E333" s="826"/>
      <c r="F333" s="826">
        <v>8.1</v>
      </c>
      <c r="G333" s="827">
        <v>7</v>
      </c>
      <c r="H333" s="828">
        <v>7.2</v>
      </c>
      <c r="I333" s="829">
        <v>2.6</v>
      </c>
      <c r="J333" s="830">
        <v>2.6</v>
      </c>
      <c r="K333" s="831">
        <v>8.1</v>
      </c>
      <c r="L333" s="832">
        <v>7.9</v>
      </c>
      <c r="M333" s="829"/>
      <c r="N333" s="830"/>
      <c r="O333" s="827"/>
      <c r="P333" s="828"/>
      <c r="Q333" s="827"/>
      <c r="R333" s="828"/>
      <c r="S333" s="827"/>
      <c r="T333" s="828"/>
      <c r="U333" s="827"/>
      <c r="V333" s="828"/>
      <c r="W333" s="829"/>
      <c r="X333" s="830"/>
      <c r="Y333" s="833"/>
      <c r="Z333" s="834"/>
      <c r="AA333" s="831"/>
      <c r="AB333" s="832"/>
      <c r="AC333" s="461">
        <v>915</v>
      </c>
      <c r="AD333" s="446"/>
      <c r="AE333" s="448" t="s">
        <v>36</v>
      </c>
      <c r="AF333" s="121"/>
      <c r="AG333" s="6" t="s">
        <v>285</v>
      </c>
      <c r="AH333" s="18" t="s">
        <v>23</v>
      </c>
      <c r="AI333" s="24">
        <v>5.2</v>
      </c>
      <c r="AJ333" s="44">
        <v>5.22</v>
      </c>
      <c r="AK333" s="42" t="s">
        <v>36</v>
      </c>
      <c r="AL333" s="100"/>
    </row>
    <row r="334" spans="1:38" x14ac:dyDescent="0.15">
      <c r="A334" s="1937"/>
      <c r="B334" s="452">
        <v>43485</v>
      </c>
      <c r="C334" s="754" t="str">
        <f t="shared" si="48"/>
        <v>(日)</v>
      </c>
      <c r="D334" s="75" t="s">
        <v>583</v>
      </c>
      <c r="E334" s="826"/>
      <c r="F334" s="826">
        <v>4</v>
      </c>
      <c r="G334" s="827">
        <v>7.5</v>
      </c>
      <c r="H334" s="828">
        <v>7.6</v>
      </c>
      <c r="I334" s="829">
        <v>3.1</v>
      </c>
      <c r="J334" s="830">
        <v>2.8</v>
      </c>
      <c r="K334" s="831">
        <v>8.1</v>
      </c>
      <c r="L334" s="832">
        <v>7.9</v>
      </c>
      <c r="M334" s="829"/>
      <c r="N334" s="830"/>
      <c r="O334" s="827"/>
      <c r="P334" s="828"/>
      <c r="Q334" s="827"/>
      <c r="R334" s="828"/>
      <c r="S334" s="827"/>
      <c r="T334" s="828"/>
      <c r="U334" s="827"/>
      <c r="V334" s="828"/>
      <c r="W334" s="829"/>
      <c r="X334" s="830"/>
      <c r="Y334" s="833"/>
      <c r="Z334" s="834"/>
      <c r="AA334" s="831"/>
      <c r="AB334" s="832"/>
      <c r="AC334" s="461">
        <v>895</v>
      </c>
      <c r="AD334" s="446"/>
      <c r="AE334" s="448" t="s">
        <v>36</v>
      </c>
      <c r="AF334" s="121"/>
      <c r="AG334" s="6" t="s">
        <v>286</v>
      </c>
      <c r="AH334" s="18" t="s">
        <v>23</v>
      </c>
      <c r="AI334" s="352">
        <v>9.9000000000000005E-2</v>
      </c>
      <c r="AJ334" s="260">
        <v>0.10299999999999999</v>
      </c>
      <c r="AK334" s="47" t="s">
        <v>36</v>
      </c>
      <c r="AL334" s="102"/>
    </row>
    <row r="335" spans="1:38" x14ac:dyDescent="0.15">
      <c r="A335" s="1937"/>
      <c r="B335" s="452">
        <v>43486</v>
      </c>
      <c r="C335" s="754" t="str">
        <f t="shared" si="48"/>
        <v>(月)</v>
      </c>
      <c r="D335" s="75" t="s">
        <v>583</v>
      </c>
      <c r="E335" s="826"/>
      <c r="F335" s="826">
        <v>7.1</v>
      </c>
      <c r="G335" s="827">
        <v>7.5</v>
      </c>
      <c r="H335" s="828">
        <v>7.7</v>
      </c>
      <c r="I335" s="829">
        <v>2.95</v>
      </c>
      <c r="J335" s="830">
        <v>3.18</v>
      </c>
      <c r="K335" s="831">
        <v>8.02</v>
      </c>
      <c r="L335" s="832">
        <v>7.9</v>
      </c>
      <c r="M335" s="829">
        <v>44.2</v>
      </c>
      <c r="N335" s="830">
        <v>44.4</v>
      </c>
      <c r="O335" s="827"/>
      <c r="P335" s="828">
        <v>88.2</v>
      </c>
      <c r="Q335" s="827"/>
      <c r="R335" s="828">
        <v>131.19999999999999</v>
      </c>
      <c r="S335" s="827"/>
      <c r="T335" s="828"/>
      <c r="U335" s="827"/>
      <c r="V335" s="828"/>
      <c r="W335" s="829"/>
      <c r="X335" s="830">
        <v>47.3</v>
      </c>
      <c r="Y335" s="833"/>
      <c r="Z335" s="834">
        <v>288</v>
      </c>
      <c r="AA335" s="831"/>
      <c r="AB335" s="832">
        <v>0.27</v>
      </c>
      <c r="AC335" s="461">
        <v>1173</v>
      </c>
      <c r="AD335" s="446"/>
      <c r="AE335" s="448" t="s">
        <v>36</v>
      </c>
      <c r="AF335" s="121"/>
      <c r="AG335" s="6" t="s">
        <v>287</v>
      </c>
      <c r="AH335" s="18" t="s">
        <v>23</v>
      </c>
      <c r="AI335" s="831" t="s">
        <v>609</v>
      </c>
      <c r="AJ335" s="261" t="s">
        <v>609</v>
      </c>
      <c r="AK335" s="42" t="s">
        <v>36</v>
      </c>
      <c r="AL335" s="100"/>
    </row>
    <row r="336" spans="1:38" x14ac:dyDescent="0.15">
      <c r="A336" s="1937"/>
      <c r="B336" s="452">
        <v>43487</v>
      </c>
      <c r="C336" s="754" t="str">
        <f t="shared" si="48"/>
        <v>(火)</v>
      </c>
      <c r="D336" s="75" t="s">
        <v>583</v>
      </c>
      <c r="E336" s="826"/>
      <c r="F336" s="826">
        <v>5.0999999999999996</v>
      </c>
      <c r="G336" s="827">
        <v>7.1</v>
      </c>
      <c r="H336" s="828">
        <v>7.4</v>
      </c>
      <c r="I336" s="829">
        <v>2.66</v>
      </c>
      <c r="J336" s="830">
        <v>3.06</v>
      </c>
      <c r="K336" s="831">
        <v>7.99</v>
      </c>
      <c r="L336" s="832">
        <v>7.89</v>
      </c>
      <c r="M336" s="829">
        <v>45.6</v>
      </c>
      <c r="N336" s="830">
        <v>45.3</v>
      </c>
      <c r="O336" s="827"/>
      <c r="P336" s="828">
        <v>90</v>
      </c>
      <c r="Q336" s="827"/>
      <c r="R336" s="828">
        <v>133.6</v>
      </c>
      <c r="S336" s="827"/>
      <c r="T336" s="828"/>
      <c r="U336" s="827"/>
      <c r="V336" s="828"/>
      <c r="W336" s="829"/>
      <c r="X336" s="830">
        <v>53.5</v>
      </c>
      <c r="Y336" s="833"/>
      <c r="Z336" s="834">
        <v>293</v>
      </c>
      <c r="AA336" s="831"/>
      <c r="AB336" s="832">
        <v>0.25</v>
      </c>
      <c r="AC336" s="461">
        <v>917</v>
      </c>
      <c r="AD336" s="446"/>
      <c r="AE336" s="448" t="s">
        <v>36</v>
      </c>
      <c r="AF336" s="121"/>
      <c r="AG336" s="6" t="s">
        <v>288</v>
      </c>
      <c r="AH336" s="18" t="s">
        <v>23</v>
      </c>
      <c r="AI336" s="23">
        <v>25.2</v>
      </c>
      <c r="AJ336" s="48">
        <v>25.2</v>
      </c>
      <c r="AK336" s="36" t="s">
        <v>36</v>
      </c>
      <c r="AL336" s="101"/>
    </row>
    <row r="337" spans="1:38" x14ac:dyDescent="0.15">
      <c r="A337" s="1937"/>
      <c r="B337" s="452">
        <v>43488</v>
      </c>
      <c r="C337" s="754" t="str">
        <f t="shared" si="48"/>
        <v>(水)</v>
      </c>
      <c r="D337" s="75" t="s">
        <v>583</v>
      </c>
      <c r="E337" s="826"/>
      <c r="F337" s="826">
        <v>5.5</v>
      </c>
      <c r="G337" s="827">
        <v>7.2</v>
      </c>
      <c r="H337" s="828">
        <v>7.3</v>
      </c>
      <c r="I337" s="829">
        <v>2.79</v>
      </c>
      <c r="J337" s="830">
        <v>3.08</v>
      </c>
      <c r="K337" s="831">
        <v>7.96</v>
      </c>
      <c r="L337" s="832">
        <v>7.93</v>
      </c>
      <c r="M337" s="829">
        <v>43.7</v>
      </c>
      <c r="N337" s="830">
        <v>45.1</v>
      </c>
      <c r="O337" s="827"/>
      <c r="P337" s="828">
        <v>91.8</v>
      </c>
      <c r="Q337" s="827"/>
      <c r="R337" s="828">
        <v>133.1</v>
      </c>
      <c r="S337" s="827"/>
      <c r="T337" s="828"/>
      <c r="U337" s="827"/>
      <c r="V337" s="828"/>
      <c r="W337" s="829"/>
      <c r="X337" s="830">
        <v>53</v>
      </c>
      <c r="Y337" s="833"/>
      <c r="Z337" s="834">
        <v>289</v>
      </c>
      <c r="AA337" s="831"/>
      <c r="AB337" s="832">
        <v>0.23</v>
      </c>
      <c r="AC337" s="461">
        <v>916</v>
      </c>
      <c r="AD337" s="446"/>
      <c r="AE337" s="448">
        <v>5.21</v>
      </c>
      <c r="AF337" s="121"/>
      <c r="AG337" s="6" t="s">
        <v>27</v>
      </c>
      <c r="AH337" s="18" t="s">
        <v>23</v>
      </c>
      <c r="AI337" s="23">
        <v>32.700000000000003</v>
      </c>
      <c r="AJ337" s="48">
        <v>32.700000000000003</v>
      </c>
      <c r="AK337" s="36" t="s">
        <v>36</v>
      </c>
      <c r="AL337" s="101"/>
    </row>
    <row r="338" spans="1:38" x14ac:dyDescent="0.15">
      <c r="A338" s="1937"/>
      <c r="B338" s="452">
        <v>43489</v>
      </c>
      <c r="C338" s="754" t="str">
        <f t="shared" si="48"/>
        <v>(木)</v>
      </c>
      <c r="D338" s="75" t="s">
        <v>599</v>
      </c>
      <c r="E338" s="826"/>
      <c r="F338" s="826">
        <v>6.5</v>
      </c>
      <c r="G338" s="827">
        <v>7.8</v>
      </c>
      <c r="H338" s="828">
        <v>7.9</v>
      </c>
      <c r="I338" s="829">
        <v>4.34</v>
      </c>
      <c r="J338" s="830">
        <v>3.09</v>
      </c>
      <c r="K338" s="831">
        <v>7.98</v>
      </c>
      <c r="L338" s="832">
        <v>7.93</v>
      </c>
      <c r="M338" s="829">
        <v>45</v>
      </c>
      <c r="N338" s="830">
        <v>44.9</v>
      </c>
      <c r="O338" s="827"/>
      <c r="P338" s="828">
        <v>92.2</v>
      </c>
      <c r="Q338" s="827"/>
      <c r="R338" s="828">
        <v>135</v>
      </c>
      <c r="S338" s="827"/>
      <c r="T338" s="828"/>
      <c r="U338" s="827"/>
      <c r="V338" s="828"/>
      <c r="W338" s="829"/>
      <c r="X338" s="830">
        <v>47.3</v>
      </c>
      <c r="Y338" s="833"/>
      <c r="Z338" s="834">
        <v>291</v>
      </c>
      <c r="AA338" s="831"/>
      <c r="AB338" s="832">
        <v>0.24</v>
      </c>
      <c r="AC338" s="461">
        <v>924</v>
      </c>
      <c r="AD338" s="446"/>
      <c r="AE338" s="448" t="s">
        <v>36</v>
      </c>
      <c r="AF338" s="121"/>
      <c r="AG338" s="6" t="s">
        <v>289</v>
      </c>
      <c r="AH338" s="18" t="s">
        <v>274</v>
      </c>
      <c r="AI338" s="51">
        <v>5</v>
      </c>
      <c r="AJ338" s="52">
        <v>5</v>
      </c>
      <c r="AK338" s="43" t="s">
        <v>36</v>
      </c>
      <c r="AL338" s="103"/>
    </row>
    <row r="339" spans="1:38" x14ac:dyDescent="0.15">
      <c r="A339" s="1937"/>
      <c r="B339" s="452">
        <v>43490</v>
      </c>
      <c r="C339" s="754" t="str">
        <f t="shared" si="48"/>
        <v>(金)</v>
      </c>
      <c r="D339" s="75" t="s">
        <v>583</v>
      </c>
      <c r="E339" s="826"/>
      <c r="F339" s="826">
        <v>6.2</v>
      </c>
      <c r="G339" s="827">
        <v>6.7</v>
      </c>
      <c r="H339" s="828">
        <v>6.6</v>
      </c>
      <c r="I339" s="829">
        <v>3.7</v>
      </c>
      <c r="J339" s="830">
        <v>3.08</v>
      </c>
      <c r="K339" s="831">
        <v>7.97</v>
      </c>
      <c r="L339" s="832">
        <v>7.92</v>
      </c>
      <c r="M339" s="829">
        <v>46.3</v>
      </c>
      <c r="N339" s="830">
        <v>44.6</v>
      </c>
      <c r="O339" s="827"/>
      <c r="P339" s="828">
        <v>92.7</v>
      </c>
      <c r="Q339" s="827"/>
      <c r="R339" s="828">
        <v>132.80000000000001</v>
      </c>
      <c r="S339" s="827"/>
      <c r="T339" s="828"/>
      <c r="U339" s="827"/>
      <c r="V339" s="828"/>
      <c r="W339" s="829"/>
      <c r="X339" s="830">
        <v>48.2</v>
      </c>
      <c r="Y339" s="833"/>
      <c r="Z339" s="834">
        <v>293</v>
      </c>
      <c r="AA339" s="831"/>
      <c r="AB339" s="832">
        <v>0.24</v>
      </c>
      <c r="AC339" s="461">
        <v>946</v>
      </c>
      <c r="AD339" s="446"/>
      <c r="AE339" s="448" t="s">
        <v>36</v>
      </c>
      <c r="AF339" s="121"/>
      <c r="AG339" s="6" t="s">
        <v>290</v>
      </c>
      <c r="AH339" s="18" t="s">
        <v>23</v>
      </c>
      <c r="AI339" s="51">
        <v>3</v>
      </c>
      <c r="AJ339" s="52">
        <v>4</v>
      </c>
      <c r="AK339" s="43" t="s">
        <v>36</v>
      </c>
      <c r="AL339" s="103"/>
    </row>
    <row r="340" spans="1:38" x14ac:dyDescent="0.15">
      <c r="A340" s="1937"/>
      <c r="B340" s="452">
        <v>43491</v>
      </c>
      <c r="C340" s="754" t="str">
        <f t="shared" si="48"/>
        <v>(土)</v>
      </c>
      <c r="D340" s="75" t="s">
        <v>599</v>
      </c>
      <c r="E340" s="826"/>
      <c r="F340" s="826">
        <v>3</v>
      </c>
      <c r="G340" s="827">
        <v>7.4</v>
      </c>
      <c r="H340" s="828">
        <v>7.7</v>
      </c>
      <c r="I340" s="829">
        <v>2.1</v>
      </c>
      <c r="J340" s="830">
        <v>3.4</v>
      </c>
      <c r="K340" s="831">
        <v>8</v>
      </c>
      <c r="L340" s="832">
        <v>7.9</v>
      </c>
      <c r="M340" s="829"/>
      <c r="N340" s="830"/>
      <c r="O340" s="827"/>
      <c r="P340" s="828"/>
      <c r="Q340" s="827"/>
      <c r="R340" s="828"/>
      <c r="S340" s="827"/>
      <c r="T340" s="828"/>
      <c r="U340" s="827"/>
      <c r="V340" s="828"/>
      <c r="W340" s="829"/>
      <c r="X340" s="830"/>
      <c r="Y340" s="833"/>
      <c r="Z340" s="834"/>
      <c r="AA340" s="831"/>
      <c r="AB340" s="832"/>
      <c r="AC340" s="461">
        <v>903</v>
      </c>
      <c r="AD340" s="446"/>
      <c r="AE340" s="448" t="s">
        <v>36</v>
      </c>
      <c r="AF340" s="121"/>
      <c r="AG340" s="19"/>
      <c r="AH340" s="9"/>
      <c r="AI340" s="20"/>
      <c r="AJ340" s="8"/>
      <c r="AK340" s="8"/>
      <c r="AL340" s="9"/>
    </row>
    <row r="341" spans="1:38" x14ac:dyDescent="0.15">
      <c r="A341" s="1937"/>
      <c r="B341" s="452">
        <v>43492</v>
      </c>
      <c r="C341" s="812" t="str">
        <f t="shared" si="48"/>
        <v>(日)</v>
      </c>
      <c r="D341" s="512" t="s">
        <v>583</v>
      </c>
      <c r="E341" s="919"/>
      <c r="F341" s="919">
        <v>4.5999999999999996</v>
      </c>
      <c r="G341" s="920">
        <v>6.6</v>
      </c>
      <c r="H341" s="921">
        <v>6.8</v>
      </c>
      <c r="I341" s="922">
        <v>2.2999999999999998</v>
      </c>
      <c r="J341" s="923">
        <v>3.5</v>
      </c>
      <c r="K341" s="924">
        <v>8</v>
      </c>
      <c r="L341" s="925">
        <v>7.9</v>
      </c>
      <c r="M341" s="922"/>
      <c r="N341" s="923"/>
      <c r="O341" s="920"/>
      <c r="P341" s="921"/>
      <c r="Q341" s="920"/>
      <c r="R341" s="921"/>
      <c r="S341" s="920"/>
      <c r="T341" s="921"/>
      <c r="U341" s="920"/>
      <c r="V341" s="921"/>
      <c r="W341" s="922"/>
      <c r="X341" s="923"/>
      <c r="Y341" s="926"/>
      <c r="Z341" s="927"/>
      <c r="AA341" s="924"/>
      <c r="AB341" s="925"/>
      <c r="AC341" s="500">
        <v>899</v>
      </c>
      <c r="AD341" s="447"/>
      <c r="AE341" s="449" t="s">
        <v>36</v>
      </c>
      <c r="AF341" s="192"/>
      <c r="AG341" s="19"/>
      <c r="AH341" s="9"/>
      <c r="AI341" s="20"/>
      <c r="AJ341" s="8"/>
      <c r="AK341" s="8"/>
      <c r="AL341" s="9"/>
    </row>
    <row r="342" spans="1:38" ht="13.5" customHeight="1" x14ac:dyDescent="0.15">
      <c r="A342" s="1937"/>
      <c r="B342" s="452">
        <v>43493</v>
      </c>
      <c r="C342" s="754" t="str">
        <f t="shared" si="48"/>
        <v>(月)</v>
      </c>
      <c r="D342" s="75" t="s">
        <v>599</v>
      </c>
      <c r="E342" s="826"/>
      <c r="F342" s="826">
        <v>2.6</v>
      </c>
      <c r="G342" s="827">
        <v>6.2</v>
      </c>
      <c r="H342" s="828">
        <v>6.5</v>
      </c>
      <c r="I342" s="829">
        <v>2.46</v>
      </c>
      <c r="J342" s="830">
        <v>2.97</v>
      </c>
      <c r="K342" s="831">
        <v>7.99</v>
      </c>
      <c r="L342" s="832">
        <v>7.92</v>
      </c>
      <c r="M342" s="829">
        <v>44.9</v>
      </c>
      <c r="N342" s="830">
        <v>45.7</v>
      </c>
      <c r="O342" s="827"/>
      <c r="P342" s="828">
        <v>88.7</v>
      </c>
      <c r="Q342" s="827"/>
      <c r="R342" s="828">
        <v>131.9</v>
      </c>
      <c r="S342" s="827"/>
      <c r="T342" s="828"/>
      <c r="U342" s="827"/>
      <c r="V342" s="828"/>
      <c r="W342" s="829"/>
      <c r="X342" s="830">
        <v>50.1</v>
      </c>
      <c r="Y342" s="833"/>
      <c r="Z342" s="834">
        <v>291</v>
      </c>
      <c r="AA342" s="831"/>
      <c r="AB342" s="832">
        <v>0.22</v>
      </c>
      <c r="AC342" s="461">
        <v>907</v>
      </c>
      <c r="AG342" s="21"/>
      <c r="AH342" s="3"/>
      <c r="AI342" s="22"/>
      <c r="AJ342" s="10"/>
      <c r="AK342" s="10"/>
      <c r="AL342" s="3"/>
    </row>
    <row r="343" spans="1:38" ht="13.5" customHeight="1" x14ac:dyDescent="0.15">
      <c r="A343" s="1937"/>
      <c r="B343" s="452">
        <v>43494</v>
      </c>
      <c r="C343" s="754" t="str">
        <f t="shared" si="48"/>
        <v>(火)</v>
      </c>
      <c r="D343" s="75" t="s">
        <v>583</v>
      </c>
      <c r="E343" s="826"/>
      <c r="F343" s="826">
        <v>6.4</v>
      </c>
      <c r="G343" s="827">
        <v>6.3</v>
      </c>
      <c r="H343" s="828">
        <v>6.3</v>
      </c>
      <c r="I343" s="829">
        <v>2.71</v>
      </c>
      <c r="J343" s="830">
        <v>3.15</v>
      </c>
      <c r="K343" s="831">
        <v>7.98</v>
      </c>
      <c r="L343" s="832">
        <v>7.94</v>
      </c>
      <c r="M343" s="829">
        <v>46.8</v>
      </c>
      <c r="N343" s="830">
        <v>47.4</v>
      </c>
      <c r="O343" s="827"/>
      <c r="P343" s="828">
        <v>92.2</v>
      </c>
      <c r="Q343" s="827"/>
      <c r="R343" s="828">
        <v>132.5</v>
      </c>
      <c r="S343" s="827"/>
      <c r="T343" s="828"/>
      <c r="U343" s="827"/>
      <c r="V343" s="828"/>
      <c r="W343" s="829"/>
      <c r="X343" s="830">
        <v>53.7</v>
      </c>
      <c r="Y343" s="833"/>
      <c r="Z343" s="834">
        <v>305</v>
      </c>
      <c r="AA343" s="831"/>
      <c r="AB343" s="832">
        <v>0.23</v>
      </c>
      <c r="AC343" s="461">
        <v>916</v>
      </c>
      <c r="AG343" s="29" t="s">
        <v>34</v>
      </c>
      <c r="AH343" s="2" t="s">
        <v>36</v>
      </c>
      <c r="AI343" s="2" t="s">
        <v>36</v>
      </c>
      <c r="AJ343" s="2" t="s">
        <v>36</v>
      </c>
      <c r="AK343" s="2" t="s">
        <v>36</v>
      </c>
      <c r="AL343" s="104" t="s">
        <v>36</v>
      </c>
    </row>
    <row r="344" spans="1:38" ht="13.5" customHeight="1" x14ac:dyDescent="0.15">
      <c r="A344" s="1937"/>
      <c r="B344" s="452">
        <v>43495</v>
      </c>
      <c r="C344" s="754" t="str">
        <f t="shared" si="48"/>
        <v>(水)</v>
      </c>
      <c r="D344" s="75" t="s">
        <v>583</v>
      </c>
      <c r="E344" s="826"/>
      <c r="F344" s="826">
        <v>5.2</v>
      </c>
      <c r="G344" s="827">
        <v>6.3</v>
      </c>
      <c r="H344" s="828">
        <v>6.4</v>
      </c>
      <c r="I344" s="829">
        <v>2.69</v>
      </c>
      <c r="J344" s="830">
        <v>3</v>
      </c>
      <c r="K344" s="831">
        <v>7.98</v>
      </c>
      <c r="L344" s="832">
        <v>7.87</v>
      </c>
      <c r="M344" s="829">
        <v>45.3</v>
      </c>
      <c r="N344" s="830">
        <v>45.6</v>
      </c>
      <c r="O344" s="827"/>
      <c r="P344" s="828">
        <v>91.2</v>
      </c>
      <c r="Q344" s="827"/>
      <c r="R344" s="828">
        <v>131.9</v>
      </c>
      <c r="S344" s="827"/>
      <c r="T344" s="828"/>
      <c r="U344" s="827"/>
      <c r="V344" s="828"/>
      <c r="W344" s="829"/>
      <c r="X344" s="830">
        <v>48.2</v>
      </c>
      <c r="Y344" s="833"/>
      <c r="Z344" s="834">
        <v>280</v>
      </c>
      <c r="AA344" s="831"/>
      <c r="AB344" s="832">
        <v>0.22</v>
      </c>
      <c r="AC344" s="461">
        <v>895</v>
      </c>
      <c r="AG344" s="11" t="s">
        <v>36</v>
      </c>
      <c r="AH344" s="2" t="s">
        <v>36</v>
      </c>
      <c r="AI344" s="2" t="s">
        <v>36</v>
      </c>
      <c r="AJ344" s="2" t="s">
        <v>36</v>
      </c>
      <c r="AK344" s="2" t="s">
        <v>36</v>
      </c>
      <c r="AL344" s="104" t="s">
        <v>36</v>
      </c>
    </row>
    <row r="345" spans="1:38" ht="13.5" customHeight="1" x14ac:dyDescent="0.15">
      <c r="A345" s="1937"/>
      <c r="B345" s="455">
        <v>43496</v>
      </c>
      <c r="C345" s="813" t="str">
        <f t="shared" si="48"/>
        <v>(木)</v>
      </c>
      <c r="D345" s="259" t="s">
        <v>599</v>
      </c>
      <c r="E345" s="904">
        <v>15.5</v>
      </c>
      <c r="F345" s="904">
        <v>2</v>
      </c>
      <c r="G345" s="905">
        <v>7.1</v>
      </c>
      <c r="H345" s="906">
        <v>7.4</v>
      </c>
      <c r="I345" s="907">
        <v>3.21</v>
      </c>
      <c r="J345" s="908">
        <v>3.18</v>
      </c>
      <c r="K345" s="909">
        <v>7.88</v>
      </c>
      <c r="L345" s="910">
        <v>7.83</v>
      </c>
      <c r="M345" s="907">
        <v>45.9</v>
      </c>
      <c r="N345" s="908">
        <v>46.1</v>
      </c>
      <c r="O345" s="905"/>
      <c r="P345" s="906">
        <v>92.2</v>
      </c>
      <c r="Q345" s="905"/>
      <c r="R345" s="906">
        <v>132.6</v>
      </c>
      <c r="S345" s="905"/>
      <c r="T345" s="906"/>
      <c r="U345" s="905"/>
      <c r="V345" s="906"/>
      <c r="W345" s="907"/>
      <c r="X345" s="908">
        <v>51</v>
      </c>
      <c r="Y345" s="911"/>
      <c r="Z345" s="912">
        <v>300</v>
      </c>
      <c r="AA345" s="909"/>
      <c r="AB345" s="910">
        <v>0.23</v>
      </c>
      <c r="AC345" s="458">
        <v>1028</v>
      </c>
      <c r="AG345" s="11" t="s">
        <v>36</v>
      </c>
      <c r="AH345" s="2" t="s">
        <v>36</v>
      </c>
      <c r="AI345" s="2" t="s">
        <v>36</v>
      </c>
      <c r="AJ345" s="2" t="s">
        <v>36</v>
      </c>
      <c r="AK345" s="2" t="s">
        <v>36</v>
      </c>
      <c r="AL345" s="104" t="s">
        <v>36</v>
      </c>
    </row>
    <row r="346" spans="1:38" ht="13.5" customHeight="1" x14ac:dyDescent="0.15">
      <c r="A346" s="1937"/>
      <c r="B346" s="1891" t="s">
        <v>410</v>
      </c>
      <c r="C346" s="1892"/>
      <c r="D346" s="631"/>
      <c r="E346" s="555">
        <f t="shared" ref="E346:AA346" si="49">MAX(E315:E345)</f>
        <v>15.5</v>
      </c>
      <c r="F346" s="556">
        <f t="shared" si="49"/>
        <v>9.1</v>
      </c>
      <c r="G346" s="655">
        <f t="shared" si="49"/>
        <v>8.9</v>
      </c>
      <c r="H346" s="558">
        <f t="shared" si="49"/>
        <v>9</v>
      </c>
      <c r="I346" s="559">
        <f t="shared" si="49"/>
        <v>4.41</v>
      </c>
      <c r="J346" s="656">
        <f t="shared" si="49"/>
        <v>3.67</v>
      </c>
      <c r="K346" s="657">
        <f t="shared" si="49"/>
        <v>8.1</v>
      </c>
      <c r="L346" s="562">
        <f t="shared" si="49"/>
        <v>7.94</v>
      </c>
      <c r="M346" s="559">
        <f t="shared" si="49"/>
        <v>46.8</v>
      </c>
      <c r="N346" s="656">
        <f t="shared" si="49"/>
        <v>47.4</v>
      </c>
      <c r="O346" s="655">
        <f t="shared" si="49"/>
        <v>93.2</v>
      </c>
      <c r="P346" s="558">
        <f t="shared" si="49"/>
        <v>92.7</v>
      </c>
      <c r="Q346" s="557">
        <f t="shared" si="49"/>
        <v>136.5</v>
      </c>
      <c r="R346" s="556">
        <f t="shared" si="49"/>
        <v>143.19999999999999</v>
      </c>
      <c r="S346" s="655">
        <f t="shared" si="49"/>
        <v>88.9</v>
      </c>
      <c r="T346" s="558">
        <f t="shared" si="49"/>
        <v>91.6</v>
      </c>
      <c r="U346" s="557">
        <f t="shared" si="49"/>
        <v>47.6</v>
      </c>
      <c r="V346" s="556">
        <f t="shared" si="49"/>
        <v>49.2</v>
      </c>
      <c r="W346" s="658">
        <f t="shared" si="49"/>
        <v>41</v>
      </c>
      <c r="X346" s="560">
        <f t="shared" si="49"/>
        <v>53.7</v>
      </c>
      <c r="Y346" s="563">
        <f t="shared" si="49"/>
        <v>275</v>
      </c>
      <c r="Z346" s="659">
        <f t="shared" si="49"/>
        <v>305</v>
      </c>
      <c r="AA346" s="657">
        <f t="shared" si="49"/>
        <v>0.31</v>
      </c>
      <c r="AB346" s="852">
        <f>MAX(AB315:AB345)</f>
        <v>0.32</v>
      </c>
      <c r="AC346" s="584">
        <f>MAX(AC315:AC345)</f>
        <v>1208</v>
      </c>
      <c r="AG346" s="11" t="s">
        <v>36</v>
      </c>
      <c r="AH346" s="2" t="s">
        <v>36</v>
      </c>
      <c r="AI346" s="2" t="s">
        <v>36</v>
      </c>
      <c r="AJ346" s="2" t="s">
        <v>36</v>
      </c>
      <c r="AK346" s="2" t="s">
        <v>36</v>
      </c>
      <c r="AL346" s="104" t="s">
        <v>36</v>
      </c>
    </row>
    <row r="347" spans="1:38" ht="13.5" customHeight="1" x14ac:dyDescent="0.15">
      <c r="A347" s="1937"/>
      <c r="B347" s="1893" t="s">
        <v>411</v>
      </c>
      <c r="C347" s="1894"/>
      <c r="D347" s="633"/>
      <c r="E347" s="566">
        <f t="shared" ref="E347:L347" si="50">MIN(E315:E345)</f>
        <v>0.5</v>
      </c>
      <c r="F347" s="567">
        <f t="shared" si="50"/>
        <v>2</v>
      </c>
      <c r="G347" s="661">
        <f t="shared" si="50"/>
        <v>6</v>
      </c>
      <c r="H347" s="569">
        <f t="shared" si="50"/>
        <v>5.9</v>
      </c>
      <c r="I347" s="570">
        <f t="shared" si="50"/>
        <v>1.7</v>
      </c>
      <c r="J347" s="662">
        <f t="shared" si="50"/>
        <v>2.6</v>
      </c>
      <c r="K347" s="663">
        <f t="shared" si="50"/>
        <v>7.8</v>
      </c>
      <c r="L347" s="573">
        <f t="shared" si="50"/>
        <v>7.8</v>
      </c>
      <c r="M347" s="570">
        <f>MIN(M315:M345)</f>
        <v>38.5</v>
      </c>
      <c r="N347" s="662">
        <f t="shared" ref="N347:AA347" si="51">MIN(N315:N345)</f>
        <v>38.4</v>
      </c>
      <c r="O347" s="661">
        <f t="shared" si="51"/>
        <v>93.2</v>
      </c>
      <c r="P347" s="569">
        <f t="shared" si="51"/>
        <v>85.2</v>
      </c>
      <c r="Q347" s="568">
        <f t="shared" si="51"/>
        <v>136.5</v>
      </c>
      <c r="R347" s="567">
        <f t="shared" si="51"/>
        <v>131.1</v>
      </c>
      <c r="S347" s="661">
        <f t="shared" si="51"/>
        <v>88.9</v>
      </c>
      <c r="T347" s="569">
        <f t="shared" si="51"/>
        <v>91.6</v>
      </c>
      <c r="U347" s="568">
        <f t="shared" si="51"/>
        <v>47.6</v>
      </c>
      <c r="V347" s="567">
        <f t="shared" si="51"/>
        <v>49.2</v>
      </c>
      <c r="W347" s="664">
        <f t="shared" si="51"/>
        <v>41</v>
      </c>
      <c r="X347" s="571">
        <f t="shared" si="51"/>
        <v>32.799999999999997</v>
      </c>
      <c r="Y347" s="574">
        <f t="shared" si="51"/>
        <v>275</v>
      </c>
      <c r="Z347" s="665">
        <f t="shared" si="51"/>
        <v>254</v>
      </c>
      <c r="AA347" s="663">
        <f t="shared" si="51"/>
        <v>0.31</v>
      </c>
      <c r="AB347" s="862">
        <f>MIN(AB315:AB345)</f>
        <v>0.2</v>
      </c>
      <c r="AC347" s="49">
        <f>MIN(AC315:AC345)</f>
        <v>853</v>
      </c>
      <c r="AG347" s="11" t="s">
        <v>36</v>
      </c>
      <c r="AH347" s="2" t="s">
        <v>36</v>
      </c>
      <c r="AI347" s="2" t="s">
        <v>36</v>
      </c>
      <c r="AJ347" s="2" t="s">
        <v>36</v>
      </c>
      <c r="AK347" s="2" t="s">
        <v>36</v>
      </c>
      <c r="AL347" s="104" t="s">
        <v>36</v>
      </c>
    </row>
    <row r="348" spans="1:38" ht="13.5" customHeight="1" x14ac:dyDescent="0.15">
      <c r="A348" s="1937"/>
      <c r="B348" s="1893" t="s">
        <v>412</v>
      </c>
      <c r="C348" s="1894"/>
      <c r="D348" s="633"/>
      <c r="E348" s="633"/>
      <c r="F348" s="567">
        <f t="shared" ref="F348:AA348" si="52">AVERAGE(F315:F345)</f>
        <v>5.4677419354838692</v>
      </c>
      <c r="G348" s="661">
        <f t="shared" si="52"/>
        <v>7.1322580645161286</v>
      </c>
      <c r="H348" s="569">
        <f t="shared" si="52"/>
        <v>7.2967741935483881</v>
      </c>
      <c r="I348" s="570">
        <f t="shared" si="52"/>
        <v>2.8996774193548385</v>
      </c>
      <c r="J348" s="662">
        <f t="shared" si="52"/>
        <v>3.0822580645161293</v>
      </c>
      <c r="K348" s="663">
        <f t="shared" si="52"/>
        <v>7.9554838709677416</v>
      </c>
      <c r="L348" s="573">
        <f t="shared" si="52"/>
        <v>7.8651612903225816</v>
      </c>
      <c r="M348" s="570">
        <f t="shared" si="52"/>
        <v>43.915789473684207</v>
      </c>
      <c r="N348" s="662">
        <f t="shared" si="52"/>
        <v>44.142105263157895</v>
      </c>
      <c r="O348" s="661">
        <f t="shared" si="52"/>
        <v>93.2</v>
      </c>
      <c r="P348" s="569">
        <f t="shared" si="52"/>
        <v>90.589473684210546</v>
      </c>
      <c r="Q348" s="568">
        <f t="shared" si="52"/>
        <v>136.5</v>
      </c>
      <c r="R348" s="567">
        <f t="shared" si="52"/>
        <v>134.86315789473682</v>
      </c>
      <c r="S348" s="661">
        <f t="shared" si="52"/>
        <v>88.9</v>
      </c>
      <c r="T348" s="569">
        <f t="shared" si="52"/>
        <v>91.6</v>
      </c>
      <c r="U348" s="568">
        <f t="shared" si="52"/>
        <v>47.6</v>
      </c>
      <c r="V348" s="567">
        <f t="shared" si="52"/>
        <v>49.2</v>
      </c>
      <c r="W348" s="664">
        <f t="shared" si="52"/>
        <v>41</v>
      </c>
      <c r="X348" s="571">
        <f t="shared" si="52"/>
        <v>46.110526315789478</v>
      </c>
      <c r="Y348" s="574">
        <f t="shared" si="52"/>
        <v>275</v>
      </c>
      <c r="Z348" s="665">
        <f t="shared" si="52"/>
        <v>285.10526315789474</v>
      </c>
      <c r="AA348" s="663">
        <f t="shared" si="52"/>
        <v>0.31</v>
      </c>
      <c r="AB348" s="872">
        <f>AVERAGE(AB315:AB345)</f>
        <v>0.24736842105263163</v>
      </c>
      <c r="AC348" s="49">
        <f>AVERAGE(AC315:AC345)</f>
        <v>925.12903225806451</v>
      </c>
      <c r="AG348" s="11" t="s">
        <v>36</v>
      </c>
      <c r="AH348" s="2" t="s">
        <v>36</v>
      </c>
      <c r="AI348" s="2" t="s">
        <v>36</v>
      </c>
      <c r="AJ348" s="2" t="s">
        <v>36</v>
      </c>
      <c r="AK348" s="2" t="s">
        <v>36</v>
      </c>
      <c r="AL348" s="104" t="s">
        <v>36</v>
      </c>
    </row>
    <row r="349" spans="1:38" ht="13.5" customHeight="1" x14ac:dyDescent="0.15">
      <c r="A349" s="1938"/>
      <c r="B349" s="1917" t="s">
        <v>413</v>
      </c>
      <c r="C349" s="1916"/>
      <c r="D349" s="633"/>
      <c r="E349" s="636">
        <f>SUM(E315:E345)</f>
        <v>17.5</v>
      </c>
      <c r="F349" s="692"/>
      <c r="G349" s="693"/>
      <c r="H349" s="694"/>
      <c r="I349" s="695"/>
      <c r="J349" s="696"/>
      <c r="K349" s="697"/>
      <c r="L349" s="698"/>
      <c r="M349" s="695"/>
      <c r="N349" s="696"/>
      <c r="O349" s="693"/>
      <c r="P349" s="694"/>
      <c r="Q349" s="699"/>
      <c r="R349" s="700"/>
      <c r="S349" s="693"/>
      <c r="T349" s="694"/>
      <c r="U349" s="699"/>
      <c r="V349" s="700"/>
      <c r="W349" s="701"/>
      <c r="X349" s="702"/>
      <c r="Y349" s="703"/>
      <c r="Z349" s="704"/>
      <c r="AA349" s="697"/>
      <c r="AB349" s="1634"/>
      <c r="AC349" s="585">
        <f>SUM(AC315:AC345)</f>
        <v>28679</v>
      </c>
      <c r="AG349" s="266"/>
      <c r="AH349" s="268"/>
      <c r="AI349" s="268"/>
      <c r="AJ349" s="268"/>
      <c r="AK349" s="268"/>
      <c r="AL349" s="267"/>
    </row>
    <row r="350" spans="1:38" ht="13.5" customHeight="1" x14ac:dyDescent="0.15">
      <c r="A350" s="1970" t="s">
        <v>578</v>
      </c>
      <c r="B350" s="765">
        <v>43497</v>
      </c>
      <c r="C350" s="811" t="str">
        <f>IF(B350="","",IF(WEEKDAY(B350)=1,"(日)",IF(WEEKDAY(B350)=2,"(月)",IF(WEEKDAY(B350)=3,"(火)",IF(WEEKDAY(B350)=4,"(水)",IF(WEEKDAY(B350)=5,"(木)",IF(WEEKDAY(B350)=6,"(金)","(土)")))))))</f>
        <v>(金)</v>
      </c>
      <c r="D350" s="490" t="s">
        <v>583</v>
      </c>
      <c r="E350" s="826">
        <v>1.5</v>
      </c>
      <c r="F350" s="826">
        <v>3.5</v>
      </c>
      <c r="G350" s="827">
        <v>7.1</v>
      </c>
      <c r="H350" s="828">
        <v>7.4</v>
      </c>
      <c r="I350" s="829">
        <v>15.23</v>
      </c>
      <c r="J350" s="830">
        <v>5.4</v>
      </c>
      <c r="K350" s="831">
        <v>7.54</v>
      </c>
      <c r="L350" s="832">
        <v>7.42</v>
      </c>
      <c r="M350" s="829">
        <v>41.2</v>
      </c>
      <c r="N350" s="830">
        <v>44.9</v>
      </c>
      <c r="O350" s="827"/>
      <c r="P350" s="828">
        <v>66.099999999999994</v>
      </c>
      <c r="Q350" s="827"/>
      <c r="R350" s="828">
        <v>110.6</v>
      </c>
      <c r="S350" s="827"/>
      <c r="T350" s="828"/>
      <c r="U350" s="827"/>
      <c r="V350" s="828"/>
      <c r="W350" s="829"/>
      <c r="X350" s="830">
        <v>63.7</v>
      </c>
      <c r="Y350" s="833"/>
      <c r="Z350" s="834">
        <v>240</v>
      </c>
      <c r="AA350" s="831"/>
      <c r="AB350" s="832">
        <v>0.28000000000000003</v>
      </c>
      <c r="AC350" s="461">
        <v>3720</v>
      </c>
      <c r="AD350" s="1809"/>
      <c r="AE350" s="1810"/>
      <c r="AG350" s="269">
        <v>43503</v>
      </c>
      <c r="AH350" s="152" t="s">
        <v>29</v>
      </c>
      <c r="AI350" s="153">
        <v>7.1</v>
      </c>
      <c r="AJ350" s="154" t="s">
        <v>20</v>
      </c>
      <c r="AK350" s="155"/>
      <c r="AL350" s="156"/>
    </row>
    <row r="351" spans="1:38" ht="13.5" customHeight="1" x14ac:dyDescent="0.15">
      <c r="A351" s="1971"/>
      <c r="B351" s="452">
        <v>43498</v>
      </c>
      <c r="C351" s="754" t="str">
        <f t="shared" ref="C351:C356" si="53">IF(B351="","",IF(WEEKDAY(B351)=1,"(日)",IF(WEEKDAY(B351)=2,"(月)",IF(WEEKDAY(B351)=3,"(火)",IF(WEEKDAY(B351)=4,"(水)",IF(WEEKDAY(B351)=5,"(木)",IF(WEEKDAY(B351)=6,"(金)","(土)")))))))</f>
        <v>(土)</v>
      </c>
      <c r="D351" s="75" t="s">
        <v>583</v>
      </c>
      <c r="E351" s="826"/>
      <c r="F351" s="826">
        <v>9.1999999999999993</v>
      </c>
      <c r="G351" s="827">
        <v>6.7</v>
      </c>
      <c r="H351" s="828">
        <v>6.9</v>
      </c>
      <c r="I351" s="829">
        <v>6.8</v>
      </c>
      <c r="J351" s="830">
        <v>3.9</v>
      </c>
      <c r="K351" s="831">
        <v>7.6</v>
      </c>
      <c r="L351" s="832">
        <v>7.4</v>
      </c>
      <c r="M351" s="829"/>
      <c r="N351" s="830"/>
      <c r="O351" s="827"/>
      <c r="P351" s="828"/>
      <c r="Q351" s="827"/>
      <c r="R351" s="828"/>
      <c r="S351" s="827"/>
      <c r="T351" s="828"/>
      <c r="U351" s="827"/>
      <c r="V351" s="828"/>
      <c r="W351" s="829"/>
      <c r="X351" s="830"/>
      <c r="Y351" s="833"/>
      <c r="Z351" s="834"/>
      <c r="AA351" s="831"/>
      <c r="AB351" s="832"/>
      <c r="AC351" s="461">
        <v>2765</v>
      </c>
      <c r="AD351" s="1809"/>
      <c r="AE351" s="1810"/>
      <c r="AG351" s="12" t="s">
        <v>30</v>
      </c>
      <c r="AH351" s="13" t="s">
        <v>31</v>
      </c>
      <c r="AI351" s="14" t="s">
        <v>32</v>
      </c>
      <c r="AJ351" s="15" t="s">
        <v>33</v>
      </c>
      <c r="AK351" s="16" t="s">
        <v>36</v>
      </c>
      <c r="AL351" s="97"/>
    </row>
    <row r="352" spans="1:38" ht="13.5" customHeight="1" x14ac:dyDescent="0.15">
      <c r="A352" s="1971"/>
      <c r="B352" s="452">
        <v>43499</v>
      </c>
      <c r="C352" s="754" t="str">
        <f t="shared" si="53"/>
        <v>(日)</v>
      </c>
      <c r="D352" s="75" t="s">
        <v>583</v>
      </c>
      <c r="E352" s="826"/>
      <c r="F352" s="826">
        <v>6.5</v>
      </c>
      <c r="G352" s="827">
        <v>7.9</v>
      </c>
      <c r="H352" s="828">
        <v>8</v>
      </c>
      <c r="I352" s="829">
        <v>4.5</v>
      </c>
      <c r="J352" s="830">
        <v>3.9</v>
      </c>
      <c r="K352" s="831">
        <v>7.7</v>
      </c>
      <c r="L352" s="832">
        <v>7.5</v>
      </c>
      <c r="M352" s="829"/>
      <c r="N352" s="830"/>
      <c r="O352" s="827"/>
      <c r="P352" s="828"/>
      <c r="Q352" s="827"/>
      <c r="R352" s="828"/>
      <c r="S352" s="827"/>
      <c r="T352" s="828"/>
      <c r="U352" s="827"/>
      <c r="V352" s="828"/>
      <c r="W352" s="829"/>
      <c r="X352" s="830"/>
      <c r="Y352" s="833"/>
      <c r="Z352" s="834"/>
      <c r="AA352" s="831"/>
      <c r="AB352" s="832"/>
      <c r="AC352" s="461">
        <v>1325</v>
      </c>
      <c r="AD352" s="1809"/>
      <c r="AE352" s="1810"/>
      <c r="AG352" s="5" t="s">
        <v>272</v>
      </c>
      <c r="AH352" s="17" t="s">
        <v>20</v>
      </c>
      <c r="AI352" s="31">
        <v>8.4</v>
      </c>
      <c r="AJ352" s="32">
        <v>8.5</v>
      </c>
      <c r="AK352" s="33" t="s">
        <v>36</v>
      </c>
      <c r="AL352" s="98"/>
    </row>
    <row r="353" spans="1:38" ht="13.5" customHeight="1" x14ac:dyDescent="0.15">
      <c r="A353" s="1971"/>
      <c r="B353" s="452">
        <v>43500</v>
      </c>
      <c r="C353" s="754" t="str">
        <f t="shared" si="53"/>
        <v>(月)</v>
      </c>
      <c r="D353" s="75" t="s">
        <v>583</v>
      </c>
      <c r="E353" s="826"/>
      <c r="F353" s="826">
        <v>15.1</v>
      </c>
      <c r="G353" s="827">
        <v>11.8</v>
      </c>
      <c r="H353" s="828">
        <v>11.2</v>
      </c>
      <c r="I353" s="829">
        <v>4.7300000000000004</v>
      </c>
      <c r="J353" s="830">
        <v>3.56</v>
      </c>
      <c r="K353" s="831">
        <v>7.84</v>
      </c>
      <c r="L353" s="832">
        <v>7.67</v>
      </c>
      <c r="M353" s="829">
        <v>41</v>
      </c>
      <c r="N353" s="830">
        <v>41.1</v>
      </c>
      <c r="O353" s="827"/>
      <c r="P353" s="828">
        <v>87.7</v>
      </c>
      <c r="Q353" s="827"/>
      <c r="R353" s="828">
        <v>131.30000000000001</v>
      </c>
      <c r="S353" s="827"/>
      <c r="T353" s="828"/>
      <c r="U353" s="827"/>
      <c r="V353" s="828"/>
      <c r="W353" s="829"/>
      <c r="X353" s="830">
        <v>41</v>
      </c>
      <c r="Y353" s="833"/>
      <c r="Z353" s="834">
        <v>260</v>
      </c>
      <c r="AA353" s="831"/>
      <c r="AB353" s="832">
        <v>0.3</v>
      </c>
      <c r="AC353" s="461">
        <v>1209</v>
      </c>
      <c r="AD353" s="1809"/>
      <c r="AE353" s="1810"/>
      <c r="AG353" s="6" t="s">
        <v>273</v>
      </c>
      <c r="AH353" s="18" t="s">
        <v>274</v>
      </c>
      <c r="AI353" s="37">
        <v>12.57</v>
      </c>
      <c r="AJ353" s="38">
        <v>3.53</v>
      </c>
      <c r="AK353" s="39" t="s">
        <v>36</v>
      </c>
      <c r="AL353" s="99"/>
    </row>
    <row r="354" spans="1:38" ht="13.5" customHeight="1" x14ac:dyDescent="0.15">
      <c r="A354" s="1971"/>
      <c r="B354" s="452">
        <v>43501</v>
      </c>
      <c r="C354" s="754" t="str">
        <f t="shared" si="53"/>
        <v>(火)</v>
      </c>
      <c r="D354" s="75" t="s">
        <v>599</v>
      </c>
      <c r="E354" s="826"/>
      <c r="F354" s="826">
        <v>6.2</v>
      </c>
      <c r="G354" s="827">
        <v>11.2</v>
      </c>
      <c r="H354" s="828">
        <v>11.7</v>
      </c>
      <c r="I354" s="829">
        <v>5.52</v>
      </c>
      <c r="J354" s="830">
        <v>4.2699999999999996</v>
      </c>
      <c r="K354" s="831">
        <v>7.76</v>
      </c>
      <c r="L354" s="832">
        <v>7.73</v>
      </c>
      <c r="M354" s="829">
        <v>42.8</v>
      </c>
      <c r="N354" s="830">
        <v>42.9</v>
      </c>
      <c r="O354" s="827"/>
      <c r="P354" s="828">
        <v>90.4</v>
      </c>
      <c r="Q354" s="827"/>
      <c r="R354" s="828">
        <v>135.1</v>
      </c>
      <c r="S354" s="827"/>
      <c r="T354" s="828"/>
      <c r="U354" s="827"/>
      <c r="V354" s="828"/>
      <c r="W354" s="829"/>
      <c r="X354" s="830">
        <v>43.4</v>
      </c>
      <c r="Y354" s="833"/>
      <c r="Z354" s="834">
        <v>263</v>
      </c>
      <c r="AA354" s="831"/>
      <c r="AB354" s="832">
        <v>0.42</v>
      </c>
      <c r="AC354" s="461">
        <v>1015</v>
      </c>
      <c r="AD354" s="1809">
        <v>10060</v>
      </c>
      <c r="AE354" s="1810"/>
      <c r="AG354" s="6" t="s">
        <v>21</v>
      </c>
      <c r="AH354" s="18"/>
      <c r="AI354" s="40">
        <v>7.42</v>
      </c>
      <c r="AJ354" s="41">
        <v>7.24</v>
      </c>
      <c r="AK354" s="42" t="s">
        <v>36</v>
      </c>
      <c r="AL354" s="100"/>
    </row>
    <row r="355" spans="1:38" ht="13.5" customHeight="1" x14ac:dyDescent="0.15">
      <c r="A355" s="1971"/>
      <c r="B355" s="452">
        <v>43502</v>
      </c>
      <c r="C355" s="754" t="str">
        <f t="shared" si="53"/>
        <v>(水)</v>
      </c>
      <c r="D355" s="75" t="s">
        <v>606</v>
      </c>
      <c r="E355" s="826">
        <v>25.5</v>
      </c>
      <c r="F355" s="826">
        <v>4.8</v>
      </c>
      <c r="G355" s="827">
        <v>9.5</v>
      </c>
      <c r="H355" s="828">
        <v>9.8000000000000007</v>
      </c>
      <c r="I355" s="829">
        <v>4.95</v>
      </c>
      <c r="J355" s="830">
        <v>3.27</v>
      </c>
      <c r="K355" s="831">
        <v>7.69</v>
      </c>
      <c r="L355" s="832">
        <v>7.67</v>
      </c>
      <c r="M355" s="829">
        <v>43.5</v>
      </c>
      <c r="N355" s="830">
        <v>43.5</v>
      </c>
      <c r="O355" s="827"/>
      <c r="P355" s="828">
        <v>92.7</v>
      </c>
      <c r="Q355" s="827"/>
      <c r="R355" s="828">
        <v>134.69999999999999</v>
      </c>
      <c r="S355" s="827"/>
      <c r="T355" s="828"/>
      <c r="U355" s="827"/>
      <c r="V355" s="828"/>
      <c r="W355" s="829"/>
      <c r="X355" s="830">
        <v>46.4</v>
      </c>
      <c r="Y355" s="833"/>
      <c r="Z355" s="834">
        <v>279</v>
      </c>
      <c r="AA355" s="831"/>
      <c r="AB355" s="832">
        <v>0.28000000000000003</v>
      </c>
      <c r="AC355" s="461">
        <v>2463</v>
      </c>
      <c r="AD355" s="1809">
        <v>10030</v>
      </c>
      <c r="AE355" s="1810"/>
      <c r="AG355" s="6" t="s">
        <v>275</v>
      </c>
      <c r="AH355" s="18" t="s">
        <v>22</v>
      </c>
      <c r="AI355" s="34">
        <v>33.799999999999997</v>
      </c>
      <c r="AJ355" s="35">
        <v>35.799999999999997</v>
      </c>
      <c r="AK355" s="36" t="s">
        <v>36</v>
      </c>
      <c r="AL355" s="101"/>
    </row>
    <row r="356" spans="1:38" ht="13.5" customHeight="1" x14ac:dyDescent="0.15">
      <c r="A356" s="1971"/>
      <c r="B356" s="452">
        <v>43503</v>
      </c>
      <c r="C356" s="754" t="str">
        <f t="shared" si="53"/>
        <v>(木)</v>
      </c>
      <c r="D356" s="75" t="s">
        <v>599</v>
      </c>
      <c r="E356" s="826"/>
      <c r="F356" s="826">
        <v>7.1</v>
      </c>
      <c r="G356" s="827">
        <v>8.4</v>
      </c>
      <c r="H356" s="828">
        <v>8.5</v>
      </c>
      <c r="I356" s="829">
        <v>12.57</v>
      </c>
      <c r="J356" s="830">
        <v>3.53</v>
      </c>
      <c r="K356" s="831">
        <v>7.42</v>
      </c>
      <c r="L356" s="832">
        <v>7.24</v>
      </c>
      <c r="M356" s="829">
        <v>33.799999999999997</v>
      </c>
      <c r="N356" s="830">
        <v>35.799999999999997</v>
      </c>
      <c r="O356" s="827">
        <v>69.099999999999994</v>
      </c>
      <c r="P356" s="828">
        <v>61.6</v>
      </c>
      <c r="Q356" s="827">
        <v>91.8</v>
      </c>
      <c r="R356" s="828">
        <v>100.1</v>
      </c>
      <c r="S356" s="827">
        <v>61.4</v>
      </c>
      <c r="T356" s="828">
        <v>66.900000000000006</v>
      </c>
      <c r="U356" s="827">
        <v>30.4</v>
      </c>
      <c r="V356" s="828">
        <v>33.200000000000003</v>
      </c>
      <c r="W356" s="829">
        <v>36.9</v>
      </c>
      <c r="X356" s="830">
        <v>44.1</v>
      </c>
      <c r="Y356" s="833">
        <v>222</v>
      </c>
      <c r="Z356" s="834">
        <v>224</v>
      </c>
      <c r="AA356" s="831">
        <v>0.67</v>
      </c>
      <c r="AB356" s="832">
        <v>0.22</v>
      </c>
      <c r="AC356" s="461">
        <v>4120</v>
      </c>
      <c r="AD356" s="1809">
        <v>10080</v>
      </c>
      <c r="AE356" s="1810">
        <v>3.46</v>
      </c>
      <c r="AG356" s="6" t="s">
        <v>276</v>
      </c>
      <c r="AH356" s="18" t="s">
        <v>23</v>
      </c>
      <c r="AI356" s="34">
        <v>69.099999999999994</v>
      </c>
      <c r="AJ356" s="35">
        <v>61.6</v>
      </c>
      <c r="AK356" s="36" t="s">
        <v>36</v>
      </c>
      <c r="AL356" s="101"/>
    </row>
    <row r="357" spans="1:38" ht="13.5" customHeight="1" x14ac:dyDescent="0.15">
      <c r="A357" s="1971"/>
      <c r="B357" s="452">
        <v>43504</v>
      </c>
      <c r="C357" s="754" t="str">
        <f>IF(B357="","",IF(WEEKDAY(B357)=1,"(日)",IF(WEEKDAY(B357)=2,"(月)",IF(WEEKDAY(B357)=3,"(火)",IF(WEEKDAY(B357)=4,"(水)",IF(WEEKDAY(B357)=5,"(木)",IF(WEEKDAY(B357)=6,"(金)","(土)")))))))</f>
        <v>(金)</v>
      </c>
      <c r="D357" s="75" t="s">
        <v>583</v>
      </c>
      <c r="E357" s="826"/>
      <c r="F357" s="826">
        <v>5.2</v>
      </c>
      <c r="G357" s="827">
        <v>10.1</v>
      </c>
      <c r="H357" s="828">
        <v>10.199999999999999</v>
      </c>
      <c r="I357" s="829">
        <v>4.9000000000000004</v>
      </c>
      <c r="J357" s="830">
        <v>4.6100000000000003</v>
      </c>
      <c r="K357" s="831">
        <v>7.59</v>
      </c>
      <c r="L357" s="832">
        <v>7.46</v>
      </c>
      <c r="M357" s="829">
        <v>40</v>
      </c>
      <c r="N357" s="830">
        <v>39.700000000000003</v>
      </c>
      <c r="O357" s="827"/>
      <c r="P357" s="828">
        <v>81.7</v>
      </c>
      <c r="Q357" s="827"/>
      <c r="R357" s="828">
        <v>112.7</v>
      </c>
      <c r="S357" s="827"/>
      <c r="T357" s="828"/>
      <c r="U357" s="827"/>
      <c r="V357" s="828"/>
      <c r="W357" s="829"/>
      <c r="X357" s="830">
        <v>42.8</v>
      </c>
      <c r="Y357" s="833"/>
      <c r="Z357" s="834">
        <v>259</v>
      </c>
      <c r="AA357" s="831"/>
      <c r="AB357" s="832">
        <v>0.3</v>
      </c>
      <c r="AC357" s="461">
        <v>2907</v>
      </c>
      <c r="AD357" s="1809">
        <v>9970</v>
      </c>
      <c r="AE357" s="1810"/>
      <c r="AG357" s="6" t="s">
        <v>277</v>
      </c>
      <c r="AH357" s="18" t="s">
        <v>23</v>
      </c>
      <c r="AI357" s="34">
        <v>91.8</v>
      </c>
      <c r="AJ357" s="35">
        <v>100.1</v>
      </c>
      <c r="AK357" s="36" t="s">
        <v>36</v>
      </c>
      <c r="AL357" s="101"/>
    </row>
    <row r="358" spans="1:38" ht="13.5" customHeight="1" x14ac:dyDescent="0.15">
      <c r="A358" s="1971"/>
      <c r="B358" s="452">
        <v>43505</v>
      </c>
      <c r="C358" s="754" t="str">
        <f t="shared" ref="C358:C377" si="54">IF(B358="","",IF(WEEKDAY(B358)=1,"(日)",IF(WEEKDAY(B358)=2,"(月)",IF(WEEKDAY(B358)=3,"(火)",IF(WEEKDAY(B358)=4,"(水)",IF(WEEKDAY(B358)=5,"(木)",IF(WEEKDAY(B358)=6,"(金)","(土)")))))))</f>
        <v>(土)</v>
      </c>
      <c r="D358" s="75" t="s">
        <v>671</v>
      </c>
      <c r="E358" s="826">
        <v>6</v>
      </c>
      <c r="F358" s="826">
        <v>-0.4</v>
      </c>
      <c r="G358" s="827">
        <v>8.4</v>
      </c>
      <c r="H358" s="828">
        <v>9</v>
      </c>
      <c r="I358" s="829">
        <v>4.3</v>
      </c>
      <c r="J358" s="830">
        <v>3.6</v>
      </c>
      <c r="K358" s="831">
        <v>7.7</v>
      </c>
      <c r="L358" s="832">
        <v>7.4</v>
      </c>
      <c r="M358" s="829"/>
      <c r="N358" s="830"/>
      <c r="O358" s="827"/>
      <c r="P358" s="828"/>
      <c r="Q358" s="827"/>
      <c r="R358" s="828"/>
      <c r="S358" s="827"/>
      <c r="T358" s="828"/>
      <c r="U358" s="827"/>
      <c r="V358" s="828"/>
      <c r="W358" s="829"/>
      <c r="X358" s="830"/>
      <c r="Y358" s="833"/>
      <c r="Z358" s="834"/>
      <c r="AA358" s="831"/>
      <c r="AB358" s="832"/>
      <c r="AC358" s="461">
        <v>2553</v>
      </c>
      <c r="AD358" s="1809"/>
      <c r="AE358" s="1810"/>
      <c r="AG358" s="6" t="s">
        <v>278</v>
      </c>
      <c r="AH358" s="18" t="s">
        <v>23</v>
      </c>
      <c r="AI358" s="34">
        <v>61.4</v>
      </c>
      <c r="AJ358" s="35">
        <v>66.900000000000006</v>
      </c>
      <c r="AK358" s="36" t="s">
        <v>36</v>
      </c>
      <c r="AL358" s="101"/>
    </row>
    <row r="359" spans="1:38" ht="13.5" customHeight="1" x14ac:dyDescent="0.15">
      <c r="A359" s="1971"/>
      <c r="B359" s="452">
        <v>43506</v>
      </c>
      <c r="C359" s="754" t="str">
        <f t="shared" si="54"/>
        <v>(日)</v>
      </c>
      <c r="D359" s="75" t="s">
        <v>583</v>
      </c>
      <c r="E359" s="826"/>
      <c r="F359" s="826">
        <v>1.9</v>
      </c>
      <c r="G359" s="827">
        <v>6.8</v>
      </c>
      <c r="H359" s="828">
        <v>6.9</v>
      </c>
      <c r="I359" s="829">
        <v>4.9000000000000004</v>
      </c>
      <c r="J359" s="830">
        <v>2.8</v>
      </c>
      <c r="K359" s="831">
        <v>7.8</v>
      </c>
      <c r="L359" s="832">
        <v>7.6</v>
      </c>
      <c r="M359" s="829"/>
      <c r="N359" s="830"/>
      <c r="O359" s="827"/>
      <c r="P359" s="828"/>
      <c r="Q359" s="827"/>
      <c r="R359" s="828"/>
      <c r="S359" s="827"/>
      <c r="T359" s="828"/>
      <c r="U359" s="827"/>
      <c r="V359" s="828"/>
      <c r="W359" s="829"/>
      <c r="X359" s="830"/>
      <c r="Y359" s="833"/>
      <c r="Z359" s="834"/>
      <c r="AA359" s="831"/>
      <c r="AB359" s="832"/>
      <c r="AC359" s="461">
        <v>2977</v>
      </c>
      <c r="AD359" s="1809"/>
      <c r="AE359" s="1810"/>
      <c r="AG359" s="6" t="s">
        <v>279</v>
      </c>
      <c r="AH359" s="18" t="s">
        <v>23</v>
      </c>
      <c r="AI359" s="34">
        <v>30.4</v>
      </c>
      <c r="AJ359" s="35">
        <v>33.200000000000003</v>
      </c>
      <c r="AK359" s="36" t="s">
        <v>36</v>
      </c>
      <c r="AL359" s="101"/>
    </row>
    <row r="360" spans="1:38" ht="13.5" customHeight="1" x14ac:dyDescent="0.15">
      <c r="A360" s="1971"/>
      <c r="B360" s="452">
        <v>43507</v>
      </c>
      <c r="C360" s="754" t="str">
        <f t="shared" si="54"/>
        <v>(月)</v>
      </c>
      <c r="D360" s="75" t="s">
        <v>671</v>
      </c>
      <c r="E360" s="826">
        <v>1.5</v>
      </c>
      <c r="F360" s="826">
        <v>0.1</v>
      </c>
      <c r="G360" s="827">
        <v>7.8</v>
      </c>
      <c r="H360" s="828">
        <v>8.3000000000000007</v>
      </c>
      <c r="I360" s="829">
        <v>4</v>
      </c>
      <c r="J360" s="830">
        <v>3.1</v>
      </c>
      <c r="K360" s="831">
        <v>7.7</v>
      </c>
      <c r="L360" s="832">
        <v>7.6</v>
      </c>
      <c r="M360" s="829"/>
      <c r="N360" s="830"/>
      <c r="O360" s="827"/>
      <c r="P360" s="828"/>
      <c r="Q360" s="827"/>
      <c r="R360" s="828"/>
      <c r="S360" s="827"/>
      <c r="T360" s="828"/>
      <c r="U360" s="827"/>
      <c r="V360" s="828"/>
      <c r="W360" s="829"/>
      <c r="X360" s="830"/>
      <c r="Y360" s="833"/>
      <c r="Z360" s="834"/>
      <c r="AA360" s="831"/>
      <c r="AB360" s="832"/>
      <c r="AC360" s="461">
        <v>2504</v>
      </c>
      <c r="AD360" s="1809"/>
      <c r="AE360" s="1810"/>
      <c r="AG360" s="6" t="s">
        <v>280</v>
      </c>
      <c r="AH360" s="18" t="s">
        <v>23</v>
      </c>
      <c r="AI360" s="37">
        <v>36.9</v>
      </c>
      <c r="AJ360" s="38">
        <v>44.1</v>
      </c>
      <c r="AK360" s="39" t="s">
        <v>36</v>
      </c>
      <c r="AL360" s="99"/>
    </row>
    <row r="361" spans="1:38" ht="13.5" customHeight="1" x14ac:dyDescent="0.15">
      <c r="A361" s="1971"/>
      <c r="B361" s="452">
        <v>43508</v>
      </c>
      <c r="C361" s="754" t="str">
        <f t="shared" si="54"/>
        <v>(火)</v>
      </c>
      <c r="D361" s="75" t="s">
        <v>583</v>
      </c>
      <c r="E361" s="826"/>
      <c r="F361" s="826">
        <v>6</v>
      </c>
      <c r="G361" s="827">
        <v>7.7</v>
      </c>
      <c r="H361" s="828">
        <v>7.7</v>
      </c>
      <c r="I361" s="829">
        <v>4.2699999999999996</v>
      </c>
      <c r="J361" s="830">
        <v>3.42</v>
      </c>
      <c r="K361" s="831">
        <v>7.62</v>
      </c>
      <c r="L361" s="832">
        <v>7.51</v>
      </c>
      <c r="M361" s="829">
        <v>41.9</v>
      </c>
      <c r="N361" s="830">
        <v>42.8</v>
      </c>
      <c r="O361" s="827"/>
      <c r="P361" s="828">
        <v>71.599999999999994</v>
      </c>
      <c r="Q361" s="827"/>
      <c r="R361" s="828">
        <v>118</v>
      </c>
      <c r="S361" s="827"/>
      <c r="T361" s="828"/>
      <c r="U361" s="827"/>
      <c r="V361" s="828"/>
      <c r="W361" s="829"/>
      <c r="X361" s="830">
        <v>48.2</v>
      </c>
      <c r="Y361" s="833"/>
      <c r="Z361" s="834">
        <v>274</v>
      </c>
      <c r="AA361" s="831"/>
      <c r="AB361" s="832">
        <v>0.27</v>
      </c>
      <c r="AC361" s="461">
        <v>2769</v>
      </c>
      <c r="AD361" s="1809"/>
      <c r="AE361" s="1810"/>
      <c r="AG361" s="6" t="s">
        <v>281</v>
      </c>
      <c r="AH361" s="18" t="s">
        <v>23</v>
      </c>
      <c r="AI361" s="49">
        <v>222</v>
      </c>
      <c r="AJ361" s="50">
        <v>224</v>
      </c>
      <c r="AK361" s="25" t="s">
        <v>36</v>
      </c>
      <c r="AL361" s="26"/>
    </row>
    <row r="362" spans="1:38" ht="13.5" customHeight="1" x14ac:dyDescent="0.15">
      <c r="A362" s="1971"/>
      <c r="B362" s="452">
        <v>43509</v>
      </c>
      <c r="C362" s="754" t="str">
        <f t="shared" si="54"/>
        <v>(水)</v>
      </c>
      <c r="D362" s="75" t="s">
        <v>599</v>
      </c>
      <c r="E362" s="826"/>
      <c r="F362" s="826">
        <v>2.8</v>
      </c>
      <c r="G362" s="827">
        <v>8.6999999999999993</v>
      </c>
      <c r="H362" s="828">
        <v>8.8000000000000007</v>
      </c>
      <c r="I362" s="829">
        <v>5.01</v>
      </c>
      <c r="J362" s="830">
        <v>2.88</v>
      </c>
      <c r="K362" s="831">
        <v>7.61</v>
      </c>
      <c r="L362" s="832">
        <v>7.51</v>
      </c>
      <c r="M362" s="829">
        <v>42.8</v>
      </c>
      <c r="N362" s="830">
        <v>44.9</v>
      </c>
      <c r="O362" s="827"/>
      <c r="P362" s="828">
        <v>88.2</v>
      </c>
      <c r="Q362" s="827"/>
      <c r="R362" s="828">
        <v>125.4</v>
      </c>
      <c r="S362" s="827"/>
      <c r="T362" s="828"/>
      <c r="U362" s="827"/>
      <c r="V362" s="828"/>
      <c r="W362" s="829"/>
      <c r="X362" s="830">
        <v>51.9</v>
      </c>
      <c r="Y362" s="833"/>
      <c r="Z362" s="834">
        <v>289</v>
      </c>
      <c r="AA362" s="831"/>
      <c r="AB362" s="832">
        <v>0.26</v>
      </c>
      <c r="AC362" s="461">
        <v>2425</v>
      </c>
      <c r="AD362" s="1809"/>
      <c r="AE362" s="1810"/>
      <c r="AG362" s="6" t="s">
        <v>282</v>
      </c>
      <c r="AH362" s="18" t="s">
        <v>23</v>
      </c>
      <c r="AI362" s="40">
        <v>0.67</v>
      </c>
      <c r="AJ362" s="41">
        <v>0.22</v>
      </c>
      <c r="AK362" s="42" t="s">
        <v>36</v>
      </c>
      <c r="AL362" s="100"/>
    </row>
    <row r="363" spans="1:38" ht="13.5" customHeight="1" x14ac:dyDescent="0.15">
      <c r="A363" s="1971"/>
      <c r="B363" s="452">
        <v>43510</v>
      </c>
      <c r="C363" s="754" t="str">
        <f t="shared" si="54"/>
        <v>(木)</v>
      </c>
      <c r="D363" s="75" t="s">
        <v>583</v>
      </c>
      <c r="E363" s="826"/>
      <c r="F363" s="826">
        <v>3.6</v>
      </c>
      <c r="G363" s="827">
        <v>8.6999999999999993</v>
      </c>
      <c r="H363" s="828">
        <v>8.9</v>
      </c>
      <c r="I363" s="829">
        <v>5.44</v>
      </c>
      <c r="J363" s="830">
        <v>3.6</v>
      </c>
      <c r="K363" s="831">
        <v>7.67</v>
      </c>
      <c r="L363" s="832">
        <v>7.59</v>
      </c>
      <c r="M363" s="829">
        <v>43.9</v>
      </c>
      <c r="N363" s="830">
        <v>43</v>
      </c>
      <c r="O363" s="827"/>
      <c r="P363" s="828">
        <v>89.2</v>
      </c>
      <c r="Q363" s="827"/>
      <c r="R363" s="828">
        <v>124.3</v>
      </c>
      <c r="S363" s="827"/>
      <c r="T363" s="828"/>
      <c r="U363" s="827"/>
      <c r="V363" s="828"/>
      <c r="W363" s="829"/>
      <c r="X363" s="830">
        <v>46.4</v>
      </c>
      <c r="Y363" s="833"/>
      <c r="Z363" s="834">
        <v>285</v>
      </c>
      <c r="AA363" s="831"/>
      <c r="AB363" s="832">
        <v>0.31</v>
      </c>
      <c r="AC363" s="461">
        <v>2553</v>
      </c>
      <c r="AD363" s="1809"/>
      <c r="AE363" s="1810">
        <v>4.6399999999999997</v>
      </c>
      <c r="AG363" s="6" t="s">
        <v>24</v>
      </c>
      <c r="AH363" s="18" t="s">
        <v>23</v>
      </c>
      <c r="AI363" s="23">
        <v>5.4</v>
      </c>
      <c r="AJ363" s="48">
        <v>4.0999999999999996</v>
      </c>
      <c r="AK363" s="36" t="s">
        <v>36</v>
      </c>
      <c r="AL363" s="100"/>
    </row>
    <row r="364" spans="1:38" ht="13.5" customHeight="1" x14ac:dyDescent="0.15">
      <c r="A364" s="1971"/>
      <c r="B364" s="452">
        <v>43511</v>
      </c>
      <c r="C364" s="754" t="str">
        <f t="shared" si="54"/>
        <v>(金)</v>
      </c>
      <c r="D364" s="75" t="s">
        <v>599</v>
      </c>
      <c r="E364" s="826"/>
      <c r="F364" s="826">
        <v>1.1000000000000001</v>
      </c>
      <c r="G364" s="827">
        <v>7.9</v>
      </c>
      <c r="H364" s="828">
        <v>8.3000000000000007</v>
      </c>
      <c r="I364" s="829">
        <v>4.93</v>
      </c>
      <c r="J364" s="830">
        <v>7.62</v>
      </c>
      <c r="K364" s="831">
        <v>7.71</v>
      </c>
      <c r="L364" s="832">
        <v>7.62</v>
      </c>
      <c r="M364" s="829">
        <v>44.4</v>
      </c>
      <c r="N364" s="830">
        <v>44.5</v>
      </c>
      <c r="O364" s="827"/>
      <c r="P364" s="828">
        <v>91.2</v>
      </c>
      <c r="Q364" s="827"/>
      <c r="R364" s="828">
        <v>123.4</v>
      </c>
      <c r="S364" s="827"/>
      <c r="T364" s="828"/>
      <c r="U364" s="827"/>
      <c r="V364" s="828"/>
      <c r="W364" s="829"/>
      <c r="X364" s="830">
        <v>47.3</v>
      </c>
      <c r="Y364" s="833"/>
      <c r="Z364" s="834">
        <v>292</v>
      </c>
      <c r="AA364" s="831"/>
      <c r="AB364" s="832">
        <v>0.33</v>
      </c>
      <c r="AC364" s="461">
        <v>2351</v>
      </c>
      <c r="AD364" s="1809"/>
      <c r="AE364" s="1810"/>
      <c r="AG364" s="6" t="s">
        <v>25</v>
      </c>
      <c r="AH364" s="18" t="s">
        <v>23</v>
      </c>
      <c r="AI364" s="23">
        <v>2.9</v>
      </c>
      <c r="AJ364" s="48">
        <v>2.8</v>
      </c>
      <c r="AK364" s="36" t="s">
        <v>36</v>
      </c>
      <c r="AL364" s="100"/>
    </row>
    <row r="365" spans="1:38" ht="13.5" customHeight="1" x14ac:dyDescent="0.15">
      <c r="A365" s="1971"/>
      <c r="B365" s="452">
        <v>43512</v>
      </c>
      <c r="C365" s="754" t="str">
        <f t="shared" si="54"/>
        <v>(土)</v>
      </c>
      <c r="D365" s="75" t="s">
        <v>599</v>
      </c>
      <c r="E365" s="826"/>
      <c r="F365" s="826">
        <v>6.7</v>
      </c>
      <c r="G365" s="827">
        <v>7.8</v>
      </c>
      <c r="H365" s="828">
        <v>7.7</v>
      </c>
      <c r="I365" s="829">
        <v>3.7</v>
      </c>
      <c r="J365" s="830">
        <v>3.9</v>
      </c>
      <c r="K365" s="831">
        <v>7.7</v>
      </c>
      <c r="L365" s="832">
        <v>7.6</v>
      </c>
      <c r="M365" s="829"/>
      <c r="N365" s="830"/>
      <c r="O365" s="827"/>
      <c r="P365" s="828"/>
      <c r="Q365" s="827"/>
      <c r="R365" s="828"/>
      <c r="S365" s="827"/>
      <c r="T365" s="828"/>
      <c r="U365" s="827"/>
      <c r="V365" s="828"/>
      <c r="W365" s="829"/>
      <c r="X365" s="830"/>
      <c r="Y365" s="833"/>
      <c r="Z365" s="834"/>
      <c r="AA365" s="831"/>
      <c r="AB365" s="832"/>
      <c r="AC365" s="461">
        <v>1704</v>
      </c>
      <c r="AD365" s="1809"/>
      <c r="AE365" s="1810"/>
      <c r="AG365" s="6" t="s">
        <v>283</v>
      </c>
      <c r="AH365" s="18" t="s">
        <v>23</v>
      </c>
      <c r="AI365" s="23">
        <v>9</v>
      </c>
      <c r="AJ365" s="48">
        <v>10.7</v>
      </c>
      <c r="AK365" s="36" t="s">
        <v>36</v>
      </c>
      <c r="AL365" s="100"/>
    </row>
    <row r="366" spans="1:38" ht="13.5" customHeight="1" x14ac:dyDescent="0.15">
      <c r="A366" s="1971"/>
      <c r="B366" s="452">
        <v>43513</v>
      </c>
      <c r="C366" s="754" t="str">
        <f t="shared" si="54"/>
        <v>(日)</v>
      </c>
      <c r="D366" s="75" t="s">
        <v>583</v>
      </c>
      <c r="E366" s="826"/>
      <c r="F366" s="826">
        <v>6.3</v>
      </c>
      <c r="G366" s="827">
        <v>9.1</v>
      </c>
      <c r="H366" s="828">
        <v>9.5</v>
      </c>
      <c r="I366" s="829">
        <v>4.5999999999999996</v>
      </c>
      <c r="J366" s="830">
        <v>3</v>
      </c>
      <c r="K366" s="831">
        <v>7.8</v>
      </c>
      <c r="L366" s="832">
        <v>7.7</v>
      </c>
      <c r="M366" s="829"/>
      <c r="N366" s="830"/>
      <c r="O366" s="827"/>
      <c r="P366" s="828"/>
      <c r="Q366" s="827"/>
      <c r="R366" s="828"/>
      <c r="S366" s="827"/>
      <c r="T366" s="828"/>
      <c r="U366" s="827"/>
      <c r="V366" s="828"/>
      <c r="W366" s="829"/>
      <c r="X366" s="830"/>
      <c r="Y366" s="833"/>
      <c r="Z366" s="834"/>
      <c r="AA366" s="831"/>
      <c r="AB366" s="832"/>
      <c r="AC366" s="461">
        <v>913</v>
      </c>
      <c r="AD366" s="1809"/>
      <c r="AE366" s="1810"/>
      <c r="AG366" s="6" t="s">
        <v>284</v>
      </c>
      <c r="AH366" s="18" t="s">
        <v>23</v>
      </c>
      <c r="AI366" s="45">
        <v>7.0999999999999994E-2</v>
      </c>
      <c r="AJ366" s="46">
        <v>6.7000000000000004E-2</v>
      </c>
      <c r="AK366" s="47" t="s">
        <v>36</v>
      </c>
      <c r="AL366" s="102"/>
    </row>
    <row r="367" spans="1:38" ht="13.5" customHeight="1" x14ac:dyDescent="0.15">
      <c r="A367" s="1971"/>
      <c r="B367" s="452">
        <v>43514</v>
      </c>
      <c r="C367" s="754" t="str">
        <f t="shared" si="54"/>
        <v>(月)</v>
      </c>
      <c r="D367" s="75" t="s">
        <v>583</v>
      </c>
      <c r="E367" s="826"/>
      <c r="F367" s="826">
        <v>7.9</v>
      </c>
      <c r="G367" s="827">
        <v>8.1</v>
      </c>
      <c r="H367" s="828">
        <v>8.3000000000000007</v>
      </c>
      <c r="I367" s="829">
        <v>3.5</v>
      </c>
      <c r="J367" s="830">
        <v>3.38</v>
      </c>
      <c r="K367" s="831">
        <v>7.77</v>
      </c>
      <c r="L367" s="832">
        <v>7.73</v>
      </c>
      <c r="M367" s="829">
        <v>43.4</v>
      </c>
      <c r="N367" s="830">
        <v>44.2</v>
      </c>
      <c r="O367" s="827"/>
      <c r="P367" s="828">
        <v>90.2</v>
      </c>
      <c r="Q367" s="827"/>
      <c r="R367" s="828">
        <v>125.4</v>
      </c>
      <c r="S367" s="827"/>
      <c r="T367" s="828"/>
      <c r="U367" s="827"/>
      <c r="V367" s="828"/>
      <c r="W367" s="829"/>
      <c r="X367" s="830">
        <v>47.3</v>
      </c>
      <c r="Y367" s="833"/>
      <c r="Z367" s="834">
        <v>285</v>
      </c>
      <c r="AA367" s="831"/>
      <c r="AB367" s="832">
        <v>0.3</v>
      </c>
      <c r="AC367" s="461">
        <v>937</v>
      </c>
      <c r="AD367" s="1809"/>
      <c r="AE367" s="1810"/>
      <c r="AG367" s="6" t="s">
        <v>291</v>
      </c>
      <c r="AH367" s="18" t="s">
        <v>23</v>
      </c>
      <c r="AI367" s="24">
        <v>2.9</v>
      </c>
      <c r="AJ367" s="44">
        <v>3.21</v>
      </c>
      <c r="AK367" s="42" t="s">
        <v>36</v>
      </c>
      <c r="AL367" s="100"/>
    </row>
    <row r="368" spans="1:38" ht="13.5" customHeight="1" x14ac:dyDescent="0.15">
      <c r="A368" s="1971"/>
      <c r="B368" s="452">
        <v>43515</v>
      </c>
      <c r="C368" s="754" t="str">
        <f t="shared" si="54"/>
        <v>(火)</v>
      </c>
      <c r="D368" s="75" t="s">
        <v>599</v>
      </c>
      <c r="E368" s="826">
        <v>3</v>
      </c>
      <c r="F368" s="826">
        <v>8.5</v>
      </c>
      <c r="G368" s="827">
        <v>9.6</v>
      </c>
      <c r="H368" s="828">
        <v>9.6999999999999993</v>
      </c>
      <c r="I368" s="829">
        <v>3.55</v>
      </c>
      <c r="J368" s="830">
        <v>3.31</v>
      </c>
      <c r="K368" s="831">
        <v>7.74</v>
      </c>
      <c r="L368" s="832">
        <v>7.68</v>
      </c>
      <c r="M368" s="829">
        <v>44.4</v>
      </c>
      <c r="N368" s="830">
        <v>44.9</v>
      </c>
      <c r="O368" s="827"/>
      <c r="P368" s="828">
        <v>92.2</v>
      </c>
      <c r="Q368" s="827"/>
      <c r="R368" s="828">
        <v>127.4</v>
      </c>
      <c r="S368" s="827"/>
      <c r="T368" s="828"/>
      <c r="U368" s="827"/>
      <c r="V368" s="828"/>
      <c r="W368" s="829"/>
      <c r="X368" s="830">
        <v>48.2</v>
      </c>
      <c r="Y368" s="833"/>
      <c r="Z368" s="834">
        <v>291</v>
      </c>
      <c r="AA368" s="831"/>
      <c r="AB368" s="832">
        <v>0.28999999999999998</v>
      </c>
      <c r="AC368" s="461">
        <v>903</v>
      </c>
      <c r="AD368" s="1809"/>
      <c r="AE368" s="1810"/>
      <c r="AG368" s="6" t="s">
        <v>285</v>
      </c>
      <c r="AH368" s="18" t="s">
        <v>23</v>
      </c>
      <c r="AI368" s="24">
        <v>3.65</v>
      </c>
      <c r="AJ368" s="44">
        <v>3.46</v>
      </c>
      <c r="AK368" s="42" t="s">
        <v>36</v>
      </c>
      <c r="AL368" s="100"/>
    </row>
    <row r="369" spans="1:38" ht="13.5" customHeight="1" x14ac:dyDescent="0.15">
      <c r="A369" s="1971"/>
      <c r="B369" s="452">
        <v>43516</v>
      </c>
      <c r="C369" s="754" t="str">
        <f t="shared" si="54"/>
        <v>(水)</v>
      </c>
      <c r="D369" s="512" t="s">
        <v>583</v>
      </c>
      <c r="E369" s="919">
        <v>0.5</v>
      </c>
      <c r="F369" s="919">
        <v>13.1</v>
      </c>
      <c r="G369" s="920">
        <v>11</v>
      </c>
      <c r="H369" s="921">
        <v>10.8</v>
      </c>
      <c r="I369" s="922">
        <v>4.2300000000000004</v>
      </c>
      <c r="J369" s="923">
        <v>3.81</v>
      </c>
      <c r="K369" s="924">
        <v>7.7</v>
      </c>
      <c r="L369" s="925">
        <v>7.68</v>
      </c>
      <c r="M369" s="922">
        <v>41.4</v>
      </c>
      <c r="N369" s="923">
        <v>44.2</v>
      </c>
      <c r="O369" s="920"/>
      <c r="P369" s="921">
        <v>91.2</v>
      </c>
      <c r="Q369" s="920"/>
      <c r="R369" s="921">
        <v>124.2</v>
      </c>
      <c r="S369" s="920"/>
      <c r="T369" s="921"/>
      <c r="U369" s="920"/>
      <c r="V369" s="921"/>
      <c r="W369" s="922"/>
      <c r="X369" s="923">
        <v>46.4</v>
      </c>
      <c r="Y369" s="926"/>
      <c r="Z369" s="927">
        <v>286</v>
      </c>
      <c r="AA369" s="924"/>
      <c r="AB369" s="925">
        <v>0.31</v>
      </c>
      <c r="AC369" s="500">
        <v>845</v>
      </c>
      <c r="AD369" s="1809"/>
      <c r="AE369" s="1810"/>
      <c r="AG369" s="6" t="s">
        <v>286</v>
      </c>
      <c r="AH369" s="18" t="s">
        <v>23</v>
      </c>
      <c r="AI369" s="352">
        <v>7.0999999999999994E-2</v>
      </c>
      <c r="AJ369" s="260">
        <v>5.5E-2</v>
      </c>
      <c r="AK369" s="47" t="s">
        <v>36</v>
      </c>
      <c r="AL369" s="102"/>
    </row>
    <row r="370" spans="1:38" ht="13.5" customHeight="1" x14ac:dyDescent="0.15">
      <c r="A370" s="1971"/>
      <c r="B370" s="452">
        <v>43517</v>
      </c>
      <c r="C370" s="754" t="str">
        <f t="shared" si="54"/>
        <v>(木)</v>
      </c>
      <c r="D370" s="75" t="s">
        <v>583</v>
      </c>
      <c r="E370" s="826">
        <v>1</v>
      </c>
      <c r="F370" s="826">
        <v>9.9</v>
      </c>
      <c r="G370" s="827">
        <v>12.3</v>
      </c>
      <c r="H370" s="828">
        <v>12.4</v>
      </c>
      <c r="I370" s="829">
        <v>5.18</v>
      </c>
      <c r="J370" s="830">
        <v>4.1900000000000004</v>
      </c>
      <c r="K370" s="831">
        <v>7.74</v>
      </c>
      <c r="L370" s="832">
        <v>7.64</v>
      </c>
      <c r="M370" s="829">
        <v>43.1</v>
      </c>
      <c r="N370" s="830">
        <v>44.2</v>
      </c>
      <c r="O370" s="827"/>
      <c r="P370" s="828">
        <v>91.2</v>
      </c>
      <c r="Q370" s="827"/>
      <c r="R370" s="828">
        <v>124.5</v>
      </c>
      <c r="S370" s="827"/>
      <c r="T370" s="828"/>
      <c r="U370" s="827"/>
      <c r="V370" s="828"/>
      <c r="W370" s="829"/>
      <c r="X370" s="830">
        <v>49.1</v>
      </c>
      <c r="Y370" s="833"/>
      <c r="Z370" s="834">
        <v>288</v>
      </c>
      <c r="AA370" s="831"/>
      <c r="AB370" s="832">
        <v>0.33</v>
      </c>
      <c r="AC370" s="461">
        <v>1041</v>
      </c>
      <c r="AD370" s="1809"/>
      <c r="AE370" s="1810">
        <v>4.71</v>
      </c>
      <c r="AG370" s="6" t="s">
        <v>287</v>
      </c>
      <c r="AH370" s="18" t="s">
        <v>23</v>
      </c>
      <c r="AI370" s="831" t="s">
        <v>609</v>
      </c>
      <c r="AJ370" s="261" t="s">
        <v>609</v>
      </c>
      <c r="AK370" s="42" t="s">
        <v>36</v>
      </c>
      <c r="AL370" s="100"/>
    </row>
    <row r="371" spans="1:38" s="1" customFormat="1" ht="13.5" customHeight="1" x14ac:dyDescent="0.15">
      <c r="A371" s="1971"/>
      <c r="B371" s="452">
        <v>43518</v>
      </c>
      <c r="C371" s="754" t="str">
        <f t="shared" si="54"/>
        <v>(金)</v>
      </c>
      <c r="D371" s="490" t="s">
        <v>599</v>
      </c>
      <c r="E371" s="890"/>
      <c r="F371" s="890">
        <v>8.1</v>
      </c>
      <c r="G371" s="891">
        <v>11.8</v>
      </c>
      <c r="H371" s="892">
        <v>12.1</v>
      </c>
      <c r="I371" s="893">
        <v>5.39</v>
      </c>
      <c r="J371" s="894">
        <v>5.04</v>
      </c>
      <c r="K371" s="895">
        <v>7.64</v>
      </c>
      <c r="L371" s="896">
        <v>7.6</v>
      </c>
      <c r="M371" s="893">
        <v>40.6</v>
      </c>
      <c r="N371" s="894">
        <v>40.700000000000003</v>
      </c>
      <c r="O371" s="891"/>
      <c r="P371" s="892">
        <v>86.7</v>
      </c>
      <c r="Q371" s="891"/>
      <c r="R371" s="892">
        <v>114.5</v>
      </c>
      <c r="S371" s="891"/>
      <c r="T371" s="892"/>
      <c r="U371" s="891"/>
      <c r="V371" s="892"/>
      <c r="W371" s="893"/>
      <c r="X371" s="894">
        <v>43.7</v>
      </c>
      <c r="Y371" s="897"/>
      <c r="Z371" s="898">
        <v>264</v>
      </c>
      <c r="AA371" s="895"/>
      <c r="AB371" s="896">
        <v>0.37</v>
      </c>
      <c r="AC371" s="495">
        <v>1005</v>
      </c>
      <c r="AD371" s="502"/>
      <c r="AE371" s="1811"/>
      <c r="AF371" s="120" t="s">
        <v>36</v>
      </c>
      <c r="AG371" s="6" t="s">
        <v>288</v>
      </c>
      <c r="AH371" s="18" t="s">
        <v>23</v>
      </c>
      <c r="AI371" s="23">
        <v>19.899999999999999</v>
      </c>
      <c r="AJ371" s="48">
        <v>20.5</v>
      </c>
      <c r="AK371" s="36" t="s">
        <v>36</v>
      </c>
      <c r="AL371" s="101"/>
    </row>
    <row r="372" spans="1:38" s="1" customFormat="1" ht="13.5" customHeight="1" x14ac:dyDescent="0.15">
      <c r="A372" s="1971"/>
      <c r="B372" s="452">
        <v>43519</v>
      </c>
      <c r="C372" s="754" t="str">
        <f t="shared" si="54"/>
        <v>(土)</v>
      </c>
      <c r="D372" s="75" t="s">
        <v>599</v>
      </c>
      <c r="E372" s="826">
        <v>1</v>
      </c>
      <c r="F372" s="826">
        <v>9</v>
      </c>
      <c r="G372" s="827">
        <v>11.3</v>
      </c>
      <c r="H372" s="828">
        <v>11.6</v>
      </c>
      <c r="I372" s="829">
        <v>5.0999999999999996</v>
      </c>
      <c r="J372" s="830">
        <v>4.7</v>
      </c>
      <c r="K372" s="831">
        <v>7.7</v>
      </c>
      <c r="L372" s="832">
        <v>7.7</v>
      </c>
      <c r="M372" s="829"/>
      <c r="N372" s="830"/>
      <c r="O372" s="827"/>
      <c r="P372" s="828"/>
      <c r="Q372" s="827"/>
      <c r="R372" s="828"/>
      <c r="S372" s="827"/>
      <c r="T372" s="828"/>
      <c r="U372" s="827"/>
      <c r="V372" s="828"/>
      <c r="W372" s="829"/>
      <c r="X372" s="830"/>
      <c r="Y372" s="833"/>
      <c r="Z372" s="834"/>
      <c r="AA372" s="831"/>
      <c r="AB372" s="832"/>
      <c r="AC372" s="461">
        <v>1003</v>
      </c>
      <c r="AD372" s="503"/>
      <c r="AE372" s="1731"/>
      <c r="AF372" s="121" t="s">
        <v>36</v>
      </c>
      <c r="AG372" s="6" t="s">
        <v>27</v>
      </c>
      <c r="AH372" s="18" t="s">
        <v>23</v>
      </c>
      <c r="AI372" s="23">
        <v>21.7</v>
      </c>
      <c r="AJ372" s="48">
        <v>21.4</v>
      </c>
      <c r="AK372" s="36" t="s">
        <v>36</v>
      </c>
      <c r="AL372" s="101"/>
    </row>
    <row r="373" spans="1:38" s="1" customFormat="1" ht="13.5" customHeight="1" x14ac:dyDescent="0.15">
      <c r="A373" s="1971"/>
      <c r="B373" s="452">
        <v>43520</v>
      </c>
      <c r="C373" s="754" t="str">
        <f t="shared" si="54"/>
        <v>(日)</v>
      </c>
      <c r="D373" s="75" t="s">
        <v>583</v>
      </c>
      <c r="E373" s="826"/>
      <c r="F373" s="826">
        <v>9.3000000000000007</v>
      </c>
      <c r="G373" s="827">
        <v>10.6</v>
      </c>
      <c r="H373" s="828">
        <v>11.1</v>
      </c>
      <c r="I373" s="829">
        <v>4.7</v>
      </c>
      <c r="J373" s="830">
        <v>4.5999999999999996</v>
      </c>
      <c r="K373" s="831">
        <v>7.8</v>
      </c>
      <c r="L373" s="832">
        <v>7.8</v>
      </c>
      <c r="M373" s="829"/>
      <c r="N373" s="830"/>
      <c r="O373" s="827"/>
      <c r="P373" s="828"/>
      <c r="Q373" s="827"/>
      <c r="R373" s="828"/>
      <c r="S373" s="827"/>
      <c r="T373" s="828"/>
      <c r="U373" s="827"/>
      <c r="V373" s="828"/>
      <c r="W373" s="829"/>
      <c r="X373" s="830"/>
      <c r="Y373" s="833"/>
      <c r="Z373" s="834"/>
      <c r="AA373" s="831"/>
      <c r="AB373" s="832"/>
      <c r="AC373" s="461">
        <v>965</v>
      </c>
      <c r="AD373" s="503"/>
      <c r="AE373" s="1731"/>
      <c r="AF373" s="121" t="s">
        <v>36</v>
      </c>
      <c r="AG373" s="6" t="s">
        <v>289</v>
      </c>
      <c r="AH373" s="18" t="s">
        <v>274</v>
      </c>
      <c r="AI373" s="51">
        <v>15</v>
      </c>
      <c r="AJ373" s="52">
        <v>7</v>
      </c>
      <c r="AK373" s="43" t="s">
        <v>36</v>
      </c>
      <c r="AL373" s="103"/>
    </row>
    <row r="374" spans="1:38" s="1" customFormat="1" ht="13.5" customHeight="1" x14ac:dyDescent="0.15">
      <c r="A374" s="1971"/>
      <c r="B374" s="452">
        <v>43521</v>
      </c>
      <c r="C374" s="754" t="str">
        <f t="shared" si="54"/>
        <v>(月)</v>
      </c>
      <c r="D374" s="75" t="s">
        <v>599</v>
      </c>
      <c r="E374" s="826"/>
      <c r="F374" s="826">
        <v>10.5</v>
      </c>
      <c r="G374" s="827">
        <v>11</v>
      </c>
      <c r="H374" s="828">
        <v>11.2</v>
      </c>
      <c r="I374" s="829">
        <v>3.62</v>
      </c>
      <c r="J374" s="830">
        <v>3.51</v>
      </c>
      <c r="K374" s="831">
        <v>7.86</v>
      </c>
      <c r="L374" s="832">
        <v>7.77</v>
      </c>
      <c r="M374" s="829">
        <v>41.8</v>
      </c>
      <c r="N374" s="830">
        <v>42</v>
      </c>
      <c r="O374" s="827"/>
      <c r="P374" s="828">
        <v>88.7</v>
      </c>
      <c r="Q374" s="827"/>
      <c r="R374" s="828">
        <v>129.1</v>
      </c>
      <c r="S374" s="827"/>
      <c r="T374" s="828"/>
      <c r="U374" s="827"/>
      <c r="V374" s="828"/>
      <c r="W374" s="829"/>
      <c r="X374" s="830">
        <v>42.8</v>
      </c>
      <c r="Y374" s="833"/>
      <c r="Z374" s="834">
        <v>272</v>
      </c>
      <c r="AA374" s="831"/>
      <c r="AB374" s="832">
        <v>0.26</v>
      </c>
      <c r="AC374" s="461">
        <v>968</v>
      </c>
      <c r="AD374" s="503"/>
      <c r="AE374" s="1731"/>
      <c r="AF374" s="121" t="s">
        <v>36</v>
      </c>
      <c r="AG374" s="1165" t="s">
        <v>545</v>
      </c>
      <c r="AH374" s="1147" t="s">
        <v>23</v>
      </c>
      <c r="AI374" s="1385">
        <v>4</v>
      </c>
      <c r="AJ374" s="1812">
        <v>0</v>
      </c>
      <c r="AK374" s="1166"/>
      <c r="AL374" s="1167"/>
    </row>
    <row r="375" spans="1:38" s="1" customFormat="1" ht="13.5" customHeight="1" x14ac:dyDescent="0.15">
      <c r="A375" s="1971"/>
      <c r="B375" s="452">
        <v>43522</v>
      </c>
      <c r="C375" s="754" t="str">
        <f t="shared" si="54"/>
        <v>(火)</v>
      </c>
      <c r="D375" s="75" t="s">
        <v>599</v>
      </c>
      <c r="E375" s="826"/>
      <c r="F375" s="826">
        <v>9.6</v>
      </c>
      <c r="G375" s="827">
        <v>12</v>
      </c>
      <c r="H375" s="828">
        <v>12.2</v>
      </c>
      <c r="I375" s="829">
        <v>4.34</v>
      </c>
      <c r="J375" s="830">
        <v>4.09</v>
      </c>
      <c r="K375" s="831">
        <v>7.8</v>
      </c>
      <c r="L375" s="832">
        <v>7.74</v>
      </c>
      <c r="M375" s="829">
        <v>44</v>
      </c>
      <c r="N375" s="830">
        <v>42.3</v>
      </c>
      <c r="O375" s="827"/>
      <c r="P375" s="828">
        <v>91.2</v>
      </c>
      <c r="Q375" s="827"/>
      <c r="R375" s="828">
        <v>129.69999999999999</v>
      </c>
      <c r="S375" s="827"/>
      <c r="T375" s="828"/>
      <c r="U375" s="827"/>
      <c r="V375" s="828"/>
      <c r="W375" s="829"/>
      <c r="X375" s="830">
        <v>42.8</v>
      </c>
      <c r="Y375" s="833"/>
      <c r="Z375" s="834">
        <v>276</v>
      </c>
      <c r="AA375" s="831"/>
      <c r="AB375" s="832">
        <v>0.28000000000000003</v>
      </c>
      <c r="AC375" s="461">
        <v>966</v>
      </c>
      <c r="AD375" s="503"/>
      <c r="AE375" s="1731"/>
      <c r="AF375" s="121" t="s">
        <v>36</v>
      </c>
      <c r="AG375" s="29" t="s">
        <v>34</v>
      </c>
      <c r="AH375" s="2" t="s">
        <v>36</v>
      </c>
      <c r="AI375" s="2" t="s">
        <v>36</v>
      </c>
      <c r="AJ375" s="2" t="s">
        <v>36</v>
      </c>
      <c r="AK375" s="2" t="s">
        <v>36</v>
      </c>
      <c r="AL375" s="104" t="s">
        <v>36</v>
      </c>
    </row>
    <row r="376" spans="1:38" s="1" customFormat="1" ht="13.5" customHeight="1" x14ac:dyDescent="0.15">
      <c r="A376" s="1971"/>
      <c r="B376" s="452">
        <v>43523</v>
      </c>
      <c r="C376" s="812" t="str">
        <f t="shared" si="54"/>
        <v>(水)</v>
      </c>
      <c r="D376" s="75" t="s">
        <v>599</v>
      </c>
      <c r="E376" s="826">
        <v>3.5</v>
      </c>
      <c r="F376" s="826">
        <v>8</v>
      </c>
      <c r="G376" s="827">
        <v>10.7</v>
      </c>
      <c r="H376" s="828">
        <v>11.1</v>
      </c>
      <c r="I376" s="829">
        <v>4.68</v>
      </c>
      <c r="J376" s="830">
        <v>4.1900000000000004</v>
      </c>
      <c r="K376" s="831">
        <v>7.83</v>
      </c>
      <c r="L376" s="832">
        <v>7.75</v>
      </c>
      <c r="M376" s="829">
        <v>44.9</v>
      </c>
      <c r="N376" s="830">
        <v>43.5</v>
      </c>
      <c r="O376" s="827"/>
      <c r="P376" s="828">
        <v>91.7</v>
      </c>
      <c r="Q376" s="827"/>
      <c r="R376" s="828">
        <v>132.6</v>
      </c>
      <c r="S376" s="827"/>
      <c r="T376" s="828"/>
      <c r="U376" s="827"/>
      <c r="V376" s="828"/>
      <c r="W376" s="829"/>
      <c r="X376" s="830">
        <v>48.2</v>
      </c>
      <c r="Y376" s="833"/>
      <c r="Z376" s="834">
        <v>228</v>
      </c>
      <c r="AA376" s="831"/>
      <c r="AB376" s="832">
        <v>0.28999999999999998</v>
      </c>
      <c r="AC376" s="461">
        <v>1027</v>
      </c>
      <c r="AD376" s="503">
        <v>10060</v>
      </c>
      <c r="AE376" s="1731">
        <v>4.91</v>
      </c>
      <c r="AF376" s="121" t="s">
        <v>36</v>
      </c>
      <c r="AG376" s="11" t="s">
        <v>36</v>
      </c>
      <c r="AH376" s="2" t="s">
        <v>36</v>
      </c>
      <c r="AI376" s="2" t="s">
        <v>36</v>
      </c>
      <c r="AJ376" s="2" t="s">
        <v>36</v>
      </c>
      <c r="AK376" s="2" t="s">
        <v>36</v>
      </c>
      <c r="AL376" s="104" t="s">
        <v>36</v>
      </c>
    </row>
    <row r="377" spans="1:38" s="1" customFormat="1" ht="13.5" customHeight="1" x14ac:dyDescent="0.15">
      <c r="A377" s="1971"/>
      <c r="B377" s="608">
        <v>43524</v>
      </c>
      <c r="C377" s="813" t="str">
        <f t="shared" si="54"/>
        <v>(木)</v>
      </c>
      <c r="D377" s="75" t="s">
        <v>606</v>
      </c>
      <c r="E377" s="826">
        <v>23</v>
      </c>
      <c r="F377" s="826">
        <v>5.5</v>
      </c>
      <c r="G377" s="827">
        <v>10.8</v>
      </c>
      <c r="H377" s="828">
        <v>10.9</v>
      </c>
      <c r="I377" s="829">
        <v>4.4800000000000004</v>
      </c>
      <c r="J377" s="830">
        <v>3.96</v>
      </c>
      <c r="K377" s="831">
        <v>7.75</v>
      </c>
      <c r="L377" s="832">
        <v>7.6</v>
      </c>
      <c r="M377" s="829">
        <v>42.7</v>
      </c>
      <c r="N377" s="830">
        <v>47.2</v>
      </c>
      <c r="O377" s="827"/>
      <c r="P377" s="828">
        <v>88.2</v>
      </c>
      <c r="Q377" s="827"/>
      <c r="R377" s="828">
        <v>130.80000000000001</v>
      </c>
      <c r="S377" s="827"/>
      <c r="T377" s="828"/>
      <c r="U377" s="827"/>
      <c r="V377" s="828"/>
      <c r="W377" s="829"/>
      <c r="X377" s="830">
        <v>53.7</v>
      </c>
      <c r="Y377" s="833"/>
      <c r="Z377" s="834">
        <v>285</v>
      </c>
      <c r="AA377" s="831"/>
      <c r="AB377" s="832">
        <v>0.28999999999999998</v>
      </c>
      <c r="AC377" s="461">
        <v>2616</v>
      </c>
      <c r="AD377" s="503">
        <v>20110</v>
      </c>
      <c r="AE377" s="1731"/>
      <c r="AF377" s="121" t="s">
        <v>36</v>
      </c>
      <c r="AG377" s="11" t="s">
        <v>36</v>
      </c>
      <c r="AH377" s="2" t="s">
        <v>36</v>
      </c>
      <c r="AI377" s="2" t="s">
        <v>36</v>
      </c>
      <c r="AJ377" s="2" t="s">
        <v>36</v>
      </c>
      <c r="AK377" s="2" t="s">
        <v>36</v>
      </c>
      <c r="AL377" s="104" t="s">
        <v>36</v>
      </c>
    </row>
    <row r="378" spans="1:38" s="1" customFormat="1" ht="13.5" customHeight="1" x14ac:dyDescent="0.15">
      <c r="A378" s="1971"/>
      <c r="B378" s="1891" t="s">
        <v>410</v>
      </c>
      <c r="C378" s="1892"/>
      <c r="D378" s="631"/>
      <c r="E378" s="555">
        <f t="shared" ref="E378:AC378" si="55">MAX(E350:E377)</f>
        <v>25.5</v>
      </c>
      <c r="F378" s="556">
        <f t="shared" si="55"/>
        <v>15.1</v>
      </c>
      <c r="G378" s="556">
        <f t="shared" si="55"/>
        <v>12.3</v>
      </c>
      <c r="H378" s="556">
        <f t="shared" si="55"/>
        <v>12.4</v>
      </c>
      <c r="I378" s="556">
        <f t="shared" si="55"/>
        <v>15.23</v>
      </c>
      <c r="J378" s="556">
        <f t="shared" si="55"/>
        <v>7.62</v>
      </c>
      <c r="K378" s="1104">
        <f t="shared" si="55"/>
        <v>7.86</v>
      </c>
      <c r="L378" s="1104">
        <f t="shared" si="55"/>
        <v>7.8</v>
      </c>
      <c r="M378" s="556">
        <f t="shared" si="55"/>
        <v>44.9</v>
      </c>
      <c r="N378" s="556">
        <f t="shared" si="55"/>
        <v>47.2</v>
      </c>
      <c r="O378" s="556">
        <f t="shared" si="55"/>
        <v>69.099999999999994</v>
      </c>
      <c r="P378" s="556">
        <f t="shared" si="55"/>
        <v>92.7</v>
      </c>
      <c r="Q378" s="556">
        <f t="shared" si="55"/>
        <v>91.8</v>
      </c>
      <c r="R378" s="556">
        <f t="shared" si="55"/>
        <v>135.1</v>
      </c>
      <c r="S378" s="556">
        <f t="shared" si="55"/>
        <v>61.4</v>
      </c>
      <c r="T378" s="556">
        <f t="shared" si="55"/>
        <v>66.900000000000006</v>
      </c>
      <c r="U378" s="556">
        <f t="shared" si="55"/>
        <v>30.4</v>
      </c>
      <c r="V378" s="556">
        <f t="shared" si="55"/>
        <v>33.200000000000003</v>
      </c>
      <c r="W378" s="556">
        <f t="shared" si="55"/>
        <v>36.9</v>
      </c>
      <c r="X378" s="556">
        <f t="shared" si="55"/>
        <v>63.7</v>
      </c>
      <c r="Y378" s="1102">
        <f t="shared" si="55"/>
        <v>222</v>
      </c>
      <c r="Z378" s="1102">
        <f t="shared" si="55"/>
        <v>292</v>
      </c>
      <c r="AA378" s="1104">
        <f t="shared" si="55"/>
        <v>0.67</v>
      </c>
      <c r="AB378" s="1104">
        <f t="shared" si="55"/>
        <v>0.42</v>
      </c>
      <c r="AC378" s="1102">
        <f t="shared" si="55"/>
        <v>4120</v>
      </c>
      <c r="AD378" s="503">
        <v>0</v>
      </c>
      <c r="AE378" s="448" t="s">
        <v>36</v>
      </c>
      <c r="AF378" s="121" t="s">
        <v>36</v>
      </c>
      <c r="AG378" s="11" t="s">
        <v>36</v>
      </c>
      <c r="AH378" s="2" t="s">
        <v>36</v>
      </c>
      <c r="AI378" s="2" t="s">
        <v>36</v>
      </c>
      <c r="AJ378" s="2" t="s">
        <v>36</v>
      </c>
      <c r="AK378" s="2" t="s">
        <v>36</v>
      </c>
      <c r="AL378" s="104" t="s">
        <v>36</v>
      </c>
    </row>
    <row r="379" spans="1:38" s="1" customFormat="1" ht="13.5" customHeight="1" x14ac:dyDescent="0.15">
      <c r="A379" s="1971"/>
      <c r="B379" s="1893" t="s">
        <v>411</v>
      </c>
      <c r="C379" s="1894"/>
      <c r="D379" s="633"/>
      <c r="E379" s="566">
        <f t="shared" ref="E379:AC379" si="56">MIN(E350:E377)</f>
        <v>0.5</v>
      </c>
      <c r="F379" s="567">
        <f t="shared" si="56"/>
        <v>-0.4</v>
      </c>
      <c r="G379" s="567">
        <f t="shared" si="56"/>
        <v>6.7</v>
      </c>
      <c r="H379" s="567">
        <f t="shared" si="56"/>
        <v>6.9</v>
      </c>
      <c r="I379" s="567">
        <f t="shared" si="56"/>
        <v>3.5</v>
      </c>
      <c r="J379" s="567">
        <f t="shared" si="56"/>
        <v>2.8</v>
      </c>
      <c r="K379" s="1105">
        <f t="shared" si="56"/>
        <v>7.42</v>
      </c>
      <c r="L379" s="1105">
        <f t="shared" si="56"/>
        <v>7.24</v>
      </c>
      <c r="M379" s="567">
        <f t="shared" si="56"/>
        <v>33.799999999999997</v>
      </c>
      <c r="N379" s="567">
        <f t="shared" si="56"/>
        <v>35.799999999999997</v>
      </c>
      <c r="O379" s="567">
        <f t="shared" si="56"/>
        <v>69.099999999999994</v>
      </c>
      <c r="P379" s="567">
        <f t="shared" si="56"/>
        <v>61.6</v>
      </c>
      <c r="Q379" s="567">
        <f t="shared" si="56"/>
        <v>91.8</v>
      </c>
      <c r="R379" s="567">
        <f t="shared" si="56"/>
        <v>100.1</v>
      </c>
      <c r="S379" s="567">
        <f t="shared" si="56"/>
        <v>61.4</v>
      </c>
      <c r="T379" s="567">
        <f t="shared" si="56"/>
        <v>66.900000000000006</v>
      </c>
      <c r="U379" s="567">
        <f t="shared" si="56"/>
        <v>30.4</v>
      </c>
      <c r="V379" s="567">
        <f t="shared" si="56"/>
        <v>33.200000000000003</v>
      </c>
      <c r="W379" s="567">
        <f t="shared" si="56"/>
        <v>36.9</v>
      </c>
      <c r="X379" s="567">
        <f t="shared" si="56"/>
        <v>41</v>
      </c>
      <c r="Y379" s="1103">
        <f t="shared" si="56"/>
        <v>222</v>
      </c>
      <c r="Z379" s="1103">
        <f t="shared" si="56"/>
        <v>224</v>
      </c>
      <c r="AA379" s="1105">
        <f t="shared" si="56"/>
        <v>0.67</v>
      </c>
      <c r="AB379" s="1105">
        <f t="shared" si="56"/>
        <v>0.22</v>
      </c>
      <c r="AC379" s="1103">
        <f t="shared" si="56"/>
        <v>845</v>
      </c>
      <c r="AD379" s="503">
        <v>10070</v>
      </c>
      <c r="AE379" s="448" t="s">
        <v>36</v>
      </c>
      <c r="AF379" s="121" t="s">
        <v>36</v>
      </c>
      <c r="AG379" s="11" t="s">
        <v>36</v>
      </c>
      <c r="AH379" s="2" t="s">
        <v>36</v>
      </c>
      <c r="AI379" s="2" t="s">
        <v>36</v>
      </c>
      <c r="AJ379" s="2" t="s">
        <v>36</v>
      </c>
      <c r="AK379" s="2" t="s">
        <v>36</v>
      </c>
      <c r="AL379" s="104" t="s">
        <v>36</v>
      </c>
    </row>
    <row r="380" spans="1:38" s="1" customFormat="1" ht="13.5" customHeight="1" x14ac:dyDescent="0.15">
      <c r="A380" s="1971"/>
      <c r="B380" s="1893" t="s">
        <v>412</v>
      </c>
      <c r="C380" s="1894"/>
      <c r="D380" s="633"/>
      <c r="E380" s="633"/>
      <c r="F380" s="567">
        <f t="shared" ref="F380:AC380" si="57">AVERAGE(F350:F377)</f>
        <v>6.6107142857142858</v>
      </c>
      <c r="G380" s="567">
        <f t="shared" si="57"/>
        <v>9.4571428571428573</v>
      </c>
      <c r="H380" s="567">
        <f t="shared" si="57"/>
        <v>9.65</v>
      </c>
      <c r="I380" s="567">
        <f t="shared" si="57"/>
        <v>5.3257142857142856</v>
      </c>
      <c r="J380" s="567">
        <f t="shared" si="57"/>
        <v>3.9692857142857148</v>
      </c>
      <c r="K380" s="1105">
        <f t="shared" si="57"/>
        <v>7.7064285714285736</v>
      </c>
      <c r="L380" s="1105">
        <f t="shared" si="57"/>
        <v>7.6039285714285709</v>
      </c>
      <c r="M380" s="567">
        <f t="shared" si="57"/>
        <v>42.189473684210519</v>
      </c>
      <c r="N380" s="567">
        <f t="shared" si="57"/>
        <v>42.963157894736845</v>
      </c>
      <c r="O380" s="567">
        <f t="shared" si="57"/>
        <v>69.099999999999994</v>
      </c>
      <c r="P380" s="567">
        <f t="shared" si="57"/>
        <v>85.87894736842108</v>
      </c>
      <c r="Q380" s="567">
        <f t="shared" si="57"/>
        <v>91.8</v>
      </c>
      <c r="R380" s="567">
        <f t="shared" si="57"/>
        <v>123.8842105263158</v>
      </c>
      <c r="S380" s="567">
        <f t="shared" si="57"/>
        <v>61.4</v>
      </c>
      <c r="T380" s="567">
        <f t="shared" si="57"/>
        <v>66.900000000000006</v>
      </c>
      <c r="U380" s="567">
        <f t="shared" si="57"/>
        <v>30.4</v>
      </c>
      <c r="V380" s="567">
        <f t="shared" si="57"/>
        <v>33.200000000000003</v>
      </c>
      <c r="W380" s="567">
        <f t="shared" si="57"/>
        <v>36.9</v>
      </c>
      <c r="X380" s="567">
        <f t="shared" si="57"/>
        <v>47.231578947368419</v>
      </c>
      <c r="Y380" s="1103">
        <f t="shared" si="57"/>
        <v>222</v>
      </c>
      <c r="Z380" s="1103">
        <f t="shared" si="57"/>
        <v>270.5263157894737</v>
      </c>
      <c r="AA380" s="1105">
        <f t="shared" si="57"/>
        <v>0.67</v>
      </c>
      <c r="AB380" s="1105">
        <f t="shared" si="57"/>
        <v>0.29947368421052634</v>
      </c>
      <c r="AC380" s="1103">
        <f t="shared" si="57"/>
        <v>1876.75</v>
      </c>
      <c r="AD380" s="503">
        <v>0</v>
      </c>
      <c r="AE380" s="448">
        <v>2.4900000000000002</v>
      </c>
      <c r="AF380" s="121" t="s">
        <v>36</v>
      </c>
      <c r="AG380" s="11" t="s">
        <v>36</v>
      </c>
      <c r="AH380" s="2" t="s">
        <v>36</v>
      </c>
      <c r="AI380" s="2" t="s">
        <v>36</v>
      </c>
      <c r="AJ380" s="2" t="s">
        <v>36</v>
      </c>
      <c r="AK380" s="2" t="s">
        <v>36</v>
      </c>
      <c r="AL380" s="104" t="s">
        <v>36</v>
      </c>
    </row>
    <row r="381" spans="1:38" s="1" customFormat="1" ht="13.5" customHeight="1" x14ac:dyDescent="0.15">
      <c r="A381" s="1972"/>
      <c r="B381" s="1917" t="s">
        <v>413</v>
      </c>
      <c r="C381" s="1916"/>
      <c r="D381" s="672"/>
      <c r="E381" s="1072">
        <f>SUM(E350:E377)</f>
        <v>66.5</v>
      </c>
      <c r="F381" s="644"/>
      <c r="G381" s="1069"/>
      <c r="H381" s="645"/>
      <c r="I381" s="646"/>
      <c r="J381" s="1070"/>
      <c r="K381" s="1071"/>
      <c r="L381" s="647"/>
      <c r="M381" s="646"/>
      <c r="N381" s="1070"/>
      <c r="O381" s="1069"/>
      <c r="P381" s="645"/>
      <c r="Q381" s="648"/>
      <c r="R381" s="1073"/>
      <c r="S381" s="1069"/>
      <c r="T381" s="645"/>
      <c r="U381" s="648"/>
      <c r="V381" s="1073"/>
      <c r="W381" s="1074"/>
      <c r="X381" s="649"/>
      <c r="Y381" s="650"/>
      <c r="Z381" s="1075"/>
      <c r="AA381" s="1071"/>
      <c r="AB381" s="647"/>
      <c r="AC381" s="585">
        <f>SUM(AC350:AC377)</f>
        <v>52549</v>
      </c>
      <c r="AD381" s="503">
        <v>0</v>
      </c>
      <c r="AE381" s="448" t="s">
        <v>36</v>
      </c>
      <c r="AF381" s="121" t="s">
        <v>36</v>
      </c>
      <c r="AG381" s="266"/>
      <c r="AH381" s="268"/>
      <c r="AI381" s="268"/>
      <c r="AJ381" s="268"/>
      <c r="AK381" s="268"/>
      <c r="AL381" s="267"/>
    </row>
    <row r="382" spans="1:38" s="1" customFormat="1" ht="13.5" customHeight="1" x14ac:dyDescent="0.15">
      <c r="A382" s="1973" t="s">
        <v>628</v>
      </c>
      <c r="B382" s="450">
        <v>43525</v>
      </c>
      <c r="C382" s="814" t="str">
        <f>IF(B382="","",IF(WEEKDAY(B382)=1,"(日)",IF(WEEKDAY(B382)=2,"(月)",IF(WEEKDAY(B382)=3,"(火)",IF(WEEKDAY(B382)=4,"(水)",IF(WEEKDAY(B382)=5,"(木)",IF(WEEKDAY(B382)=6,"(金)","(土)")))))))</f>
        <v>(金)</v>
      </c>
      <c r="D382" s="74" t="s">
        <v>599</v>
      </c>
      <c r="E382" s="815">
        <v>1.5</v>
      </c>
      <c r="F382" s="816">
        <v>9.4</v>
      </c>
      <c r="G382" s="817">
        <v>9.9</v>
      </c>
      <c r="H382" s="818">
        <v>10.1</v>
      </c>
      <c r="I382" s="819">
        <v>21.12</v>
      </c>
      <c r="J382" s="820">
        <v>4.4000000000000004</v>
      </c>
      <c r="K382" s="821">
        <v>7.37</v>
      </c>
      <c r="L382" s="822">
        <v>7.22</v>
      </c>
      <c r="M382" s="819">
        <v>23.8</v>
      </c>
      <c r="N382" s="820">
        <v>25.4</v>
      </c>
      <c r="O382" s="817"/>
      <c r="P382" s="818">
        <v>49.1</v>
      </c>
      <c r="Q382" s="817"/>
      <c r="R382" s="818">
        <v>71.400000000000006</v>
      </c>
      <c r="S382" s="817"/>
      <c r="T382" s="818"/>
      <c r="U382" s="817"/>
      <c r="V382" s="818"/>
      <c r="W382" s="819"/>
      <c r="X382" s="820">
        <v>25.5</v>
      </c>
      <c r="Y382" s="823"/>
      <c r="Z382" s="824">
        <v>162</v>
      </c>
      <c r="AA382" s="821"/>
      <c r="AB382" s="822">
        <v>0.18</v>
      </c>
      <c r="AC382" s="463">
        <v>4869</v>
      </c>
      <c r="AD382" s="503">
        <v>20150</v>
      </c>
      <c r="AE382" s="448" t="s">
        <v>36</v>
      </c>
      <c r="AF382" s="121" t="s">
        <v>36</v>
      </c>
      <c r="AG382" s="269">
        <v>43530</v>
      </c>
      <c r="AH382" s="152" t="s">
        <v>29</v>
      </c>
      <c r="AI382" s="153">
        <v>8.6999999999999993</v>
      </c>
      <c r="AJ382" s="154" t="s">
        <v>20</v>
      </c>
      <c r="AK382" s="155"/>
      <c r="AL382" s="156"/>
    </row>
    <row r="383" spans="1:38" s="1" customFormat="1" ht="13.5" customHeight="1" x14ac:dyDescent="0.15">
      <c r="A383" s="1974"/>
      <c r="B383" s="452">
        <v>43526</v>
      </c>
      <c r="C383" s="754" t="str">
        <f t="shared" ref="C383:C388" si="58">IF(B383="","",IF(WEEKDAY(B383)=1,"(日)",IF(WEEKDAY(B383)=2,"(月)",IF(WEEKDAY(B383)=3,"(火)",IF(WEEKDAY(B383)=4,"(水)",IF(WEEKDAY(B383)=5,"(木)",IF(WEEKDAY(B383)=6,"(金)","(土)")))))))</f>
        <v>(土)</v>
      </c>
      <c r="D383" s="75" t="s">
        <v>583</v>
      </c>
      <c r="E383" s="825"/>
      <c r="F383" s="826">
        <v>10</v>
      </c>
      <c r="G383" s="827">
        <v>10.8</v>
      </c>
      <c r="H383" s="828">
        <v>11.1</v>
      </c>
      <c r="I383" s="829">
        <v>7.3</v>
      </c>
      <c r="J383" s="830">
        <v>4</v>
      </c>
      <c r="K383" s="831">
        <v>7.5</v>
      </c>
      <c r="L383" s="832">
        <v>7.3</v>
      </c>
      <c r="M383" s="829"/>
      <c r="N383" s="830"/>
      <c r="O383" s="827"/>
      <c r="P383" s="828"/>
      <c r="Q383" s="827"/>
      <c r="R383" s="828"/>
      <c r="S383" s="827"/>
      <c r="T383" s="828"/>
      <c r="U383" s="827"/>
      <c r="V383" s="828"/>
      <c r="W383" s="829"/>
      <c r="X383" s="830"/>
      <c r="Y383" s="833"/>
      <c r="Z383" s="834"/>
      <c r="AA383" s="831"/>
      <c r="AB383" s="832"/>
      <c r="AC383" s="461">
        <v>3045</v>
      </c>
      <c r="AD383" s="503">
        <v>0</v>
      </c>
      <c r="AE383" s="448" t="s">
        <v>36</v>
      </c>
      <c r="AF383" s="121" t="s">
        <v>36</v>
      </c>
      <c r="AG383" s="12" t="s">
        <v>30</v>
      </c>
      <c r="AH383" s="13" t="s">
        <v>31</v>
      </c>
      <c r="AI383" s="14" t="s">
        <v>32</v>
      </c>
      <c r="AJ383" s="15" t="s">
        <v>33</v>
      </c>
      <c r="AK383" s="16" t="s">
        <v>36</v>
      </c>
      <c r="AL383" s="97"/>
    </row>
    <row r="384" spans="1:38" s="1" customFormat="1" ht="13.5" customHeight="1" x14ac:dyDescent="0.15">
      <c r="A384" s="1974"/>
      <c r="B384" s="452">
        <v>43527</v>
      </c>
      <c r="C384" s="754" t="str">
        <f t="shared" si="58"/>
        <v>(日)</v>
      </c>
      <c r="D384" s="75" t="s">
        <v>606</v>
      </c>
      <c r="E384" s="825">
        <v>12.5</v>
      </c>
      <c r="F384" s="826">
        <v>5</v>
      </c>
      <c r="G384" s="827">
        <v>11.2</v>
      </c>
      <c r="H384" s="828">
        <v>11.6</v>
      </c>
      <c r="I384" s="829">
        <v>6.7</v>
      </c>
      <c r="J384" s="830">
        <v>3.9</v>
      </c>
      <c r="K384" s="831">
        <v>7.6</v>
      </c>
      <c r="L384" s="832">
        <v>7.5</v>
      </c>
      <c r="M384" s="829"/>
      <c r="N384" s="830"/>
      <c r="O384" s="827"/>
      <c r="P384" s="828"/>
      <c r="Q384" s="827"/>
      <c r="R384" s="828"/>
      <c r="S384" s="827"/>
      <c r="T384" s="828"/>
      <c r="U384" s="827"/>
      <c r="V384" s="828"/>
      <c r="W384" s="829"/>
      <c r="X384" s="830"/>
      <c r="Y384" s="833"/>
      <c r="Z384" s="834"/>
      <c r="AA384" s="831"/>
      <c r="AB384" s="832"/>
      <c r="AC384" s="461">
        <v>2633</v>
      </c>
      <c r="AD384" s="503">
        <v>0</v>
      </c>
      <c r="AE384" s="448" t="s">
        <v>36</v>
      </c>
      <c r="AF384" s="121" t="s">
        <v>36</v>
      </c>
      <c r="AG384" s="5" t="s">
        <v>272</v>
      </c>
      <c r="AH384" s="17" t="s">
        <v>20</v>
      </c>
      <c r="AI384" s="31">
        <v>11.8</v>
      </c>
      <c r="AJ384" s="32">
        <v>12.1</v>
      </c>
      <c r="AK384" s="33" t="s">
        <v>36</v>
      </c>
      <c r="AL384" s="98"/>
    </row>
    <row r="385" spans="1:38" s="1" customFormat="1" ht="13.5" customHeight="1" x14ac:dyDescent="0.15">
      <c r="A385" s="1974"/>
      <c r="B385" s="452">
        <v>43528</v>
      </c>
      <c r="C385" s="754" t="str">
        <f t="shared" si="58"/>
        <v>(月)</v>
      </c>
      <c r="D385" s="75" t="s">
        <v>606</v>
      </c>
      <c r="E385" s="825">
        <v>30</v>
      </c>
      <c r="F385" s="826">
        <v>10.5</v>
      </c>
      <c r="G385" s="827">
        <v>10.199999999999999</v>
      </c>
      <c r="H385" s="828">
        <v>10.3</v>
      </c>
      <c r="I385" s="829">
        <v>23.81</v>
      </c>
      <c r="J385" s="830">
        <v>2.14</v>
      </c>
      <c r="K385" s="831">
        <v>7.35</v>
      </c>
      <c r="L385" s="832">
        <v>7.29</v>
      </c>
      <c r="M385" s="829">
        <v>23.8</v>
      </c>
      <c r="N385" s="830">
        <v>30.3</v>
      </c>
      <c r="O385" s="827"/>
      <c r="P385" s="828">
        <v>59.1</v>
      </c>
      <c r="Q385" s="827"/>
      <c r="R385" s="828">
        <v>84.6</v>
      </c>
      <c r="S385" s="827"/>
      <c r="T385" s="828"/>
      <c r="U385" s="827"/>
      <c r="V385" s="828"/>
      <c r="W385" s="829"/>
      <c r="X385" s="830">
        <v>31.9</v>
      </c>
      <c r="Y385" s="833"/>
      <c r="Z385" s="834">
        <v>192</v>
      </c>
      <c r="AA385" s="831"/>
      <c r="AB385" s="832">
        <v>0.11</v>
      </c>
      <c r="AC385" s="461">
        <v>4574</v>
      </c>
      <c r="AD385" s="503">
        <v>0</v>
      </c>
      <c r="AE385" s="448" t="s">
        <v>36</v>
      </c>
      <c r="AF385" s="121" t="s">
        <v>36</v>
      </c>
      <c r="AG385" s="6" t="s">
        <v>273</v>
      </c>
      <c r="AH385" s="18" t="s">
        <v>274</v>
      </c>
      <c r="AI385" s="37">
        <v>8.25</v>
      </c>
      <c r="AJ385" s="38">
        <v>3.41</v>
      </c>
      <c r="AK385" s="39" t="s">
        <v>36</v>
      </c>
      <c r="AL385" s="99"/>
    </row>
    <row r="386" spans="1:38" s="1" customFormat="1" ht="13.5" customHeight="1" x14ac:dyDescent="0.15">
      <c r="A386" s="1974"/>
      <c r="B386" s="452">
        <v>43529</v>
      </c>
      <c r="C386" s="754" t="str">
        <f t="shared" si="58"/>
        <v>(火)</v>
      </c>
      <c r="D386" s="75" t="s">
        <v>583</v>
      </c>
      <c r="E386" s="825">
        <v>0.5</v>
      </c>
      <c r="F386" s="826">
        <v>10.5</v>
      </c>
      <c r="G386" s="827">
        <v>10</v>
      </c>
      <c r="H386" s="828">
        <v>9.9</v>
      </c>
      <c r="I386" s="829">
        <v>11.09</v>
      </c>
      <c r="J386" s="830">
        <v>2.2200000000000002</v>
      </c>
      <c r="K386" s="831">
        <v>7.32</v>
      </c>
      <c r="L386" s="832">
        <v>7.1</v>
      </c>
      <c r="M386" s="829">
        <v>26.1</v>
      </c>
      <c r="N386" s="830">
        <v>23.6</v>
      </c>
      <c r="O386" s="827"/>
      <c r="P386" s="828">
        <v>43.1</v>
      </c>
      <c r="Q386" s="827"/>
      <c r="R386" s="828">
        <v>70.2</v>
      </c>
      <c r="S386" s="827"/>
      <c r="T386" s="828"/>
      <c r="U386" s="827"/>
      <c r="V386" s="828"/>
      <c r="W386" s="829"/>
      <c r="X386" s="830">
        <v>21.8</v>
      </c>
      <c r="Y386" s="833"/>
      <c r="Z386" s="834">
        <v>151</v>
      </c>
      <c r="AA386" s="831"/>
      <c r="AB386" s="832">
        <v>0.12</v>
      </c>
      <c r="AC386" s="461">
        <v>3998</v>
      </c>
      <c r="AD386" s="503">
        <v>10040</v>
      </c>
      <c r="AE386" s="448" t="s">
        <v>36</v>
      </c>
      <c r="AF386" s="121" t="s">
        <v>36</v>
      </c>
      <c r="AG386" s="6" t="s">
        <v>21</v>
      </c>
      <c r="AH386" s="18"/>
      <c r="AI386" s="40">
        <v>7.45</v>
      </c>
      <c r="AJ386" s="41">
        <v>7.39</v>
      </c>
      <c r="AK386" s="42" t="s">
        <v>36</v>
      </c>
      <c r="AL386" s="100"/>
    </row>
    <row r="387" spans="1:38" s="1" customFormat="1" ht="13.5" customHeight="1" x14ac:dyDescent="0.15">
      <c r="A387" s="1974"/>
      <c r="B387" s="452">
        <v>43530</v>
      </c>
      <c r="C387" s="754" t="str">
        <f t="shared" si="58"/>
        <v>(水)</v>
      </c>
      <c r="D387" s="75" t="s">
        <v>599</v>
      </c>
      <c r="E387" s="825">
        <v>2</v>
      </c>
      <c r="F387" s="826">
        <v>10.5</v>
      </c>
      <c r="G387" s="827">
        <v>11.6</v>
      </c>
      <c r="H387" s="828">
        <v>11.9</v>
      </c>
      <c r="I387" s="829">
        <v>6.3</v>
      </c>
      <c r="J387" s="830">
        <v>2.7</v>
      </c>
      <c r="K387" s="831">
        <v>7.42</v>
      </c>
      <c r="L387" s="832">
        <v>7.32</v>
      </c>
      <c r="M387" s="829">
        <v>34.6</v>
      </c>
      <c r="N387" s="830">
        <v>33.5</v>
      </c>
      <c r="O387" s="827"/>
      <c r="P387" s="828">
        <v>68.599999999999994</v>
      </c>
      <c r="Q387" s="827"/>
      <c r="R387" s="828">
        <v>98.4</v>
      </c>
      <c r="S387" s="827"/>
      <c r="T387" s="828"/>
      <c r="U387" s="827"/>
      <c r="V387" s="828"/>
      <c r="W387" s="829"/>
      <c r="X387" s="830">
        <v>31.9</v>
      </c>
      <c r="Y387" s="833"/>
      <c r="Z387" s="834">
        <v>220</v>
      </c>
      <c r="AA387" s="831"/>
      <c r="AB387" s="832">
        <v>0.25</v>
      </c>
      <c r="AC387" s="461">
        <v>2323</v>
      </c>
      <c r="AD387" s="503">
        <v>20150</v>
      </c>
      <c r="AE387" s="448">
        <v>4.07</v>
      </c>
      <c r="AF387" s="121" t="s">
        <v>36</v>
      </c>
      <c r="AG387" s="6" t="s">
        <v>275</v>
      </c>
      <c r="AH387" s="18" t="s">
        <v>22</v>
      </c>
      <c r="AI387" s="34">
        <v>29.1</v>
      </c>
      <c r="AJ387" s="35">
        <v>33.700000000000003</v>
      </c>
      <c r="AK387" s="36" t="s">
        <v>36</v>
      </c>
      <c r="AL387" s="101"/>
    </row>
    <row r="388" spans="1:38" s="1" customFormat="1" ht="13.5" customHeight="1" x14ac:dyDescent="0.15">
      <c r="A388" s="1974"/>
      <c r="B388" s="452">
        <v>43531</v>
      </c>
      <c r="C388" s="754" t="str">
        <f t="shared" si="58"/>
        <v>(木)</v>
      </c>
      <c r="D388" s="75" t="s">
        <v>606</v>
      </c>
      <c r="E388" s="825">
        <v>14</v>
      </c>
      <c r="F388" s="826">
        <v>8.5</v>
      </c>
      <c r="G388" s="827">
        <v>11.8</v>
      </c>
      <c r="H388" s="828">
        <v>12.1</v>
      </c>
      <c r="I388" s="829">
        <v>8.25</v>
      </c>
      <c r="J388" s="830">
        <v>3.41</v>
      </c>
      <c r="K388" s="831">
        <v>7.45</v>
      </c>
      <c r="L388" s="832">
        <v>7.39</v>
      </c>
      <c r="M388" s="829">
        <v>29.1</v>
      </c>
      <c r="N388" s="830">
        <v>33.700000000000003</v>
      </c>
      <c r="O388" s="827">
        <v>70.2</v>
      </c>
      <c r="P388" s="828">
        <v>73.2</v>
      </c>
      <c r="Q388" s="827">
        <v>91</v>
      </c>
      <c r="R388" s="828">
        <v>97.9</v>
      </c>
      <c r="S388" s="827">
        <v>62.3</v>
      </c>
      <c r="T388" s="828">
        <v>65.2</v>
      </c>
      <c r="U388" s="827">
        <v>28.7</v>
      </c>
      <c r="V388" s="828">
        <v>32.700000000000003</v>
      </c>
      <c r="W388" s="829">
        <v>24.6</v>
      </c>
      <c r="X388" s="830">
        <v>31.9</v>
      </c>
      <c r="Y388" s="833">
        <v>204</v>
      </c>
      <c r="Z388" s="834">
        <v>223</v>
      </c>
      <c r="AA388" s="831">
        <v>0.71</v>
      </c>
      <c r="AB388" s="832">
        <v>0.27</v>
      </c>
      <c r="AC388" s="461">
        <v>2805</v>
      </c>
      <c r="AD388" s="503"/>
      <c r="AE388" s="448"/>
      <c r="AF388" s="121"/>
      <c r="AG388" s="6" t="s">
        <v>276</v>
      </c>
      <c r="AH388" s="18" t="s">
        <v>23</v>
      </c>
      <c r="AI388" s="34">
        <v>70.2</v>
      </c>
      <c r="AJ388" s="35">
        <v>73.2</v>
      </c>
      <c r="AK388" s="36" t="s">
        <v>36</v>
      </c>
      <c r="AL388" s="101"/>
    </row>
    <row r="389" spans="1:38" s="1" customFormat="1" ht="13.5" customHeight="1" x14ac:dyDescent="0.15">
      <c r="A389" s="1974"/>
      <c r="B389" s="452">
        <v>43532</v>
      </c>
      <c r="C389" s="754" t="str">
        <f>IF(B389="","",IF(WEEKDAY(B389)=1,"(日)",IF(WEEKDAY(B389)=2,"(月)",IF(WEEKDAY(B389)=3,"(火)",IF(WEEKDAY(B389)=4,"(水)",IF(WEEKDAY(B389)=5,"(木)",IF(WEEKDAY(B389)=6,"(金)","(土)")))))))</f>
        <v>(金)</v>
      </c>
      <c r="D389" s="75" t="s">
        <v>583</v>
      </c>
      <c r="E389" s="825"/>
      <c r="F389" s="826">
        <v>7.9</v>
      </c>
      <c r="G389" s="827">
        <v>10.4</v>
      </c>
      <c r="H389" s="828">
        <v>10.6</v>
      </c>
      <c r="I389" s="829">
        <v>8.16</v>
      </c>
      <c r="J389" s="830">
        <v>2.93</v>
      </c>
      <c r="K389" s="831">
        <v>7.43</v>
      </c>
      <c r="L389" s="832">
        <v>7.34</v>
      </c>
      <c r="M389" s="829">
        <v>30.6</v>
      </c>
      <c r="N389" s="830">
        <v>29.2</v>
      </c>
      <c r="O389" s="827"/>
      <c r="P389" s="828">
        <v>61.1</v>
      </c>
      <c r="Q389" s="827"/>
      <c r="R389" s="828">
        <v>94.1</v>
      </c>
      <c r="S389" s="827"/>
      <c r="T389" s="828"/>
      <c r="U389" s="827"/>
      <c r="V389" s="828"/>
      <c r="W389" s="829"/>
      <c r="X389" s="830">
        <v>28.7</v>
      </c>
      <c r="Y389" s="833"/>
      <c r="Z389" s="834">
        <v>189</v>
      </c>
      <c r="AA389" s="831"/>
      <c r="AB389" s="832">
        <v>0.2</v>
      </c>
      <c r="AC389" s="461">
        <v>3103</v>
      </c>
      <c r="AD389" s="503"/>
      <c r="AE389" s="448"/>
      <c r="AF389" s="121"/>
      <c r="AG389" s="6" t="s">
        <v>277</v>
      </c>
      <c r="AH389" s="18" t="s">
        <v>23</v>
      </c>
      <c r="AI389" s="34">
        <v>91</v>
      </c>
      <c r="AJ389" s="35">
        <v>97.9</v>
      </c>
      <c r="AK389" s="36" t="s">
        <v>36</v>
      </c>
      <c r="AL389" s="101"/>
    </row>
    <row r="390" spans="1:38" s="1" customFormat="1" ht="13.5" customHeight="1" x14ac:dyDescent="0.15">
      <c r="A390" s="1974"/>
      <c r="B390" s="452">
        <v>43533</v>
      </c>
      <c r="C390" s="754" t="str">
        <f t="shared" ref="C390:C412" si="59">IF(B390="","",IF(WEEKDAY(B390)=1,"(日)",IF(WEEKDAY(B390)=2,"(月)",IF(WEEKDAY(B390)=3,"(火)",IF(WEEKDAY(B390)=4,"(水)",IF(WEEKDAY(B390)=5,"(木)",IF(WEEKDAY(B390)=6,"(金)","(土)")))))))</f>
        <v>(土)</v>
      </c>
      <c r="D390" s="75" t="s">
        <v>583</v>
      </c>
      <c r="E390" s="825"/>
      <c r="F390" s="826">
        <v>8.6</v>
      </c>
      <c r="G390" s="827">
        <v>10.4</v>
      </c>
      <c r="H390" s="828">
        <v>10.7</v>
      </c>
      <c r="I390" s="829">
        <v>6.8</v>
      </c>
      <c r="J390" s="830">
        <v>3.9</v>
      </c>
      <c r="K390" s="831">
        <v>7.6</v>
      </c>
      <c r="L390" s="832">
        <v>7.5</v>
      </c>
      <c r="M390" s="829"/>
      <c r="N390" s="830"/>
      <c r="O390" s="827"/>
      <c r="P390" s="828"/>
      <c r="Q390" s="827"/>
      <c r="R390" s="828"/>
      <c r="S390" s="827"/>
      <c r="T390" s="828"/>
      <c r="U390" s="827"/>
      <c r="V390" s="828"/>
      <c r="W390" s="829"/>
      <c r="X390" s="830"/>
      <c r="Y390" s="833"/>
      <c r="Z390" s="834"/>
      <c r="AA390" s="831"/>
      <c r="AB390" s="832"/>
      <c r="AC390" s="461">
        <v>1981</v>
      </c>
      <c r="AD390" s="503"/>
      <c r="AE390" s="448"/>
      <c r="AF390" s="121"/>
      <c r="AG390" s="6" t="s">
        <v>278</v>
      </c>
      <c r="AH390" s="18" t="s">
        <v>23</v>
      </c>
      <c r="AI390" s="34">
        <v>62.3</v>
      </c>
      <c r="AJ390" s="35">
        <v>65.2</v>
      </c>
      <c r="AK390" s="36" t="s">
        <v>36</v>
      </c>
      <c r="AL390" s="101"/>
    </row>
    <row r="391" spans="1:38" s="1" customFormat="1" ht="13.5" customHeight="1" x14ac:dyDescent="0.15">
      <c r="A391" s="1974"/>
      <c r="B391" s="452">
        <v>43534</v>
      </c>
      <c r="C391" s="754" t="str">
        <f t="shared" si="59"/>
        <v>(日)</v>
      </c>
      <c r="D391" s="75" t="s">
        <v>583</v>
      </c>
      <c r="E391" s="825">
        <v>3.5</v>
      </c>
      <c r="F391" s="826">
        <v>13.9</v>
      </c>
      <c r="G391" s="827">
        <v>11.7</v>
      </c>
      <c r="H391" s="828">
        <v>11.6</v>
      </c>
      <c r="I391" s="829">
        <v>6.2</v>
      </c>
      <c r="J391" s="830">
        <v>4.2</v>
      </c>
      <c r="K391" s="831">
        <v>7.7</v>
      </c>
      <c r="L391" s="832">
        <v>7.6</v>
      </c>
      <c r="M391" s="829"/>
      <c r="N391" s="830"/>
      <c r="O391" s="827"/>
      <c r="P391" s="828"/>
      <c r="Q391" s="827"/>
      <c r="R391" s="828"/>
      <c r="S391" s="827"/>
      <c r="T391" s="828"/>
      <c r="U391" s="827"/>
      <c r="V391" s="828"/>
      <c r="W391" s="829"/>
      <c r="X391" s="830"/>
      <c r="Y391" s="833"/>
      <c r="Z391" s="834"/>
      <c r="AA391" s="831"/>
      <c r="AB391" s="832"/>
      <c r="AC391" s="461">
        <v>1767</v>
      </c>
      <c r="AD391" s="503"/>
      <c r="AE391" s="448"/>
      <c r="AF391" s="121"/>
      <c r="AG391" s="6" t="s">
        <v>279</v>
      </c>
      <c r="AH391" s="18" t="s">
        <v>23</v>
      </c>
      <c r="AI391" s="34">
        <v>28.7</v>
      </c>
      <c r="AJ391" s="35">
        <v>32.700000000000003</v>
      </c>
      <c r="AK391" s="36" t="s">
        <v>36</v>
      </c>
      <c r="AL391" s="101"/>
    </row>
    <row r="392" spans="1:38" s="1" customFormat="1" ht="13.5" customHeight="1" x14ac:dyDescent="0.15">
      <c r="A392" s="1974"/>
      <c r="B392" s="452">
        <v>43535</v>
      </c>
      <c r="C392" s="754" t="str">
        <f t="shared" si="59"/>
        <v>(月)</v>
      </c>
      <c r="D392" s="75" t="s">
        <v>599</v>
      </c>
      <c r="E392" s="825">
        <v>28.5</v>
      </c>
      <c r="F392" s="826">
        <v>11</v>
      </c>
      <c r="G392" s="827">
        <v>12.6</v>
      </c>
      <c r="H392" s="828">
        <v>12.7</v>
      </c>
      <c r="I392" s="829">
        <v>85.23</v>
      </c>
      <c r="J392" s="830">
        <v>4.82</v>
      </c>
      <c r="K392" s="831">
        <v>7.39</v>
      </c>
      <c r="L392" s="832">
        <v>7.39</v>
      </c>
      <c r="M392" s="829">
        <v>19.600000000000001</v>
      </c>
      <c r="N392" s="830">
        <v>26.7</v>
      </c>
      <c r="O392" s="827"/>
      <c r="P392" s="828">
        <v>59.1</v>
      </c>
      <c r="Q392" s="827"/>
      <c r="R392" s="828">
        <v>87.7</v>
      </c>
      <c r="S392" s="827"/>
      <c r="T392" s="828"/>
      <c r="U392" s="827"/>
      <c r="V392" s="828"/>
      <c r="W392" s="829"/>
      <c r="X392" s="830">
        <v>27.3</v>
      </c>
      <c r="Y392" s="833"/>
      <c r="Z392" s="834">
        <v>176</v>
      </c>
      <c r="AA392" s="831"/>
      <c r="AB392" s="832">
        <v>0.3</v>
      </c>
      <c r="AC392" s="461">
        <v>4891</v>
      </c>
      <c r="AD392" s="503"/>
      <c r="AE392" s="448"/>
      <c r="AF392" s="121"/>
      <c r="AG392" s="6" t="s">
        <v>280</v>
      </c>
      <c r="AH392" s="18" t="s">
        <v>23</v>
      </c>
      <c r="AI392" s="37">
        <v>24.6</v>
      </c>
      <c r="AJ392" s="38">
        <v>31.9</v>
      </c>
      <c r="AK392" s="39" t="s">
        <v>36</v>
      </c>
      <c r="AL392" s="99"/>
    </row>
    <row r="393" spans="1:38" s="1" customFormat="1" ht="13.5" customHeight="1" x14ac:dyDescent="0.15">
      <c r="A393" s="1974"/>
      <c r="B393" s="452">
        <v>43536</v>
      </c>
      <c r="C393" s="754" t="str">
        <f t="shared" si="59"/>
        <v>(火)</v>
      </c>
      <c r="D393" s="75" t="s">
        <v>599</v>
      </c>
      <c r="E393" s="825"/>
      <c r="F393" s="826">
        <v>13</v>
      </c>
      <c r="G393" s="827">
        <v>11.6</v>
      </c>
      <c r="H393" s="828">
        <v>11.7</v>
      </c>
      <c r="I393" s="829">
        <v>9.73</v>
      </c>
      <c r="J393" s="830">
        <v>2.2999999999999998</v>
      </c>
      <c r="K393" s="831">
        <v>7.37</v>
      </c>
      <c r="L393" s="832">
        <v>7.14</v>
      </c>
      <c r="M393" s="829">
        <v>27.7</v>
      </c>
      <c r="N393" s="830">
        <v>24.9</v>
      </c>
      <c r="O393" s="827"/>
      <c r="P393" s="828">
        <v>49.1</v>
      </c>
      <c r="Q393" s="827"/>
      <c r="R393" s="828">
        <v>81</v>
      </c>
      <c r="S393" s="827"/>
      <c r="T393" s="828"/>
      <c r="U393" s="827"/>
      <c r="V393" s="828"/>
      <c r="W393" s="829"/>
      <c r="X393" s="830">
        <v>22.8</v>
      </c>
      <c r="Y393" s="833"/>
      <c r="Z393" s="834">
        <v>166</v>
      </c>
      <c r="AA393" s="831"/>
      <c r="AB393" s="832">
        <v>0.13</v>
      </c>
      <c r="AC393" s="461">
        <v>3687</v>
      </c>
      <c r="AD393" s="503"/>
      <c r="AE393" s="448"/>
      <c r="AF393" s="121"/>
      <c r="AG393" s="6" t="s">
        <v>281</v>
      </c>
      <c r="AH393" s="18" t="s">
        <v>23</v>
      </c>
      <c r="AI393" s="49">
        <v>204</v>
      </c>
      <c r="AJ393" s="50">
        <v>223</v>
      </c>
      <c r="AK393" s="25" t="s">
        <v>36</v>
      </c>
      <c r="AL393" s="26"/>
    </row>
    <row r="394" spans="1:38" s="1" customFormat="1" ht="13.5" customHeight="1" x14ac:dyDescent="0.15">
      <c r="A394" s="1974"/>
      <c r="B394" s="452">
        <v>43537</v>
      </c>
      <c r="C394" s="754" t="str">
        <f t="shared" si="59"/>
        <v>(水)</v>
      </c>
      <c r="D394" s="75" t="s">
        <v>583</v>
      </c>
      <c r="E394" s="825"/>
      <c r="F394" s="826">
        <v>15.4</v>
      </c>
      <c r="G394" s="827">
        <v>12.8</v>
      </c>
      <c r="H394" s="828">
        <v>13.2</v>
      </c>
      <c r="I394" s="829">
        <v>6.23</v>
      </c>
      <c r="J394" s="830">
        <v>3.25</v>
      </c>
      <c r="K394" s="831">
        <v>7.49</v>
      </c>
      <c r="L394" s="832">
        <v>7.43</v>
      </c>
      <c r="M394" s="829">
        <v>32.9</v>
      </c>
      <c r="N394" s="830">
        <v>34.4</v>
      </c>
      <c r="O394" s="827"/>
      <c r="P394" s="828">
        <v>73.099999999999994</v>
      </c>
      <c r="Q394" s="827"/>
      <c r="R394" s="828">
        <v>108</v>
      </c>
      <c r="S394" s="827"/>
      <c r="T394" s="828"/>
      <c r="U394" s="827"/>
      <c r="V394" s="828"/>
      <c r="W394" s="829"/>
      <c r="X394" s="830">
        <v>31.9</v>
      </c>
      <c r="Y394" s="833"/>
      <c r="Z394" s="834">
        <v>224</v>
      </c>
      <c r="AA394" s="831"/>
      <c r="AB394" s="832">
        <v>0.27</v>
      </c>
      <c r="AC394" s="461">
        <v>2315</v>
      </c>
      <c r="AD394" s="503"/>
      <c r="AE394" s="448"/>
      <c r="AF394" s="121"/>
      <c r="AG394" s="6" t="s">
        <v>282</v>
      </c>
      <c r="AH394" s="18" t="s">
        <v>23</v>
      </c>
      <c r="AI394" s="40">
        <v>0.71</v>
      </c>
      <c r="AJ394" s="41">
        <v>0.27</v>
      </c>
      <c r="AK394" s="42" t="s">
        <v>36</v>
      </c>
      <c r="AL394" s="100"/>
    </row>
    <row r="395" spans="1:38" s="1" customFormat="1" ht="13.5" customHeight="1" x14ac:dyDescent="0.15">
      <c r="A395" s="1974"/>
      <c r="B395" s="452">
        <v>43538</v>
      </c>
      <c r="C395" s="754" t="str">
        <f t="shared" si="59"/>
        <v>(木)</v>
      </c>
      <c r="D395" s="75" t="s">
        <v>583</v>
      </c>
      <c r="E395" s="825"/>
      <c r="F395" s="826">
        <v>9.4</v>
      </c>
      <c r="G395" s="827">
        <v>11.3</v>
      </c>
      <c r="H395" s="828">
        <v>11.4</v>
      </c>
      <c r="I395" s="829">
        <v>5.31</v>
      </c>
      <c r="J395" s="830">
        <v>2.92</v>
      </c>
      <c r="K395" s="831">
        <v>7.63</v>
      </c>
      <c r="L395" s="832">
        <v>7.53</v>
      </c>
      <c r="M395" s="829">
        <v>39</v>
      </c>
      <c r="N395" s="830">
        <v>38.5</v>
      </c>
      <c r="O395" s="827"/>
      <c r="P395" s="828">
        <v>83.2</v>
      </c>
      <c r="Q395" s="827"/>
      <c r="R395" s="828">
        <v>124.9</v>
      </c>
      <c r="S395" s="827"/>
      <c r="T395" s="828"/>
      <c r="U395" s="827"/>
      <c r="V395" s="828"/>
      <c r="W395" s="829"/>
      <c r="X395" s="830">
        <v>36.4</v>
      </c>
      <c r="Y395" s="833"/>
      <c r="Z395" s="834">
        <v>250</v>
      </c>
      <c r="AA395" s="831"/>
      <c r="AB395" s="832">
        <v>0.31</v>
      </c>
      <c r="AC395" s="461">
        <v>2516</v>
      </c>
      <c r="AD395" s="503"/>
      <c r="AE395" s="448"/>
      <c r="AF395" s="121"/>
      <c r="AG395" s="6" t="s">
        <v>24</v>
      </c>
      <c r="AH395" s="18" t="s">
        <v>23</v>
      </c>
      <c r="AI395" s="23">
        <v>4.5</v>
      </c>
      <c r="AJ395" s="48">
        <v>3.4</v>
      </c>
      <c r="AK395" s="36" t="s">
        <v>36</v>
      </c>
      <c r="AL395" s="100"/>
    </row>
    <row r="396" spans="1:38" s="1" customFormat="1" ht="13.5" customHeight="1" x14ac:dyDescent="0.15">
      <c r="A396" s="1974"/>
      <c r="B396" s="452">
        <v>43539</v>
      </c>
      <c r="C396" s="754" t="str">
        <f t="shared" si="59"/>
        <v>(金)</v>
      </c>
      <c r="D396" s="75" t="s">
        <v>583</v>
      </c>
      <c r="E396" s="825"/>
      <c r="F396" s="826">
        <v>10.8</v>
      </c>
      <c r="G396" s="827">
        <v>11.4</v>
      </c>
      <c r="H396" s="828">
        <v>11.5</v>
      </c>
      <c r="I396" s="829">
        <v>5</v>
      </c>
      <c r="J396" s="830">
        <v>4.26</v>
      </c>
      <c r="K396" s="831">
        <v>7.71</v>
      </c>
      <c r="L396" s="832">
        <v>7.59</v>
      </c>
      <c r="M396" s="829">
        <v>41.2</v>
      </c>
      <c r="N396" s="830">
        <v>41.4</v>
      </c>
      <c r="O396" s="827"/>
      <c r="P396" s="828">
        <v>90.2</v>
      </c>
      <c r="Q396" s="827"/>
      <c r="R396" s="828">
        <v>132.4</v>
      </c>
      <c r="S396" s="827"/>
      <c r="T396" s="828"/>
      <c r="U396" s="827"/>
      <c r="V396" s="828"/>
      <c r="W396" s="829"/>
      <c r="X396" s="830">
        <v>41</v>
      </c>
      <c r="Y396" s="833"/>
      <c r="Z396" s="834">
        <v>266</v>
      </c>
      <c r="AA396" s="831"/>
      <c r="AB396" s="832">
        <v>0.41</v>
      </c>
      <c r="AC396" s="461">
        <v>2016</v>
      </c>
      <c r="AD396" s="503"/>
      <c r="AE396" s="448"/>
      <c r="AF396" s="121"/>
      <c r="AG396" s="6" t="s">
        <v>25</v>
      </c>
      <c r="AH396" s="18" t="s">
        <v>23</v>
      </c>
      <c r="AI396" s="23">
        <v>2.4</v>
      </c>
      <c r="AJ396" s="48">
        <v>1.7</v>
      </c>
      <c r="AK396" s="36" t="s">
        <v>36</v>
      </c>
      <c r="AL396" s="100"/>
    </row>
    <row r="397" spans="1:38" s="1" customFormat="1" ht="13.5" customHeight="1" x14ac:dyDescent="0.15">
      <c r="A397" s="1974"/>
      <c r="B397" s="452">
        <v>43540</v>
      </c>
      <c r="C397" s="754" t="str">
        <f t="shared" si="59"/>
        <v>(土)</v>
      </c>
      <c r="D397" s="75" t="s">
        <v>599</v>
      </c>
      <c r="E397" s="825"/>
      <c r="F397" s="826">
        <v>9.1</v>
      </c>
      <c r="G397" s="827">
        <v>12.3</v>
      </c>
      <c r="H397" s="828">
        <v>12.3</v>
      </c>
      <c r="I397" s="829">
        <v>4.9000000000000004</v>
      </c>
      <c r="J397" s="830">
        <v>3.3</v>
      </c>
      <c r="K397" s="831">
        <v>7.6</v>
      </c>
      <c r="L397" s="832">
        <v>7.5</v>
      </c>
      <c r="M397" s="829"/>
      <c r="N397" s="830"/>
      <c r="O397" s="827"/>
      <c r="P397" s="828"/>
      <c r="Q397" s="827"/>
      <c r="R397" s="828"/>
      <c r="S397" s="827"/>
      <c r="T397" s="828"/>
      <c r="U397" s="827"/>
      <c r="V397" s="828"/>
      <c r="W397" s="829"/>
      <c r="X397" s="830"/>
      <c r="Y397" s="833"/>
      <c r="Z397" s="834"/>
      <c r="AA397" s="831"/>
      <c r="AB397" s="832"/>
      <c r="AC397" s="461">
        <v>2018</v>
      </c>
      <c r="AD397" s="503"/>
      <c r="AE397" s="448"/>
      <c r="AF397" s="121"/>
      <c r="AG397" s="6" t="s">
        <v>283</v>
      </c>
      <c r="AH397" s="18" t="s">
        <v>23</v>
      </c>
      <c r="AI397" s="23">
        <v>8.6999999999999993</v>
      </c>
      <c r="AJ397" s="48">
        <v>9.8000000000000007</v>
      </c>
      <c r="AK397" s="36" t="s">
        <v>36</v>
      </c>
      <c r="AL397" s="100"/>
    </row>
    <row r="398" spans="1:38" s="1" customFormat="1" ht="13.5" customHeight="1" x14ac:dyDescent="0.15">
      <c r="A398" s="1974"/>
      <c r="B398" s="452">
        <v>43541</v>
      </c>
      <c r="C398" s="754" t="str">
        <f t="shared" si="59"/>
        <v>(日)</v>
      </c>
      <c r="D398" s="75" t="s">
        <v>583</v>
      </c>
      <c r="E398" s="825"/>
      <c r="F398" s="826">
        <v>10.6</v>
      </c>
      <c r="G398" s="827">
        <v>12</v>
      </c>
      <c r="H398" s="828">
        <v>11.8</v>
      </c>
      <c r="I398" s="829">
        <v>5</v>
      </c>
      <c r="J398" s="830">
        <v>3.5</v>
      </c>
      <c r="K398" s="831">
        <v>7.6</v>
      </c>
      <c r="L398" s="832">
        <v>7.5</v>
      </c>
      <c r="M398" s="829"/>
      <c r="N398" s="830"/>
      <c r="O398" s="827"/>
      <c r="P398" s="828"/>
      <c r="Q398" s="827"/>
      <c r="R398" s="828"/>
      <c r="S398" s="827"/>
      <c r="T398" s="828"/>
      <c r="U398" s="827"/>
      <c r="V398" s="828"/>
      <c r="W398" s="829"/>
      <c r="X398" s="830"/>
      <c r="Y398" s="833"/>
      <c r="Z398" s="834"/>
      <c r="AA398" s="831"/>
      <c r="AB398" s="832"/>
      <c r="AC398" s="461">
        <v>1783</v>
      </c>
      <c r="AD398" s="503">
        <v>10050</v>
      </c>
      <c r="AE398" s="448" t="s">
        <v>36</v>
      </c>
      <c r="AF398" s="121" t="s">
        <v>36</v>
      </c>
      <c r="AG398" s="6" t="s">
        <v>284</v>
      </c>
      <c r="AH398" s="18" t="s">
        <v>23</v>
      </c>
      <c r="AI398" s="45">
        <v>0.11</v>
      </c>
      <c r="AJ398" s="46">
        <v>0.09</v>
      </c>
      <c r="AK398" s="47" t="s">
        <v>36</v>
      </c>
      <c r="AL398" s="102"/>
    </row>
    <row r="399" spans="1:38" s="1" customFormat="1" ht="13.5" customHeight="1" x14ac:dyDescent="0.15">
      <c r="A399" s="1974"/>
      <c r="B399" s="452">
        <v>43542</v>
      </c>
      <c r="C399" s="754" t="str">
        <f t="shared" si="59"/>
        <v>(月)</v>
      </c>
      <c r="D399" s="75" t="s">
        <v>583</v>
      </c>
      <c r="E399" s="825"/>
      <c r="F399" s="826">
        <v>10.3</v>
      </c>
      <c r="G399" s="827">
        <v>12.1</v>
      </c>
      <c r="H399" s="828">
        <v>12</v>
      </c>
      <c r="I399" s="829">
        <v>5.15</v>
      </c>
      <c r="J399" s="830">
        <v>4.46</v>
      </c>
      <c r="K399" s="831">
        <v>7.72</v>
      </c>
      <c r="L399" s="832">
        <v>7.67</v>
      </c>
      <c r="M399" s="829">
        <v>40.1</v>
      </c>
      <c r="N399" s="830">
        <v>40.9</v>
      </c>
      <c r="O399" s="827"/>
      <c r="P399" s="828">
        <v>90.2</v>
      </c>
      <c r="Q399" s="827"/>
      <c r="R399" s="828">
        <v>123.1</v>
      </c>
      <c r="S399" s="827"/>
      <c r="T399" s="828"/>
      <c r="U399" s="827"/>
      <c r="V399" s="828"/>
      <c r="W399" s="829"/>
      <c r="X399" s="830">
        <v>43</v>
      </c>
      <c r="Y399" s="833"/>
      <c r="Z399" s="834">
        <v>225</v>
      </c>
      <c r="AA399" s="831"/>
      <c r="AB399" s="832">
        <v>0.36</v>
      </c>
      <c r="AC399" s="461">
        <v>2174</v>
      </c>
      <c r="AD399" s="503">
        <v>0</v>
      </c>
      <c r="AE399" s="448" t="s">
        <v>36</v>
      </c>
      <c r="AF399" s="121" t="s">
        <v>36</v>
      </c>
      <c r="AG399" s="6" t="s">
        <v>291</v>
      </c>
      <c r="AH399" s="18" t="s">
        <v>23</v>
      </c>
      <c r="AI399" s="24">
        <v>2.62</v>
      </c>
      <c r="AJ399" s="44">
        <v>3.28</v>
      </c>
      <c r="AK399" s="42" t="s">
        <v>36</v>
      </c>
      <c r="AL399" s="100"/>
    </row>
    <row r="400" spans="1:38" s="1" customFormat="1" ht="13.5" customHeight="1" x14ac:dyDescent="0.15">
      <c r="A400" s="1974"/>
      <c r="B400" s="452">
        <v>43543</v>
      </c>
      <c r="C400" s="754" t="str">
        <f t="shared" si="59"/>
        <v>(火)</v>
      </c>
      <c r="D400" s="75" t="s">
        <v>583</v>
      </c>
      <c r="E400" s="825"/>
      <c r="F400" s="826">
        <v>14.2</v>
      </c>
      <c r="G400" s="827">
        <v>13.2</v>
      </c>
      <c r="H400" s="828">
        <v>13.1</v>
      </c>
      <c r="I400" s="829">
        <v>4.92</v>
      </c>
      <c r="J400" s="830">
        <v>3.53</v>
      </c>
      <c r="K400" s="831">
        <v>7.73</v>
      </c>
      <c r="L400" s="832">
        <v>7.62</v>
      </c>
      <c r="M400" s="829">
        <v>43.3</v>
      </c>
      <c r="N400" s="830">
        <v>42</v>
      </c>
      <c r="O400" s="827"/>
      <c r="P400" s="828">
        <v>90.5</v>
      </c>
      <c r="Q400" s="827"/>
      <c r="R400" s="828">
        <v>128.1</v>
      </c>
      <c r="S400" s="827"/>
      <c r="T400" s="828"/>
      <c r="U400" s="827"/>
      <c r="V400" s="828"/>
      <c r="W400" s="829"/>
      <c r="X400" s="830">
        <v>45</v>
      </c>
      <c r="Y400" s="833"/>
      <c r="Z400" s="834">
        <v>257</v>
      </c>
      <c r="AA400" s="831"/>
      <c r="AB400" s="832">
        <v>0.31</v>
      </c>
      <c r="AC400" s="461">
        <v>2232</v>
      </c>
      <c r="AD400" s="503"/>
      <c r="AE400" s="448"/>
      <c r="AF400" s="121"/>
      <c r="AG400" s="6" t="s">
        <v>285</v>
      </c>
      <c r="AH400" s="18" t="s">
        <v>23</v>
      </c>
      <c r="AI400" s="24">
        <v>3.21</v>
      </c>
      <c r="AJ400" s="44">
        <v>3.46</v>
      </c>
      <c r="AK400" s="42" t="s">
        <v>36</v>
      </c>
      <c r="AL400" s="100"/>
    </row>
    <row r="401" spans="1:38" s="1" customFormat="1" ht="13.5" customHeight="1" x14ac:dyDescent="0.15">
      <c r="A401" s="1974"/>
      <c r="B401" s="452">
        <v>43544</v>
      </c>
      <c r="C401" s="754" t="str">
        <f t="shared" si="59"/>
        <v>(水)</v>
      </c>
      <c r="D401" s="75" t="s">
        <v>583</v>
      </c>
      <c r="E401" s="825"/>
      <c r="F401" s="826">
        <v>15.9</v>
      </c>
      <c r="G401" s="827">
        <v>14.3</v>
      </c>
      <c r="H401" s="828">
        <v>14.4</v>
      </c>
      <c r="I401" s="829">
        <v>5.38</v>
      </c>
      <c r="J401" s="830">
        <v>4.54</v>
      </c>
      <c r="K401" s="831">
        <v>7.76</v>
      </c>
      <c r="L401" s="832">
        <v>7.69</v>
      </c>
      <c r="M401" s="829">
        <v>42.4</v>
      </c>
      <c r="N401" s="830">
        <v>42.9</v>
      </c>
      <c r="O401" s="827"/>
      <c r="P401" s="828">
        <v>92.2</v>
      </c>
      <c r="Q401" s="827"/>
      <c r="R401" s="828">
        <v>128.30000000000001</v>
      </c>
      <c r="S401" s="827"/>
      <c r="T401" s="828"/>
      <c r="U401" s="827"/>
      <c r="V401" s="828"/>
      <c r="W401" s="829"/>
      <c r="X401" s="830">
        <v>51</v>
      </c>
      <c r="Y401" s="833"/>
      <c r="Z401" s="834">
        <v>301</v>
      </c>
      <c r="AA401" s="831"/>
      <c r="AB401" s="832">
        <v>0.36</v>
      </c>
      <c r="AC401" s="461">
        <v>1781</v>
      </c>
      <c r="AD401" s="503"/>
      <c r="AE401" s="448"/>
      <c r="AF401" s="121"/>
      <c r="AG401" s="6" t="s">
        <v>286</v>
      </c>
      <c r="AH401" s="18" t="s">
        <v>23</v>
      </c>
      <c r="AI401" s="352">
        <v>5.2999999999999999E-2</v>
      </c>
      <c r="AJ401" s="260">
        <v>5.7000000000000002E-2</v>
      </c>
      <c r="AK401" s="47" t="s">
        <v>36</v>
      </c>
      <c r="AL401" s="102"/>
    </row>
    <row r="402" spans="1:38" s="1" customFormat="1" ht="13.5" customHeight="1" x14ac:dyDescent="0.15">
      <c r="A402" s="1974"/>
      <c r="B402" s="452">
        <v>43545</v>
      </c>
      <c r="C402" s="754" t="str">
        <f t="shared" si="59"/>
        <v>(木)</v>
      </c>
      <c r="D402" s="75" t="s">
        <v>599</v>
      </c>
      <c r="E402" s="825"/>
      <c r="F402" s="826">
        <v>15.7</v>
      </c>
      <c r="G402" s="827">
        <v>15</v>
      </c>
      <c r="H402" s="828">
        <v>15.3</v>
      </c>
      <c r="I402" s="829">
        <v>5.0999999999999996</v>
      </c>
      <c r="J402" s="830">
        <v>4.8</v>
      </c>
      <c r="K402" s="831">
        <v>7.8</v>
      </c>
      <c r="L402" s="832">
        <v>7.7</v>
      </c>
      <c r="M402" s="829"/>
      <c r="N402" s="830"/>
      <c r="O402" s="827"/>
      <c r="P402" s="828"/>
      <c r="Q402" s="827"/>
      <c r="R402" s="828"/>
      <c r="S402" s="827"/>
      <c r="T402" s="828"/>
      <c r="U402" s="827"/>
      <c r="V402" s="828"/>
      <c r="W402" s="829"/>
      <c r="X402" s="830"/>
      <c r="Y402" s="833"/>
      <c r="Z402" s="834"/>
      <c r="AA402" s="831"/>
      <c r="AB402" s="832"/>
      <c r="AC402" s="461">
        <v>2105</v>
      </c>
      <c r="AD402" s="503"/>
      <c r="AE402" s="448"/>
      <c r="AF402" s="121"/>
      <c r="AG402" s="6" t="s">
        <v>287</v>
      </c>
      <c r="AH402" s="18" t="s">
        <v>23</v>
      </c>
      <c r="AI402" s="24" t="s">
        <v>609</v>
      </c>
      <c r="AJ402" s="44" t="s">
        <v>609</v>
      </c>
      <c r="AK402" s="42" t="s">
        <v>36</v>
      </c>
      <c r="AL402" s="100"/>
    </row>
    <row r="403" spans="1:38" s="1" customFormat="1" ht="13.5" customHeight="1" x14ac:dyDescent="0.15">
      <c r="A403" s="1974"/>
      <c r="B403" s="452">
        <v>43546</v>
      </c>
      <c r="C403" s="754" t="str">
        <f t="shared" si="59"/>
        <v>(金)</v>
      </c>
      <c r="D403" s="75" t="s">
        <v>599</v>
      </c>
      <c r="E403" s="825"/>
      <c r="F403" s="826">
        <v>18.7</v>
      </c>
      <c r="G403" s="827">
        <v>16.2</v>
      </c>
      <c r="H403" s="828">
        <v>16.100000000000001</v>
      </c>
      <c r="I403" s="829">
        <v>5.43</v>
      </c>
      <c r="J403" s="830">
        <v>5.23</v>
      </c>
      <c r="K403" s="831">
        <v>7.72</v>
      </c>
      <c r="L403" s="832">
        <v>7.66</v>
      </c>
      <c r="M403" s="829">
        <v>41.8</v>
      </c>
      <c r="N403" s="830">
        <v>41.6</v>
      </c>
      <c r="O403" s="827"/>
      <c r="P403" s="828">
        <v>93.2</v>
      </c>
      <c r="Q403" s="827"/>
      <c r="R403" s="828">
        <v>125.9</v>
      </c>
      <c r="S403" s="827"/>
      <c r="T403" s="828"/>
      <c r="U403" s="827"/>
      <c r="V403" s="828"/>
      <c r="W403" s="829"/>
      <c r="X403" s="830">
        <v>48</v>
      </c>
      <c r="Y403" s="833"/>
      <c r="Z403" s="834">
        <v>294</v>
      </c>
      <c r="AA403" s="831"/>
      <c r="AB403" s="832">
        <v>0.4</v>
      </c>
      <c r="AC403" s="461">
        <v>2298</v>
      </c>
      <c r="AD403" s="503"/>
      <c r="AE403" s="448"/>
      <c r="AF403" s="121"/>
      <c r="AG403" s="6" t="s">
        <v>288</v>
      </c>
      <c r="AH403" s="18" t="s">
        <v>23</v>
      </c>
      <c r="AI403" s="23">
        <v>19.8</v>
      </c>
      <c r="AJ403" s="48">
        <v>22.9</v>
      </c>
      <c r="AK403" s="36" t="s">
        <v>36</v>
      </c>
      <c r="AL403" s="101"/>
    </row>
    <row r="404" spans="1:38" s="1" customFormat="1" ht="13.5" customHeight="1" x14ac:dyDescent="0.15">
      <c r="A404" s="1974"/>
      <c r="B404" s="452">
        <v>43547</v>
      </c>
      <c r="C404" s="754" t="str">
        <f t="shared" si="59"/>
        <v>(土)</v>
      </c>
      <c r="D404" s="75" t="s">
        <v>606</v>
      </c>
      <c r="E404" s="825">
        <v>4.5</v>
      </c>
      <c r="F404" s="826">
        <v>4.7</v>
      </c>
      <c r="G404" s="827">
        <v>15.1</v>
      </c>
      <c r="H404" s="828">
        <v>16</v>
      </c>
      <c r="I404" s="829">
        <v>5.9</v>
      </c>
      <c r="J404" s="830">
        <v>4.4000000000000004</v>
      </c>
      <c r="K404" s="831">
        <v>7.8</v>
      </c>
      <c r="L404" s="832">
        <v>7.7</v>
      </c>
      <c r="M404" s="829"/>
      <c r="N404" s="830"/>
      <c r="O404" s="827"/>
      <c r="P404" s="828"/>
      <c r="Q404" s="827"/>
      <c r="R404" s="828"/>
      <c r="S404" s="827"/>
      <c r="T404" s="828"/>
      <c r="U404" s="827"/>
      <c r="V404" s="828"/>
      <c r="W404" s="829"/>
      <c r="X404" s="830"/>
      <c r="Y404" s="833"/>
      <c r="Z404" s="834"/>
      <c r="AA404" s="831"/>
      <c r="AB404" s="832"/>
      <c r="AC404" s="461">
        <v>2305</v>
      </c>
      <c r="AD404" s="503"/>
      <c r="AE404" s="448"/>
      <c r="AF404" s="121"/>
      <c r="AG404" s="6" t="s">
        <v>27</v>
      </c>
      <c r="AH404" s="18" t="s">
        <v>23</v>
      </c>
      <c r="AI404" s="23">
        <v>23.2</v>
      </c>
      <c r="AJ404" s="48">
        <v>24.9</v>
      </c>
      <c r="AK404" s="36" t="s">
        <v>36</v>
      </c>
      <c r="AL404" s="101"/>
    </row>
    <row r="405" spans="1:38" s="1" customFormat="1" ht="13.5" customHeight="1" x14ac:dyDescent="0.15">
      <c r="A405" s="1974"/>
      <c r="B405" s="452">
        <v>43548</v>
      </c>
      <c r="C405" s="754" t="str">
        <f t="shared" si="59"/>
        <v>(日)</v>
      </c>
      <c r="D405" s="75" t="s">
        <v>583</v>
      </c>
      <c r="E405" s="825"/>
      <c r="F405" s="826">
        <v>9.4</v>
      </c>
      <c r="G405" s="827">
        <v>11.3</v>
      </c>
      <c r="H405" s="828">
        <v>11.6</v>
      </c>
      <c r="I405" s="829">
        <v>5.9</v>
      </c>
      <c r="J405" s="830">
        <v>4</v>
      </c>
      <c r="K405" s="831">
        <v>7.8</v>
      </c>
      <c r="L405" s="832">
        <v>7.6</v>
      </c>
      <c r="M405" s="829"/>
      <c r="N405" s="830"/>
      <c r="O405" s="827"/>
      <c r="P405" s="828"/>
      <c r="Q405" s="827"/>
      <c r="R405" s="828"/>
      <c r="S405" s="827"/>
      <c r="T405" s="828"/>
      <c r="U405" s="827"/>
      <c r="V405" s="828"/>
      <c r="W405" s="829"/>
      <c r="X405" s="830"/>
      <c r="Y405" s="833"/>
      <c r="Z405" s="834"/>
      <c r="AA405" s="831"/>
      <c r="AB405" s="832"/>
      <c r="AC405" s="461">
        <v>2787</v>
      </c>
      <c r="AD405" s="503">
        <v>0</v>
      </c>
      <c r="AE405" s="448" t="s">
        <v>36</v>
      </c>
      <c r="AF405" s="121" t="s">
        <v>36</v>
      </c>
      <c r="AG405" s="6" t="s">
        <v>289</v>
      </c>
      <c r="AH405" s="18" t="s">
        <v>274</v>
      </c>
      <c r="AI405" s="51">
        <v>12</v>
      </c>
      <c r="AJ405" s="52">
        <v>7</v>
      </c>
      <c r="AK405" s="43" t="s">
        <v>36</v>
      </c>
      <c r="AL405" s="103"/>
    </row>
    <row r="406" spans="1:38" s="1" customFormat="1" ht="13.5" customHeight="1" x14ac:dyDescent="0.15">
      <c r="A406" s="1974"/>
      <c r="B406" s="452">
        <v>43549</v>
      </c>
      <c r="C406" s="754" t="str">
        <f t="shared" si="59"/>
        <v>(月)</v>
      </c>
      <c r="D406" s="75" t="s">
        <v>583</v>
      </c>
      <c r="E406" s="825"/>
      <c r="F406" s="826">
        <v>10.7</v>
      </c>
      <c r="G406" s="827">
        <v>12.2</v>
      </c>
      <c r="H406" s="828">
        <v>12.3</v>
      </c>
      <c r="I406" s="829">
        <v>3.44</v>
      </c>
      <c r="J406" s="830">
        <v>4.3899999999999997</v>
      </c>
      <c r="K406" s="831">
        <v>7.79</v>
      </c>
      <c r="L406" s="832">
        <v>7.67</v>
      </c>
      <c r="M406" s="829">
        <v>39.5</v>
      </c>
      <c r="N406" s="830">
        <v>40.1</v>
      </c>
      <c r="O406" s="827"/>
      <c r="P406" s="828">
        <v>87.2</v>
      </c>
      <c r="Q406" s="827"/>
      <c r="R406" s="828">
        <v>121.5</v>
      </c>
      <c r="S406" s="827"/>
      <c r="T406" s="828"/>
      <c r="U406" s="827"/>
      <c r="V406" s="828"/>
      <c r="W406" s="829"/>
      <c r="X406" s="830">
        <v>44</v>
      </c>
      <c r="Y406" s="833"/>
      <c r="Z406" s="834">
        <v>269</v>
      </c>
      <c r="AA406" s="831"/>
      <c r="AB406" s="832">
        <v>0.31</v>
      </c>
      <c r="AC406" s="461">
        <v>1675</v>
      </c>
      <c r="AD406" s="503">
        <v>0</v>
      </c>
      <c r="AE406" s="448" t="s">
        <v>36</v>
      </c>
      <c r="AF406" s="121" t="s">
        <v>36</v>
      </c>
      <c r="AG406" s="6" t="s">
        <v>290</v>
      </c>
      <c r="AH406" s="18" t="s">
        <v>23</v>
      </c>
      <c r="AI406" s="51">
        <v>10</v>
      </c>
      <c r="AJ406" s="52">
        <v>3</v>
      </c>
      <c r="AK406" s="43" t="s">
        <v>36</v>
      </c>
      <c r="AL406" s="103"/>
    </row>
    <row r="407" spans="1:38" s="1" customFormat="1" ht="13.5" customHeight="1" x14ac:dyDescent="0.15">
      <c r="A407" s="1974"/>
      <c r="B407" s="452">
        <v>43550</v>
      </c>
      <c r="C407" s="754" t="str">
        <f t="shared" si="59"/>
        <v>(火)</v>
      </c>
      <c r="D407" s="75" t="s">
        <v>599</v>
      </c>
      <c r="E407" s="825">
        <v>1.5</v>
      </c>
      <c r="F407" s="826">
        <v>9.6</v>
      </c>
      <c r="G407" s="827">
        <v>13.1</v>
      </c>
      <c r="H407" s="828">
        <v>13.2</v>
      </c>
      <c r="I407" s="829">
        <v>3.47</v>
      </c>
      <c r="J407" s="830">
        <v>4.05</v>
      </c>
      <c r="K407" s="831">
        <v>7.77</v>
      </c>
      <c r="L407" s="832">
        <v>7.75</v>
      </c>
      <c r="M407" s="829">
        <v>41.3</v>
      </c>
      <c r="N407" s="830">
        <v>41.4</v>
      </c>
      <c r="O407" s="827"/>
      <c r="P407" s="828">
        <v>92.2</v>
      </c>
      <c r="Q407" s="827"/>
      <c r="R407" s="828">
        <v>125.3</v>
      </c>
      <c r="S407" s="827"/>
      <c r="T407" s="828"/>
      <c r="U407" s="827"/>
      <c r="V407" s="828"/>
      <c r="W407" s="829"/>
      <c r="X407" s="830">
        <v>45</v>
      </c>
      <c r="Y407" s="833"/>
      <c r="Z407" s="834">
        <v>248</v>
      </c>
      <c r="AA407" s="831"/>
      <c r="AB407" s="832">
        <v>0.33</v>
      </c>
      <c r="AC407" s="461">
        <v>1063</v>
      </c>
      <c r="AD407" s="503">
        <v>20260</v>
      </c>
      <c r="AE407" s="448" t="s">
        <v>36</v>
      </c>
      <c r="AF407" s="121" t="s">
        <v>36</v>
      </c>
      <c r="AG407" s="19"/>
      <c r="AH407" s="9"/>
      <c r="AI407" s="20"/>
      <c r="AJ407" s="8"/>
      <c r="AK407" s="8"/>
      <c r="AL407" s="9"/>
    </row>
    <row r="408" spans="1:38" s="1" customFormat="1" ht="13.5" customHeight="1" x14ac:dyDescent="0.15">
      <c r="A408" s="1974"/>
      <c r="B408" s="452">
        <v>43551</v>
      </c>
      <c r="C408" s="812" t="str">
        <f t="shared" si="59"/>
        <v>(水)</v>
      </c>
      <c r="D408" s="75" t="s">
        <v>583</v>
      </c>
      <c r="E408" s="825"/>
      <c r="F408" s="826">
        <v>16.100000000000001</v>
      </c>
      <c r="G408" s="827">
        <v>12.2</v>
      </c>
      <c r="H408" s="828">
        <v>12.4</v>
      </c>
      <c r="I408" s="829">
        <v>3.69</v>
      </c>
      <c r="J408" s="830">
        <v>4.55</v>
      </c>
      <c r="K408" s="831">
        <v>7.79</v>
      </c>
      <c r="L408" s="832">
        <v>7.77</v>
      </c>
      <c r="M408" s="829">
        <v>40.299999999999997</v>
      </c>
      <c r="N408" s="830">
        <v>40.6</v>
      </c>
      <c r="O408" s="827"/>
      <c r="P408" s="828">
        <v>92.2</v>
      </c>
      <c r="Q408" s="827"/>
      <c r="R408" s="828">
        <v>124.1</v>
      </c>
      <c r="S408" s="827"/>
      <c r="T408" s="828"/>
      <c r="U408" s="827"/>
      <c r="V408" s="828"/>
      <c r="W408" s="829"/>
      <c r="X408" s="830">
        <v>43</v>
      </c>
      <c r="Y408" s="833"/>
      <c r="Z408" s="834">
        <v>233</v>
      </c>
      <c r="AA408" s="831"/>
      <c r="AB408" s="832">
        <v>0.35</v>
      </c>
      <c r="AC408" s="461">
        <v>851</v>
      </c>
      <c r="AD408" s="503">
        <v>10060</v>
      </c>
      <c r="AE408" s="448" t="s">
        <v>36</v>
      </c>
      <c r="AF408" s="121" t="s">
        <v>36</v>
      </c>
      <c r="AG408" s="19"/>
      <c r="AH408" s="9"/>
      <c r="AI408" s="20"/>
      <c r="AJ408" s="8"/>
      <c r="AK408" s="8"/>
      <c r="AL408" s="9"/>
    </row>
    <row r="409" spans="1:38" s="1" customFormat="1" ht="13.5" customHeight="1" x14ac:dyDescent="0.15">
      <c r="A409" s="1974"/>
      <c r="B409" s="452">
        <v>43552</v>
      </c>
      <c r="C409" s="754" t="str">
        <f t="shared" si="59"/>
        <v>(木)</v>
      </c>
      <c r="D409" s="75" t="s">
        <v>599</v>
      </c>
      <c r="E409" s="825"/>
      <c r="F409" s="826">
        <v>11.9</v>
      </c>
      <c r="G409" s="827">
        <v>13.2</v>
      </c>
      <c r="H409" s="828">
        <v>13.4</v>
      </c>
      <c r="I409" s="829">
        <v>4.12</v>
      </c>
      <c r="J409" s="830">
        <v>5.57</v>
      </c>
      <c r="K409" s="831">
        <v>7.86</v>
      </c>
      <c r="L409" s="832">
        <v>7.82</v>
      </c>
      <c r="M409" s="829">
        <v>42.3</v>
      </c>
      <c r="N409" s="830">
        <v>41.4</v>
      </c>
      <c r="O409" s="827"/>
      <c r="P409" s="828">
        <v>92.2</v>
      </c>
      <c r="Q409" s="827"/>
      <c r="R409" s="828">
        <v>124.1</v>
      </c>
      <c r="S409" s="827"/>
      <c r="T409" s="828"/>
      <c r="U409" s="827"/>
      <c r="V409" s="828"/>
      <c r="W409" s="829"/>
      <c r="X409" s="830">
        <v>45</v>
      </c>
      <c r="Y409" s="833"/>
      <c r="Z409" s="834">
        <v>254</v>
      </c>
      <c r="AA409" s="831"/>
      <c r="AB409" s="832">
        <v>0.41</v>
      </c>
      <c r="AC409" s="461">
        <v>1106</v>
      </c>
      <c r="AD409" s="503">
        <v>10040</v>
      </c>
      <c r="AE409" s="448">
        <v>4.8099999999999996</v>
      </c>
      <c r="AF409" s="121" t="s">
        <v>36</v>
      </c>
      <c r="AG409" s="21"/>
      <c r="AH409" s="3"/>
      <c r="AI409" s="22"/>
      <c r="AJ409" s="10"/>
      <c r="AK409" s="10"/>
      <c r="AL409" s="3"/>
    </row>
    <row r="410" spans="1:38" s="1" customFormat="1" ht="13.5" customHeight="1" x14ac:dyDescent="0.15">
      <c r="A410" s="1974"/>
      <c r="B410" s="452">
        <v>43553</v>
      </c>
      <c r="C410" s="754" t="str">
        <f t="shared" si="59"/>
        <v>(金)</v>
      </c>
      <c r="D410" s="75" t="s">
        <v>599</v>
      </c>
      <c r="E410" s="825"/>
      <c r="F410" s="826">
        <v>7.8</v>
      </c>
      <c r="G410" s="827">
        <v>12.2</v>
      </c>
      <c r="H410" s="828">
        <v>12.5</v>
      </c>
      <c r="I410" s="829">
        <v>3.65</v>
      </c>
      <c r="J410" s="830">
        <v>3.94</v>
      </c>
      <c r="K410" s="831">
        <v>7.79</v>
      </c>
      <c r="L410" s="832">
        <v>7.74</v>
      </c>
      <c r="M410" s="829">
        <v>41.1</v>
      </c>
      <c r="N410" s="830">
        <v>42.2</v>
      </c>
      <c r="O410" s="827"/>
      <c r="P410" s="828">
        <v>92.2</v>
      </c>
      <c r="Q410" s="827"/>
      <c r="R410" s="828">
        <v>125.3</v>
      </c>
      <c r="S410" s="827"/>
      <c r="T410" s="828"/>
      <c r="U410" s="827"/>
      <c r="V410" s="828"/>
      <c r="W410" s="829"/>
      <c r="X410" s="830">
        <v>46</v>
      </c>
      <c r="Y410" s="833"/>
      <c r="Z410" s="834">
        <v>288</v>
      </c>
      <c r="AA410" s="831"/>
      <c r="AB410" s="832">
        <v>0.28000000000000003</v>
      </c>
      <c r="AC410" s="461">
        <v>1276</v>
      </c>
      <c r="AD410" s="503">
        <v>0</v>
      </c>
      <c r="AE410" s="448" t="s">
        <v>36</v>
      </c>
      <c r="AF410" s="121" t="s">
        <v>36</v>
      </c>
      <c r="AG410" s="29" t="s">
        <v>34</v>
      </c>
      <c r="AH410" s="2" t="s">
        <v>36</v>
      </c>
      <c r="AI410" s="2" t="s">
        <v>36</v>
      </c>
      <c r="AJ410" s="2" t="s">
        <v>36</v>
      </c>
      <c r="AK410" s="2" t="s">
        <v>36</v>
      </c>
      <c r="AL410" s="104" t="s">
        <v>36</v>
      </c>
    </row>
    <row r="411" spans="1:38" s="1" customFormat="1" ht="13.5" customHeight="1" x14ac:dyDescent="0.15">
      <c r="A411" s="1974"/>
      <c r="B411" s="452">
        <v>43554</v>
      </c>
      <c r="C411" s="754" t="str">
        <f t="shared" si="59"/>
        <v>(土)</v>
      </c>
      <c r="D411" s="75" t="s">
        <v>599</v>
      </c>
      <c r="E411" s="825">
        <v>6.5</v>
      </c>
      <c r="F411" s="826">
        <v>10</v>
      </c>
      <c r="G411" s="827">
        <v>11</v>
      </c>
      <c r="H411" s="828">
        <v>11.1</v>
      </c>
      <c r="I411" s="829">
        <v>3.6</v>
      </c>
      <c r="J411" s="830">
        <v>3.8</v>
      </c>
      <c r="K411" s="831">
        <v>7.9</v>
      </c>
      <c r="L411" s="832">
        <v>7.8</v>
      </c>
      <c r="M411" s="829"/>
      <c r="N411" s="830"/>
      <c r="O411" s="827"/>
      <c r="P411" s="828"/>
      <c r="Q411" s="827"/>
      <c r="R411" s="828"/>
      <c r="S411" s="827"/>
      <c r="T411" s="828"/>
      <c r="U411" s="827"/>
      <c r="V411" s="828"/>
      <c r="W411" s="829"/>
      <c r="X411" s="830"/>
      <c r="Y411" s="833"/>
      <c r="Z411" s="834"/>
      <c r="AA411" s="831"/>
      <c r="AB411" s="832"/>
      <c r="AC411" s="461">
        <v>1065</v>
      </c>
      <c r="AD411" s="503">
        <v>30170</v>
      </c>
      <c r="AE411" s="448" t="s">
        <v>36</v>
      </c>
      <c r="AF411" s="121" t="s">
        <v>36</v>
      </c>
      <c r="AG411" s="11" t="s">
        <v>36</v>
      </c>
      <c r="AH411" s="2" t="s">
        <v>36</v>
      </c>
      <c r="AI411" s="2" t="s">
        <v>36</v>
      </c>
      <c r="AJ411" s="2" t="s">
        <v>36</v>
      </c>
      <c r="AK411" s="2" t="s">
        <v>36</v>
      </c>
      <c r="AL411" s="104" t="s">
        <v>36</v>
      </c>
    </row>
    <row r="412" spans="1:38" s="1" customFormat="1" ht="13.5" customHeight="1" x14ac:dyDescent="0.15">
      <c r="A412" s="1974"/>
      <c r="B412" s="455">
        <v>43555</v>
      </c>
      <c r="C412" s="813" t="str">
        <f t="shared" si="59"/>
        <v>(日)</v>
      </c>
      <c r="D412" s="75" t="s">
        <v>599</v>
      </c>
      <c r="E412" s="825">
        <v>2.5</v>
      </c>
      <c r="F412" s="826">
        <v>10.3</v>
      </c>
      <c r="G412" s="827">
        <v>12</v>
      </c>
      <c r="H412" s="828">
        <v>11.9</v>
      </c>
      <c r="I412" s="829">
        <v>5.3</v>
      </c>
      <c r="J412" s="830">
        <v>5</v>
      </c>
      <c r="K412" s="831">
        <v>7.8</v>
      </c>
      <c r="L412" s="832">
        <v>7.7</v>
      </c>
      <c r="M412" s="829"/>
      <c r="N412" s="830"/>
      <c r="O412" s="827"/>
      <c r="P412" s="828"/>
      <c r="Q412" s="827"/>
      <c r="R412" s="828"/>
      <c r="S412" s="827"/>
      <c r="T412" s="828"/>
      <c r="U412" s="827"/>
      <c r="V412" s="828"/>
      <c r="W412" s="829"/>
      <c r="X412" s="830"/>
      <c r="Y412" s="833"/>
      <c r="Z412" s="834"/>
      <c r="AA412" s="831"/>
      <c r="AB412" s="832"/>
      <c r="AC412" s="461">
        <v>1777</v>
      </c>
      <c r="AD412" s="503">
        <v>0</v>
      </c>
      <c r="AE412" s="448" t="s">
        <v>36</v>
      </c>
      <c r="AF412" s="121" t="s">
        <v>36</v>
      </c>
      <c r="AG412" s="11" t="s">
        <v>36</v>
      </c>
      <c r="AH412" s="2" t="s">
        <v>36</v>
      </c>
      <c r="AI412" s="2" t="s">
        <v>36</v>
      </c>
      <c r="AJ412" s="2" t="s">
        <v>36</v>
      </c>
      <c r="AK412" s="2" t="s">
        <v>36</v>
      </c>
      <c r="AL412" s="104" t="s">
        <v>36</v>
      </c>
    </row>
    <row r="413" spans="1:38" s="1" customFormat="1" ht="14.25" customHeight="1" x14ac:dyDescent="0.15">
      <c r="A413" s="1974"/>
      <c r="B413" s="1891" t="s">
        <v>410</v>
      </c>
      <c r="C413" s="1892"/>
      <c r="D413" s="631"/>
      <c r="E413" s="846">
        <f>MAX(E382:E412)</f>
        <v>30</v>
      </c>
      <c r="F413" s="1573">
        <f t="shared" ref="F413:AB413" si="60">IF(COUNT(F382:F412)=0,"",MAX(F382:F412))</f>
        <v>18.7</v>
      </c>
      <c r="G413" s="1574">
        <f t="shared" si="60"/>
        <v>16.2</v>
      </c>
      <c r="H413" s="1575">
        <f t="shared" si="60"/>
        <v>16.100000000000001</v>
      </c>
      <c r="I413" s="1576">
        <f t="shared" si="60"/>
        <v>85.23</v>
      </c>
      <c r="J413" s="1577">
        <f t="shared" si="60"/>
        <v>5.57</v>
      </c>
      <c r="K413" s="1578">
        <f t="shared" si="60"/>
        <v>7.9</v>
      </c>
      <c r="L413" s="1579">
        <f t="shared" si="60"/>
        <v>7.82</v>
      </c>
      <c r="M413" s="1576">
        <f t="shared" si="60"/>
        <v>43.3</v>
      </c>
      <c r="N413" s="1577">
        <f t="shared" si="60"/>
        <v>42.9</v>
      </c>
      <c r="O413" s="1574">
        <f t="shared" si="60"/>
        <v>70.2</v>
      </c>
      <c r="P413" s="1575">
        <f t="shared" si="60"/>
        <v>93.2</v>
      </c>
      <c r="Q413" s="1574">
        <f t="shared" si="60"/>
        <v>91</v>
      </c>
      <c r="R413" s="1575">
        <f t="shared" si="60"/>
        <v>132.4</v>
      </c>
      <c r="S413" s="1574">
        <f t="shared" si="60"/>
        <v>62.3</v>
      </c>
      <c r="T413" s="1575">
        <f t="shared" si="60"/>
        <v>65.2</v>
      </c>
      <c r="U413" s="1574">
        <f t="shared" si="60"/>
        <v>28.7</v>
      </c>
      <c r="V413" s="1575">
        <f t="shared" si="60"/>
        <v>32.700000000000003</v>
      </c>
      <c r="W413" s="1576">
        <f t="shared" si="60"/>
        <v>24.6</v>
      </c>
      <c r="X413" s="1577">
        <f t="shared" si="60"/>
        <v>51</v>
      </c>
      <c r="Y413" s="1580">
        <f t="shared" si="60"/>
        <v>204</v>
      </c>
      <c r="Z413" s="1581">
        <f t="shared" si="60"/>
        <v>301</v>
      </c>
      <c r="AA413" s="1578">
        <f t="shared" si="60"/>
        <v>0.71</v>
      </c>
      <c r="AB413" s="1579">
        <f t="shared" si="60"/>
        <v>0.41</v>
      </c>
      <c r="AC413" s="1405">
        <f>IF(COUNT(AC382:AC412)=0,"",MAX(AC382:AC412))</f>
        <v>4891</v>
      </c>
      <c r="AD413" s="485">
        <v>30170</v>
      </c>
      <c r="AE413" s="632">
        <v>6.06</v>
      </c>
      <c r="AF413" s="580"/>
      <c r="AG413" s="11" t="s">
        <v>36</v>
      </c>
      <c r="AH413" s="2" t="s">
        <v>36</v>
      </c>
      <c r="AI413" s="2" t="s">
        <v>36</v>
      </c>
      <c r="AJ413" s="2" t="s">
        <v>36</v>
      </c>
      <c r="AK413" s="2" t="s">
        <v>36</v>
      </c>
      <c r="AL413" s="104" t="s">
        <v>36</v>
      </c>
    </row>
    <row r="414" spans="1:38" s="1" customFormat="1" ht="13.5" customHeight="1" x14ac:dyDescent="0.15">
      <c r="A414" s="1974"/>
      <c r="B414" s="1893" t="s">
        <v>411</v>
      </c>
      <c r="C414" s="1894"/>
      <c r="D414" s="633"/>
      <c r="E414" s="856">
        <f>MIN(E382:E412)</f>
        <v>0.5</v>
      </c>
      <c r="F414" s="856">
        <f t="shared" ref="F414:AC414" si="61">IF(COUNT(F382:F412)=0,"",MIN(F382:F412))</f>
        <v>4.7</v>
      </c>
      <c r="G414" s="857">
        <f t="shared" si="61"/>
        <v>9.9</v>
      </c>
      <c r="H414" s="858">
        <f t="shared" si="61"/>
        <v>9.9</v>
      </c>
      <c r="I414" s="859">
        <f t="shared" si="61"/>
        <v>3.44</v>
      </c>
      <c r="J414" s="860">
        <f t="shared" si="61"/>
        <v>2.14</v>
      </c>
      <c r="K414" s="861">
        <f t="shared" si="61"/>
        <v>7.32</v>
      </c>
      <c r="L414" s="862">
        <f t="shared" si="61"/>
        <v>7.1</v>
      </c>
      <c r="M414" s="859">
        <f t="shared" si="61"/>
        <v>19.600000000000001</v>
      </c>
      <c r="N414" s="860">
        <f t="shared" si="61"/>
        <v>23.6</v>
      </c>
      <c r="O414" s="857">
        <f t="shared" si="61"/>
        <v>70.2</v>
      </c>
      <c r="P414" s="858">
        <f t="shared" si="61"/>
        <v>43.1</v>
      </c>
      <c r="Q414" s="857">
        <f t="shared" si="61"/>
        <v>91</v>
      </c>
      <c r="R414" s="858">
        <f t="shared" si="61"/>
        <v>70.2</v>
      </c>
      <c r="S414" s="857">
        <f t="shared" si="61"/>
        <v>62.3</v>
      </c>
      <c r="T414" s="858">
        <f t="shared" si="61"/>
        <v>65.2</v>
      </c>
      <c r="U414" s="857">
        <f t="shared" si="61"/>
        <v>28.7</v>
      </c>
      <c r="V414" s="858">
        <f t="shared" si="61"/>
        <v>32.700000000000003</v>
      </c>
      <c r="W414" s="859">
        <f t="shared" si="61"/>
        <v>24.6</v>
      </c>
      <c r="X414" s="860">
        <f t="shared" si="61"/>
        <v>21.8</v>
      </c>
      <c r="Y414" s="863">
        <f t="shared" si="61"/>
        <v>204</v>
      </c>
      <c r="Z414" s="864">
        <f t="shared" si="61"/>
        <v>151</v>
      </c>
      <c r="AA414" s="861">
        <f t="shared" si="61"/>
        <v>0.71</v>
      </c>
      <c r="AB414" s="862">
        <f t="shared" si="61"/>
        <v>0.11</v>
      </c>
      <c r="AC414" s="1409">
        <f t="shared" si="61"/>
        <v>851</v>
      </c>
      <c r="AD414" s="479">
        <v>0</v>
      </c>
      <c r="AE414" s="634">
        <v>1.1499999999999999</v>
      </c>
      <c r="AF414" s="581"/>
      <c r="AG414" s="11" t="s">
        <v>36</v>
      </c>
      <c r="AH414" s="2" t="s">
        <v>36</v>
      </c>
      <c r="AI414" s="2" t="s">
        <v>36</v>
      </c>
      <c r="AJ414" s="2" t="s">
        <v>36</v>
      </c>
      <c r="AK414" s="2" t="s">
        <v>36</v>
      </c>
      <c r="AL414" s="104" t="s">
        <v>36</v>
      </c>
    </row>
    <row r="415" spans="1:38" s="1" customFormat="1" ht="13.5" customHeight="1" x14ac:dyDescent="0.15">
      <c r="A415" s="1974"/>
      <c r="B415" s="1893" t="s">
        <v>412</v>
      </c>
      <c r="C415" s="1894"/>
      <c r="D415" s="635"/>
      <c r="E415" s="865"/>
      <c r="F415" s="866">
        <f t="shared" ref="F415:AB415" si="62">IF(COUNT(F382:F412)=0,"",AVERAGE(F382:F412))</f>
        <v>10.948387096774194</v>
      </c>
      <c r="G415" s="867">
        <f t="shared" si="62"/>
        <v>12.100000000000003</v>
      </c>
      <c r="H415" s="868">
        <f t="shared" si="62"/>
        <v>12.251612903225807</v>
      </c>
      <c r="I415" s="869">
        <f t="shared" si="62"/>
        <v>9.4251612903225812</v>
      </c>
      <c r="J415" s="870">
        <f t="shared" si="62"/>
        <v>3.8841935483870964</v>
      </c>
      <c r="K415" s="871">
        <f t="shared" si="62"/>
        <v>7.6309677419354847</v>
      </c>
      <c r="L415" s="872">
        <f t="shared" si="62"/>
        <v>7.5332258064516111</v>
      </c>
      <c r="M415" s="869">
        <f t="shared" si="62"/>
        <v>35.024999999999991</v>
      </c>
      <c r="N415" s="870">
        <f t="shared" si="62"/>
        <v>35.734999999999999</v>
      </c>
      <c r="O415" s="867">
        <f t="shared" si="62"/>
        <v>70.2</v>
      </c>
      <c r="P415" s="868">
        <f t="shared" si="62"/>
        <v>76.550000000000026</v>
      </c>
      <c r="Q415" s="867">
        <f t="shared" si="62"/>
        <v>91</v>
      </c>
      <c r="R415" s="868">
        <f t="shared" si="62"/>
        <v>108.81500000000001</v>
      </c>
      <c r="S415" s="867">
        <f t="shared" si="62"/>
        <v>62.3</v>
      </c>
      <c r="T415" s="868">
        <f t="shared" si="62"/>
        <v>65.2</v>
      </c>
      <c r="U415" s="867">
        <f t="shared" si="62"/>
        <v>28.7</v>
      </c>
      <c r="V415" s="868">
        <f t="shared" si="62"/>
        <v>32.700000000000003</v>
      </c>
      <c r="W415" s="869">
        <f t="shared" si="62"/>
        <v>24.6</v>
      </c>
      <c r="X415" s="870">
        <f t="shared" si="62"/>
        <v>37.055</v>
      </c>
      <c r="Y415" s="873">
        <f t="shared" si="62"/>
        <v>204</v>
      </c>
      <c r="Z415" s="874">
        <f t="shared" si="62"/>
        <v>229.4</v>
      </c>
      <c r="AA415" s="871">
        <f t="shared" si="62"/>
        <v>0.71</v>
      </c>
      <c r="AB415" s="872">
        <f t="shared" si="62"/>
        <v>0.28300000000000003</v>
      </c>
      <c r="AC415" s="1401">
        <f>IF(COUNT(AC382:AC412)=0,"",AVERAGE(AC382:AC412))</f>
        <v>2413.516129032258</v>
      </c>
      <c r="AD415" s="638">
        <v>5518.7096774193551</v>
      </c>
      <c r="AE415" s="639">
        <v>3.5600421739130432</v>
      </c>
      <c r="AF415" s="582"/>
      <c r="AG415" s="11" t="s">
        <v>36</v>
      </c>
      <c r="AH415" s="2" t="s">
        <v>36</v>
      </c>
      <c r="AI415" s="2" t="s">
        <v>36</v>
      </c>
      <c r="AJ415" s="2" t="s">
        <v>36</v>
      </c>
      <c r="AK415" s="2" t="s">
        <v>36</v>
      </c>
      <c r="AL415" s="104" t="s">
        <v>36</v>
      </c>
    </row>
    <row r="416" spans="1:38" s="1" customFormat="1" ht="13.5" customHeight="1" thickBot="1" x14ac:dyDescent="0.2">
      <c r="A416" s="1975"/>
      <c r="B416" s="1964" t="s">
        <v>425</v>
      </c>
      <c r="C416" s="1896"/>
      <c r="D416" s="1583"/>
      <c r="E416" s="1561">
        <f>SUM(E382:E412)</f>
        <v>107.5</v>
      </c>
      <c r="F416" s="1584"/>
      <c r="G416" s="1585"/>
      <c r="H416" s="1586"/>
      <c r="I416" s="1587"/>
      <c r="J416" s="1588"/>
      <c r="K416" s="1589"/>
      <c r="L416" s="1590"/>
      <c r="M416" s="1587"/>
      <c r="N416" s="1588"/>
      <c r="O416" s="1585"/>
      <c r="P416" s="1586"/>
      <c r="Q416" s="1591"/>
      <c r="R416" s="1592"/>
      <c r="S416" s="1585"/>
      <c r="T416" s="1586"/>
      <c r="U416" s="1591"/>
      <c r="V416" s="1592"/>
      <c r="W416" s="1593"/>
      <c r="X416" s="1594"/>
      <c r="Y416" s="1595"/>
      <c r="Z416" s="1596"/>
      <c r="AA416" s="1589"/>
      <c r="AB416" s="1590"/>
      <c r="AC416" s="1570">
        <f>SUM(AC382:AC412)</f>
        <v>74819</v>
      </c>
      <c r="AD416" s="716">
        <v>171080</v>
      </c>
      <c r="AE416" s="717"/>
      <c r="AF416" s="641"/>
      <c r="AG416" s="266"/>
      <c r="AH416" s="268"/>
      <c r="AI416" s="268"/>
      <c r="AJ416" s="268"/>
      <c r="AK416" s="268"/>
      <c r="AL416" s="267"/>
    </row>
    <row r="417" spans="1:29" ht="14.25" thickTop="1" x14ac:dyDescent="0.15">
      <c r="A417" s="1907" t="s">
        <v>424</v>
      </c>
      <c r="B417" s="1934" t="s">
        <v>410</v>
      </c>
      <c r="C417" s="1935"/>
      <c r="D417" s="1544"/>
      <c r="E417" s="1572">
        <v>55.5</v>
      </c>
      <c r="F417" s="1573">
        <v>33.4</v>
      </c>
      <c r="G417" s="1574">
        <v>29.6</v>
      </c>
      <c r="H417" s="1575">
        <v>29.5</v>
      </c>
      <c r="I417" s="1576">
        <v>90.7</v>
      </c>
      <c r="J417" s="1577">
        <v>10.57</v>
      </c>
      <c r="K417" s="1578">
        <v>8.1</v>
      </c>
      <c r="L417" s="1579">
        <v>7.94</v>
      </c>
      <c r="M417" s="1576">
        <v>46.8</v>
      </c>
      <c r="N417" s="1577">
        <v>47.4</v>
      </c>
      <c r="O417" s="1574">
        <v>97.7</v>
      </c>
      <c r="P417" s="1575">
        <v>96.4</v>
      </c>
      <c r="Q417" s="1574">
        <v>136.5</v>
      </c>
      <c r="R417" s="1575">
        <v>143.19999999999999</v>
      </c>
      <c r="S417" s="1574">
        <v>88.9</v>
      </c>
      <c r="T417" s="1575">
        <v>91.6</v>
      </c>
      <c r="U417" s="1574">
        <v>48.3</v>
      </c>
      <c r="V417" s="1575">
        <v>49.2</v>
      </c>
      <c r="W417" s="1576">
        <v>45.8</v>
      </c>
      <c r="X417" s="1577">
        <v>63.7</v>
      </c>
      <c r="Y417" s="1580">
        <v>293</v>
      </c>
      <c r="Z417" s="1581">
        <v>337</v>
      </c>
      <c r="AA417" s="1578">
        <v>0.96</v>
      </c>
      <c r="AB417" s="1579">
        <v>0.52</v>
      </c>
      <c r="AC417" s="1582">
        <v>12906</v>
      </c>
    </row>
    <row r="418" spans="1:29" x14ac:dyDescent="0.15">
      <c r="A418" s="1907"/>
      <c r="B418" s="1893" t="s">
        <v>411</v>
      </c>
      <c r="C418" s="1894"/>
      <c r="D418" s="633"/>
      <c r="E418" s="855">
        <v>0</v>
      </c>
      <c r="F418" s="856">
        <v>-0.4</v>
      </c>
      <c r="G418" s="857">
        <v>6</v>
      </c>
      <c r="H418" s="858">
        <v>5.9</v>
      </c>
      <c r="I418" s="859">
        <v>1.7</v>
      </c>
      <c r="J418" s="860">
        <v>1.73</v>
      </c>
      <c r="K418" s="861">
        <v>7.09</v>
      </c>
      <c r="L418" s="862">
        <v>6.98</v>
      </c>
      <c r="M418" s="859">
        <v>15.63</v>
      </c>
      <c r="N418" s="860">
        <v>15.33</v>
      </c>
      <c r="O418" s="857">
        <v>54.2</v>
      </c>
      <c r="P418" s="858">
        <v>36.1</v>
      </c>
      <c r="Q418" s="857">
        <v>67.3</v>
      </c>
      <c r="R418" s="858">
        <v>51.7</v>
      </c>
      <c r="S418" s="857">
        <v>45.8</v>
      </c>
      <c r="T418" s="858">
        <v>43.4</v>
      </c>
      <c r="U418" s="857">
        <v>21.5</v>
      </c>
      <c r="V418" s="858">
        <v>20.8</v>
      </c>
      <c r="W418" s="859">
        <v>9.6</v>
      </c>
      <c r="X418" s="860">
        <v>11.4</v>
      </c>
      <c r="Y418" s="863">
        <v>149</v>
      </c>
      <c r="Z418" s="864">
        <v>110</v>
      </c>
      <c r="AA418" s="861">
        <v>0.31</v>
      </c>
      <c r="AB418" s="862">
        <v>0.08</v>
      </c>
      <c r="AC418" s="1539">
        <v>842</v>
      </c>
    </row>
    <row r="419" spans="1:29" x14ac:dyDescent="0.15">
      <c r="A419" s="1907"/>
      <c r="B419" s="1893" t="s">
        <v>412</v>
      </c>
      <c r="C419" s="1894"/>
      <c r="D419" s="635"/>
      <c r="E419" s="865"/>
      <c r="F419" s="866">
        <v>17.6895890410959</v>
      </c>
      <c r="G419" s="867">
        <v>17.577260273972609</v>
      </c>
      <c r="H419" s="868">
        <v>17.640821917808228</v>
      </c>
      <c r="I419" s="869">
        <v>7.0700273972602723</v>
      </c>
      <c r="J419" s="870">
        <v>3.987780821917811</v>
      </c>
      <c r="K419" s="871">
        <v>7.6304109589041031</v>
      </c>
      <c r="L419" s="872">
        <v>7.5811506849315062</v>
      </c>
      <c r="M419" s="869">
        <v>36.901680327868846</v>
      </c>
      <c r="N419" s="870">
        <v>37.309877049180315</v>
      </c>
      <c r="O419" s="867">
        <v>78.991666666666688</v>
      </c>
      <c r="P419" s="868">
        <v>82.727049180328123</v>
      </c>
      <c r="Q419" s="867">
        <v>106.89999999999999</v>
      </c>
      <c r="R419" s="868">
        <v>113.08934426229503</v>
      </c>
      <c r="S419" s="867">
        <v>70.86666666666666</v>
      </c>
      <c r="T419" s="868">
        <v>70.016666666666666</v>
      </c>
      <c r="U419" s="867">
        <v>36.033333333333331</v>
      </c>
      <c r="V419" s="868">
        <v>35.975000000000001</v>
      </c>
      <c r="W419" s="869">
        <v>31.583333333333332</v>
      </c>
      <c r="X419" s="870">
        <v>39.440163934426224</v>
      </c>
      <c r="Y419" s="873">
        <v>240.5</v>
      </c>
      <c r="Z419" s="874">
        <v>257.06147540983608</v>
      </c>
      <c r="AA419" s="871">
        <v>0.66333333333333333</v>
      </c>
      <c r="AB419" s="872">
        <v>0.27684426229508197</v>
      </c>
      <c r="AC419" s="1540">
        <v>2621.6657534246574</v>
      </c>
    </row>
    <row r="420" spans="1:29" x14ac:dyDescent="0.15">
      <c r="A420" s="1907"/>
      <c r="B420" s="1893" t="s">
        <v>413</v>
      </c>
      <c r="C420" s="1894"/>
      <c r="D420" s="633"/>
      <c r="E420" s="1072">
        <f>E37+E72+E106+E141+E176+E210+E245+E279+E314+E349+E381+E416</f>
        <v>1202.5</v>
      </c>
      <c r="F420" s="692"/>
      <c r="G420" s="693"/>
      <c r="H420" s="694"/>
      <c r="I420" s="695"/>
      <c r="J420" s="696"/>
      <c r="K420" s="697"/>
      <c r="L420" s="698"/>
      <c r="M420" s="695"/>
      <c r="N420" s="696"/>
      <c r="O420" s="693"/>
      <c r="P420" s="694"/>
      <c r="Q420" s="699"/>
      <c r="R420" s="700"/>
      <c r="S420" s="693"/>
      <c r="T420" s="694"/>
      <c r="U420" s="699"/>
      <c r="V420" s="700"/>
      <c r="W420" s="701"/>
      <c r="X420" s="702"/>
      <c r="Y420" s="703"/>
      <c r="Z420" s="704"/>
      <c r="AA420" s="697"/>
      <c r="AB420" s="698"/>
      <c r="AC420" s="1541">
        <f>AC37+AC72+AC106+AC141+AC176+AC210+AC245+AC279+AC314+AC349+AC381+AC416</f>
        <v>956908</v>
      </c>
    </row>
    <row r="421" spans="1:29" x14ac:dyDescent="0.15">
      <c r="A421" s="691"/>
      <c r="B421" s="1917" t="s">
        <v>422</v>
      </c>
      <c r="C421" s="1916"/>
      <c r="D421" s="642"/>
      <c r="E421" s="719"/>
      <c r="F421" s="720"/>
      <c r="G421" s="720"/>
      <c r="H421" s="720"/>
      <c r="I421" s="721"/>
      <c r="J421" s="721"/>
      <c r="K421" s="722"/>
      <c r="L421" s="722"/>
      <c r="M421" s="721"/>
      <c r="N421" s="721"/>
      <c r="O421" s="720"/>
      <c r="P421" s="720"/>
      <c r="Q421" s="720"/>
      <c r="R421" s="720"/>
      <c r="S421" s="720"/>
      <c r="T421" s="720"/>
      <c r="U421" s="720"/>
      <c r="V421" s="720"/>
      <c r="W421" s="721"/>
      <c r="X421" s="721"/>
      <c r="Y421" s="711"/>
      <c r="Z421" s="711"/>
      <c r="AA421" s="722"/>
      <c r="AB421" s="722"/>
      <c r="AC421" s="711"/>
    </row>
  </sheetData>
  <protectedRanges>
    <protectedRange sqref="AE3" name="範囲1_1_1_1"/>
  </protectedRanges>
  <mergeCells count="85">
    <mergeCell ref="B381:C381"/>
    <mergeCell ref="A350:A381"/>
    <mergeCell ref="B421:C421"/>
    <mergeCell ref="A382:A416"/>
    <mergeCell ref="A417:A420"/>
    <mergeCell ref="B417:C417"/>
    <mergeCell ref="B418:C418"/>
    <mergeCell ref="B419:C419"/>
    <mergeCell ref="B420:C420"/>
    <mergeCell ref="B414:C414"/>
    <mergeCell ref="B378:C378"/>
    <mergeCell ref="B379:C379"/>
    <mergeCell ref="B380:C380"/>
    <mergeCell ref="A211:A245"/>
    <mergeCell ref="B311:C311"/>
    <mergeCell ref="B276:C276"/>
    <mergeCell ref="B277:C277"/>
    <mergeCell ref="B278:C278"/>
    <mergeCell ref="B279:C279"/>
    <mergeCell ref="A280:A314"/>
    <mergeCell ref="B312:C312"/>
    <mergeCell ref="B313:C313"/>
    <mergeCell ref="B314:C314"/>
    <mergeCell ref="A142:A176"/>
    <mergeCell ref="B416:C416"/>
    <mergeCell ref="B415:C415"/>
    <mergeCell ref="A107:A141"/>
    <mergeCell ref="A4:A37"/>
    <mergeCell ref="B138:C138"/>
    <mergeCell ref="B139:C139"/>
    <mergeCell ref="B140:C140"/>
    <mergeCell ref="B141:C141"/>
    <mergeCell ref="B413:C413"/>
    <mergeCell ref="B34:C34"/>
    <mergeCell ref="A246:A279"/>
    <mergeCell ref="A177:A210"/>
    <mergeCell ref="B242:C242"/>
    <mergeCell ref="B35:C35"/>
    <mergeCell ref="B36:C36"/>
    <mergeCell ref="B1:E1"/>
    <mergeCell ref="A2:A3"/>
    <mergeCell ref="B2:B3"/>
    <mergeCell ref="C2:C3"/>
    <mergeCell ref="D2:D3"/>
    <mergeCell ref="B173:C173"/>
    <mergeCell ref="B174:C174"/>
    <mergeCell ref="B175:C175"/>
    <mergeCell ref="B176:C176"/>
    <mergeCell ref="B207:C207"/>
    <mergeCell ref="B208:C208"/>
    <mergeCell ref="B209:C209"/>
    <mergeCell ref="B210:C210"/>
    <mergeCell ref="B346:C346"/>
    <mergeCell ref="B243:C243"/>
    <mergeCell ref="B244:C244"/>
    <mergeCell ref="B245:C245"/>
    <mergeCell ref="K2:L2"/>
    <mergeCell ref="I2:J2"/>
    <mergeCell ref="A38:A72"/>
    <mergeCell ref="B105:C105"/>
    <mergeCell ref="B106:C106"/>
    <mergeCell ref="A73:A106"/>
    <mergeCell ref="B103:C103"/>
    <mergeCell ref="B104:C104"/>
    <mergeCell ref="B37:C37"/>
    <mergeCell ref="B72:C72"/>
    <mergeCell ref="B69:C69"/>
    <mergeCell ref="B70:C70"/>
    <mergeCell ref="B71:C71"/>
    <mergeCell ref="B347:C347"/>
    <mergeCell ref="B348:C348"/>
    <mergeCell ref="B349:C349"/>
    <mergeCell ref="A315:A349"/>
    <mergeCell ref="AG2:AL3"/>
    <mergeCell ref="Y2:Z2"/>
    <mergeCell ref="S2:T2"/>
    <mergeCell ref="U2:V2"/>
    <mergeCell ref="G2:H2"/>
    <mergeCell ref="AF2:AF3"/>
    <mergeCell ref="M2:N2"/>
    <mergeCell ref="O2:P2"/>
    <mergeCell ref="AA2:AB2"/>
    <mergeCell ref="AC2:AD2"/>
    <mergeCell ref="Q2:R2"/>
    <mergeCell ref="W2:X2"/>
  </mergeCells>
  <phoneticPr fontId="4"/>
  <conditionalFormatting sqref="AE2:AE5">
    <cfRule type="expression" dxfId="211" priority="7" stopIfTrue="1">
      <formula>$B$1=1</formula>
    </cfRule>
  </conditionalFormatting>
  <conditionalFormatting sqref="C4:C33">
    <cfRule type="expression" dxfId="210" priority="4" stopIfTrue="1">
      <formula>$A$1=1</formula>
    </cfRule>
  </conditionalFormatting>
  <conditionalFormatting sqref="C4:C33">
    <cfRule type="expression" dxfId="209" priority="3" stopIfTrue="1">
      <formula>$A$1=1</formula>
    </cfRule>
  </conditionalFormatting>
  <conditionalFormatting sqref="C4:C33">
    <cfRule type="expression" dxfId="208" priority="2" stopIfTrue="1">
      <formula>$A$1=1</formula>
    </cfRule>
  </conditionalFormatting>
  <conditionalFormatting sqref="AC413:AC416">
    <cfRule type="expression" dxfId="207" priority="1" stopIfTrue="1">
      <formula>$A$1=1</formula>
    </cfRule>
  </conditionalFormatting>
  <dataValidations count="2">
    <dataValidation imeMode="on" allowBlank="1" showInputMessage="1" showErrorMessage="1" sqref="AK5:AL5 D350:D377 AG276:AL279 D342:D345 D382:D412 AG378:AL381 AG346:AL349 AG311:AL314 AH32:AL37 AG29:AG31 D4:D33 AG34:AG37 AG69:AL72 AG103:AL106 AG138:AL141 AG173:AL176 AG207:AL210 AG242:AL245 AG413:AL416"/>
    <dataValidation imeMode="off" allowBlank="1" showInputMessage="1" showErrorMessage="1" sqref="AD371:AE412 E342:AC345 E382:AC412 E350:AC377 AK374:AL374 E4:AE33 AI2 AK6:AL31 AI17:AJ31"/>
  </dataValidations>
  <pageMargins left="0.70866141732283472" right="0.70866141732283472" top="0.74803149606299213" bottom="0.74803149606299213" header="0.31496062992125984" footer="0.31496062992125984"/>
  <pageSetup paperSize="9" scale="10"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pageSetUpPr fitToPage="1"/>
  </sheetPr>
  <dimension ref="A1:AL421"/>
  <sheetViews>
    <sheetView zoomScale="80" zoomScaleNormal="80" workbookViewId="0">
      <pane xSplit="1" ySplit="3" topLeftCell="B4" activePane="bottomRight" state="frozen"/>
      <selection pane="topRight" activeCell="B1" sqref="B1"/>
      <selection pane="bottomLeft" activeCell="A4" sqref="A4"/>
      <selection pane="bottomRight" activeCell="E420" sqref="E420"/>
    </sheetView>
  </sheetViews>
  <sheetFormatPr defaultRowHeight="13.5" x14ac:dyDescent="0.15"/>
  <cols>
    <col min="1" max="3" width="4.375" customWidth="1"/>
    <col min="4" max="28" width="5.375" customWidth="1"/>
    <col min="29" max="29" width="12.625" customWidth="1"/>
    <col min="30" max="32" width="5.375" hidden="1" customWidth="1"/>
    <col min="33" max="33" width="12.625" customWidth="1"/>
    <col min="34" max="37" width="7.625" customWidth="1"/>
    <col min="38" max="38" width="3.625" customWidth="1"/>
  </cols>
  <sheetData>
    <row r="1" spans="1:38" ht="17.25" x14ac:dyDescent="0.15">
      <c r="B1" s="1919" t="s">
        <v>43</v>
      </c>
      <c r="C1" s="1919"/>
      <c r="D1" s="1919"/>
      <c r="E1" s="1919"/>
      <c r="AK1" s="1433" t="s">
        <v>356</v>
      </c>
    </row>
    <row r="2" spans="1:38" x14ac:dyDescent="0.15">
      <c r="A2" s="1858"/>
      <c r="B2" s="1956" t="s">
        <v>0</v>
      </c>
      <c r="C2" s="1958" t="s">
        <v>18</v>
      </c>
      <c r="D2" s="1924" t="s">
        <v>1</v>
      </c>
      <c r="E2" s="110" t="s">
        <v>2</v>
      </c>
      <c r="F2" s="110" t="s">
        <v>3</v>
      </c>
      <c r="G2" s="1903" t="s">
        <v>7</v>
      </c>
      <c r="H2" s="1904"/>
      <c r="I2" s="1903" t="s">
        <v>8</v>
      </c>
      <c r="J2" s="1904"/>
      <c r="K2" s="1903" t="s">
        <v>44</v>
      </c>
      <c r="L2" s="1904"/>
      <c r="M2" s="1903" t="s">
        <v>9</v>
      </c>
      <c r="N2" s="1904"/>
      <c r="O2" s="1903" t="s">
        <v>10</v>
      </c>
      <c r="P2" s="1904"/>
      <c r="Q2" s="1903" t="s">
        <v>11</v>
      </c>
      <c r="R2" s="1904"/>
      <c r="S2" s="1903" t="s">
        <v>16</v>
      </c>
      <c r="T2" s="1904"/>
      <c r="U2" s="1903" t="s">
        <v>17</v>
      </c>
      <c r="V2" s="1904"/>
      <c r="W2" s="1903" t="s">
        <v>12</v>
      </c>
      <c r="X2" s="1904"/>
      <c r="Y2" s="1903" t="s">
        <v>13</v>
      </c>
      <c r="Z2" s="1904"/>
      <c r="AA2" s="1903" t="s">
        <v>14</v>
      </c>
      <c r="AB2" s="1904"/>
      <c r="AC2" s="410" t="s">
        <v>266</v>
      </c>
      <c r="AD2" s="379"/>
      <c r="AE2" s="359"/>
      <c r="AF2" s="1942"/>
      <c r="AG2" s="1985" t="s">
        <v>4</v>
      </c>
      <c r="AH2" s="1986"/>
      <c r="AI2" s="1986"/>
      <c r="AJ2" s="1986"/>
      <c r="AK2" s="1986"/>
      <c r="AL2" s="1987"/>
    </row>
    <row r="3" spans="1:38" x14ac:dyDescent="0.15">
      <c r="A3" s="1859"/>
      <c r="B3" s="1957"/>
      <c r="C3" s="1959"/>
      <c r="D3" s="1960"/>
      <c r="E3" s="112" t="s">
        <v>45</v>
      </c>
      <c r="F3" s="112" t="s">
        <v>15</v>
      </c>
      <c r="G3" s="109" t="s">
        <v>5</v>
      </c>
      <c r="H3" s="111" t="s">
        <v>6</v>
      </c>
      <c r="I3" s="109" t="s">
        <v>5</v>
      </c>
      <c r="J3" s="111" t="s">
        <v>6</v>
      </c>
      <c r="K3" s="109" t="s">
        <v>5</v>
      </c>
      <c r="L3" s="111" t="s">
        <v>6</v>
      </c>
      <c r="M3" s="109" t="s">
        <v>5</v>
      </c>
      <c r="N3" s="111" t="s">
        <v>6</v>
      </c>
      <c r="O3" s="109" t="s">
        <v>5</v>
      </c>
      <c r="P3" s="111" t="s">
        <v>6</v>
      </c>
      <c r="Q3" s="109" t="s">
        <v>5</v>
      </c>
      <c r="R3" s="111" t="s">
        <v>6</v>
      </c>
      <c r="S3" s="109" t="s">
        <v>5</v>
      </c>
      <c r="T3" s="111" t="s">
        <v>6</v>
      </c>
      <c r="U3" s="109" t="s">
        <v>5</v>
      </c>
      <c r="V3" s="111" t="s">
        <v>6</v>
      </c>
      <c r="W3" s="109" t="s">
        <v>5</v>
      </c>
      <c r="X3" s="111" t="s">
        <v>6</v>
      </c>
      <c r="Y3" s="109" t="s">
        <v>5</v>
      </c>
      <c r="Z3" s="111" t="s">
        <v>6</v>
      </c>
      <c r="AA3" s="109" t="s">
        <v>5</v>
      </c>
      <c r="AB3" s="111" t="s">
        <v>6</v>
      </c>
      <c r="AC3" s="398" t="s">
        <v>221</v>
      </c>
      <c r="AD3" s="380"/>
      <c r="AE3" s="381"/>
      <c r="AF3" s="1943"/>
      <c r="AG3" s="1988"/>
      <c r="AH3" s="1989"/>
      <c r="AI3" s="1989"/>
      <c r="AJ3" s="1989"/>
      <c r="AK3" s="1989"/>
      <c r="AL3" s="1990"/>
    </row>
    <row r="4" spans="1:38" ht="13.5" customHeight="1" x14ac:dyDescent="0.15">
      <c r="A4" s="1936" t="s">
        <v>28</v>
      </c>
      <c r="B4" s="194">
        <v>43191</v>
      </c>
      <c r="C4" s="1426" t="str">
        <f t="shared" ref="C4:C33" si="0">IF(B4="","",IF(WEEKDAY(B4)=1,"日",IF(WEEKDAY(B4)=2,"月",IF(WEEKDAY(B4)=3,"火",IF(WEEKDAY(B4)=4,"水",IF(WEEKDAY(B4)=5,"木",IF(WEEKDAY(B4)=6,"金","土")))))))</f>
        <v>日</v>
      </c>
      <c r="D4" s="1277" t="s">
        <v>583</v>
      </c>
      <c r="E4" s="966" t="s">
        <v>36</v>
      </c>
      <c r="F4" s="966">
        <v>19.7</v>
      </c>
      <c r="G4" s="1278">
        <v>12.1</v>
      </c>
      <c r="H4" s="1279">
        <v>12.3</v>
      </c>
      <c r="I4" s="1278">
        <v>1.8</v>
      </c>
      <c r="J4" s="1279">
        <v>1.8</v>
      </c>
      <c r="K4" s="1280">
        <v>8.15</v>
      </c>
      <c r="L4" s="1281">
        <v>8.2100000000000009</v>
      </c>
      <c r="M4" s="1278">
        <v>30.2</v>
      </c>
      <c r="N4" s="1279">
        <v>30.1</v>
      </c>
      <c r="O4" s="967" t="s">
        <v>36</v>
      </c>
      <c r="P4" s="968" t="s">
        <v>36</v>
      </c>
      <c r="Q4" s="1282" t="s">
        <v>36</v>
      </c>
      <c r="R4" s="968" t="s">
        <v>36</v>
      </c>
      <c r="S4" s="967" t="s">
        <v>36</v>
      </c>
      <c r="T4" s="968" t="s">
        <v>36</v>
      </c>
      <c r="U4" s="967" t="s">
        <v>36</v>
      </c>
      <c r="V4" s="968" t="s">
        <v>36</v>
      </c>
      <c r="W4" s="969" t="s">
        <v>36</v>
      </c>
      <c r="X4" s="970" t="s">
        <v>36</v>
      </c>
      <c r="Y4" s="973" t="s">
        <v>36</v>
      </c>
      <c r="Z4" s="974" t="s">
        <v>36</v>
      </c>
      <c r="AA4" s="971" t="s">
        <v>36</v>
      </c>
      <c r="AB4" s="972" t="s">
        <v>36</v>
      </c>
      <c r="AC4" s="1283"/>
      <c r="AD4" s="382" t="s">
        <v>36</v>
      </c>
      <c r="AE4" s="360" t="s">
        <v>36</v>
      </c>
      <c r="AF4" s="373" t="s">
        <v>393</v>
      </c>
      <c r="AG4" s="594">
        <v>43195</v>
      </c>
      <c r="AH4" s="4" t="s">
        <v>3</v>
      </c>
      <c r="AI4" s="30">
        <v>14.3</v>
      </c>
      <c r="AJ4" s="27" t="s">
        <v>20</v>
      </c>
      <c r="AK4" s="28"/>
      <c r="AL4" s="107"/>
    </row>
    <row r="5" spans="1:38" ht="14.25" x14ac:dyDescent="0.15">
      <c r="A5" s="1946"/>
      <c r="B5" s="137">
        <v>43192</v>
      </c>
      <c r="C5" s="1427" t="str">
        <f t="shared" si="0"/>
        <v>月</v>
      </c>
      <c r="D5" s="1284" t="s">
        <v>583</v>
      </c>
      <c r="E5" s="1285" t="s">
        <v>36</v>
      </c>
      <c r="F5" s="1285">
        <v>19.5</v>
      </c>
      <c r="G5" s="1286">
        <v>12.4</v>
      </c>
      <c r="H5" s="1287">
        <v>12.6</v>
      </c>
      <c r="I5" s="1286">
        <v>2.2000000000000002</v>
      </c>
      <c r="J5" s="1287">
        <v>2.2999999999999998</v>
      </c>
      <c r="K5" s="1288">
        <v>8.19</v>
      </c>
      <c r="L5" s="1289">
        <v>8.25</v>
      </c>
      <c r="M5" s="1286">
        <v>30.1</v>
      </c>
      <c r="N5" s="1287">
        <v>30.1</v>
      </c>
      <c r="O5" s="837" t="s">
        <v>36</v>
      </c>
      <c r="P5" s="838">
        <v>96.6</v>
      </c>
      <c r="Q5" s="1290" t="s">
        <v>36</v>
      </c>
      <c r="R5" s="838">
        <v>104.8</v>
      </c>
      <c r="S5" s="837" t="s">
        <v>36</v>
      </c>
      <c r="T5" s="838" t="s">
        <v>36</v>
      </c>
      <c r="U5" s="837" t="s">
        <v>36</v>
      </c>
      <c r="V5" s="838" t="s">
        <v>36</v>
      </c>
      <c r="W5" s="839" t="s">
        <v>36</v>
      </c>
      <c r="X5" s="840">
        <v>11.9</v>
      </c>
      <c r="Y5" s="843" t="s">
        <v>36</v>
      </c>
      <c r="Z5" s="844">
        <v>171</v>
      </c>
      <c r="AA5" s="841" t="s">
        <v>36</v>
      </c>
      <c r="AB5" s="842">
        <v>0.06</v>
      </c>
      <c r="AC5" s="1291"/>
      <c r="AD5" s="383" t="s">
        <v>36</v>
      </c>
      <c r="AE5" s="361" t="s">
        <v>36</v>
      </c>
      <c r="AF5" s="367" t="s">
        <v>394</v>
      </c>
      <c r="AG5" s="348" t="s">
        <v>94</v>
      </c>
      <c r="AH5" s="349" t="s">
        <v>399</v>
      </c>
      <c r="AI5" s="350" t="s">
        <v>5</v>
      </c>
      <c r="AJ5" s="351" t="s">
        <v>6</v>
      </c>
      <c r="AK5" s="397" t="s">
        <v>309</v>
      </c>
      <c r="AL5" s="97"/>
    </row>
    <row r="6" spans="1:38" x14ac:dyDescent="0.15">
      <c r="A6" s="1946"/>
      <c r="B6" s="137">
        <v>43193</v>
      </c>
      <c r="C6" s="1427" t="str">
        <f t="shared" si="0"/>
        <v>火</v>
      </c>
      <c r="D6" s="1292" t="s">
        <v>583</v>
      </c>
      <c r="E6" s="1285" t="s">
        <v>36</v>
      </c>
      <c r="F6" s="1285">
        <v>18.8</v>
      </c>
      <c r="G6" s="1286">
        <v>12.6</v>
      </c>
      <c r="H6" s="1287">
        <v>12.9</v>
      </c>
      <c r="I6" s="1286">
        <v>2.4</v>
      </c>
      <c r="J6" s="1287">
        <v>2.2999999999999998</v>
      </c>
      <c r="K6" s="1288">
        <v>8.1999999999999993</v>
      </c>
      <c r="L6" s="1289">
        <v>8.23</v>
      </c>
      <c r="M6" s="1286">
        <v>30</v>
      </c>
      <c r="N6" s="1287">
        <v>30.1</v>
      </c>
      <c r="O6" s="837" t="s">
        <v>36</v>
      </c>
      <c r="P6" s="838">
        <v>96.8</v>
      </c>
      <c r="Q6" s="1290" t="s">
        <v>36</v>
      </c>
      <c r="R6" s="838">
        <v>106.7</v>
      </c>
      <c r="S6" s="837" t="s">
        <v>36</v>
      </c>
      <c r="T6" s="838" t="s">
        <v>36</v>
      </c>
      <c r="U6" s="837" t="s">
        <v>36</v>
      </c>
      <c r="V6" s="838" t="s">
        <v>36</v>
      </c>
      <c r="W6" s="839" t="s">
        <v>36</v>
      </c>
      <c r="X6" s="840">
        <v>12.1</v>
      </c>
      <c r="Y6" s="843" t="s">
        <v>36</v>
      </c>
      <c r="Z6" s="844">
        <v>173</v>
      </c>
      <c r="AA6" s="841" t="s">
        <v>36</v>
      </c>
      <c r="AB6" s="842">
        <v>0.05</v>
      </c>
      <c r="AC6" s="1291"/>
      <c r="AD6" s="383" t="s">
        <v>36</v>
      </c>
      <c r="AE6" s="361" t="s">
        <v>36</v>
      </c>
      <c r="AF6" s="367" t="s">
        <v>394</v>
      </c>
      <c r="AG6" s="5" t="s">
        <v>95</v>
      </c>
      <c r="AH6" s="17" t="s">
        <v>20</v>
      </c>
      <c r="AI6" s="31">
        <v>13.3</v>
      </c>
      <c r="AJ6" s="32">
        <v>13.5</v>
      </c>
      <c r="AK6" s="32">
        <v>17</v>
      </c>
      <c r="AL6" s="1431"/>
    </row>
    <row r="7" spans="1:38" x14ac:dyDescent="0.15">
      <c r="A7" s="1946"/>
      <c r="B7" s="137">
        <v>43194</v>
      </c>
      <c r="C7" s="1427" t="str">
        <f t="shared" si="0"/>
        <v>水</v>
      </c>
      <c r="D7" s="1292" t="s">
        <v>583</v>
      </c>
      <c r="E7" s="1285" t="s">
        <v>36</v>
      </c>
      <c r="F7" s="1285">
        <v>21.4</v>
      </c>
      <c r="G7" s="1286">
        <v>13</v>
      </c>
      <c r="H7" s="1287">
        <v>13.2</v>
      </c>
      <c r="I7" s="1286">
        <v>2.2000000000000002</v>
      </c>
      <c r="J7" s="1287">
        <v>2.2000000000000002</v>
      </c>
      <c r="K7" s="1288">
        <v>8.2200000000000006</v>
      </c>
      <c r="L7" s="1289">
        <v>8.26</v>
      </c>
      <c r="M7" s="1286">
        <v>30.1</v>
      </c>
      <c r="N7" s="1287">
        <v>30.1</v>
      </c>
      <c r="O7" s="837" t="s">
        <v>36</v>
      </c>
      <c r="P7" s="838">
        <v>97.1</v>
      </c>
      <c r="Q7" s="1290" t="s">
        <v>36</v>
      </c>
      <c r="R7" s="838">
        <v>113.2</v>
      </c>
      <c r="S7" s="837" t="s">
        <v>36</v>
      </c>
      <c r="T7" s="838" t="s">
        <v>36</v>
      </c>
      <c r="U7" s="837" t="s">
        <v>36</v>
      </c>
      <c r="V7" s="838" t="s">
        <v>36</v>
      </c>
      <c r="W7" s="839" t="s">
        <v>36</v>
      </c>
      <c r="X7" s="840">
        <v>12.1</v>
      </c>
      <c r="Y7" s="843" t="s">
        <v>36</v>
      </c>
      <c r="Z7" s="844">
        <v>174</v>
      </c>
      <c r="AA7" s="841" t="s">
        <v>36</v>
      </c>
      <c r="AB7" s="842">
        <v>0.05</v>
      </c>
      <c r="AC7" s="1291"/>
      <c r="AD7" s="383" t="s">
        <v>36</v>
      </c>
      <c r="AE7" s="361" t="s">
        <v>36</v>
      </c>
      <c r="AF7" s="367" t="s">
        <v>394</v>
      </c>
      <c r="AG7" s="6" t="s">
        <v>400</v>
      </c>
      <c r="AH7" s="18" t="s">
        <v>401</v>
      </c>
      <c r="AI7" s="37">
        <v>2.1</v>
      </c>
      <c r="AJ7" s="38">
        <v>2.2000000000000002</v>
      </c>
      <c r="AK7" s="38">
        <v>14.9</v>
      </c>
      <c r="AL7" s="1432"/>
    </row>
    <row r="8" spans="1:38" x14ac:dyDescent="0.15">
      <c r="A8" s="1946"/>
      <c r="B8" s="137">
        <v>43195</v>
      </c>
      <c r="C8" s="1427" t="str">
        <f t="shared" si="0"/>
        <v>木</v>
      </c>
      <c r="D8" s="1292" t="s">
        <v>599</v>
      </c>
      <c r="E8" s="1285" t="s">
        <v>36</v>
      </c>
      <c r="F8" s="1285">
        <v>14.3</v>
      </c>
      <c r="G8" s="1286">
        <v>13.3</v>
      </c>
      <c r="H8" s="1287">
        <v>13.5</v>
      </c>
      <c r="I8" s="1286">
        <v>2.1</v>
      </c>
      <c r="J8" s="1287">
        <v>2.2000000000000002</v>
      </c>
      <c r="K8" s="1288">
        <v>8.26</v>
      </c>
      <c r="L8" s="1289">
        <v>8.2799999999999994</v>
      </c>
      <c r="M8" s="1286">
        <v>30.2</v>
      </c>
      <c r="N8" s="1287">
        <v>30.2</v>
      </c>
      <c r="O8" s="837">
        <v>99.1</v>
      </c>
      <c r="P8" s="838">
        <v>95.8</v>
      </c>
      <c r="Q8" s="1290">
        <v>105</v>
      </c>
      <c r="R8" s="838">
        <v>106.7</v>
      </c>
      <c r="S8" s="837">
        <v>71.599999999999994</v>
      </c>
      <c r="T8" s="838">
        <v>72.5</v>
      </c>
      <c r="U8" s="837">
        <v>33.4</v>
      </c>
      <c r="V8" s="838">
        <v>34.200000000000003</v>
      </c>
      <c r="W8" s="839">
        <v>12.2</v>
      </c>
      <c r="X8" s="840">
        <v>12</v>
      </c>
      <c r="Y8" s="843">
        <v>170</v>
      </c>
      <c r="Z8" s="844">
        <v>171</v>
      </c>
      <c r="AA8" s="841">
        <v>0.06</v>
      </c>
      <c r="AB8" s="842">
        <v>0.06</v>
      </c>
      <c r="AC8" s="1291"/>
      <c r="AD8" s="383" t="s">
        <v>36</v>
      </c>
      <c r="AE8" s="361" t="s">
        <v>36</v>
      </c>
      <c r="AF8" s="367" t="s">
        <v>394</v>
      </c>
      <c r="AG8" s="6" t="s">
        <v>21</v>
      </c>
      <c r="AH8" s="18"/>
      <c r="AI8" s="40">
        <v>8.26</v>
      </c>
      <c r="AJ8" s="41">
        <v>8.2799999999999994</v>
      </c>
      <c r="AK8" s="41">
        <v>9.17</v>
      </c>
      <c r="AL8" s="1432"/>
    </row>
    <row r="9" spans="1:38" x14ac:dyDescent="0.15">
      <c r="A9" s="1946"/>
      <c r="B9" s="137">
        <v>43196</v>
      </c>
      <c r="C9" s="1427" t="str">
        <f t="shared" si="0"/>
        <v>金</v>
      </c>
      <c r="D9" s="1292" t="s">
        <v>583</v>
      </c>
      <c r="E9" s="1285" t="s">
        <v>36</v>
      </c>
      <c r="F9" s="1285">
        <v>22.6</v>
      </c>
      <c r="G9" s="1286">
        <v>13.5</v>
      </c>
      <c r="H9" s="1287">
        <v>14</v>
      </c>
      <c r="I9" s="1286">
        <v>2.6</v>
      </c>
      <c r="J9" s="1287">
        <v>2.2000000000000002</v>
      </c>
      <c r="K9" s="1288">
        <v>8.2200000000000006</v>
      </c>
      <c r="L9" s="1289">
        <v>8.26</v>
      </c>
      <c r="M9" s="1286">
        <v>30.2</v>
      </c>
      <c r="N9" s="1287">
        <v>30.2</v>
      </c>
      <c r="O9" s="837" t="s">
        <v>36</v>
      </c>
      <c r="P9" s="838">
        <v>97.1</v>
      </c>
      <c r="Q9" s="1290" t="s">
        <v>36</v>
      </c>
      <c r="R9" s="838">
        <v>106.8</v>
      </c>
      <c r="S9" s="837" t="s">
        <v>36</v>
      </c>
      <c r="T9" s="838" t="s">
        <v>36</v>
      </c>
      <c r="U9" s="837" t="s">
        <v>36</v>
      </c>
      <c r="V9" s="838" t="s">
        <v>36</v>
      </c>
      <c r="W9" s="839" t="s">
        <v>36</v>
      </c>
      <c r="X9" s="840">
        <v>12.9</v>
      </c>
      <c r="Y9" s="843" t="s">
        <v>36</v>
      </c>
      <c r="Z9" s="844">
        <v>170</v>
      </c>
      <c r="AA9" s="841" t="s">
        <v>36</v>
      </c>
      <c r="AB9" s="842">
        <v>0.06</v>
      </c>
      <c r="AC9" s="1291"/>
      <c r="AD9" s="383" t="s">
        <v>36</v>
      </c>
      <c r="AE9" s="361" t="s">
        <v>36</v>
      </c>
      <c r="AF9" s="367" t="s">
        <v>394</v>
      </c>
      <c r="AG9" s="6" t="s">
        <v>372</v>
      </c>
      <c r="AH9" s="18" t="s">
        <v>22</v>
      </c>
      <c r="AI9" s="34">
        <v>30.2</v>
      </c>
      <c r="AJ9" s="35">
        <v>30.2</v>
      </c>
      <c r="AK9" s="35">
        <v>29.9</v>
      </c>
      <c r="AL9" s="1432"/>
    </row>
    <row r="10" spans="1:38" x14ac:dyDescent="0.15">
      <c r="A10" s="1946"/>
      <c r="B10" s="137">
        <v>43197</v>
      </c>
      <c r="C10" s="1427" t="str">
        <f t="shared" si="0"/>
        <v>土</v>
      </c>
      <c r="D10" s="1292" t="s">
        <v>583</v>
      </c>
      <c r="E10" s="1285">
        <v>3</v>
      </c>
      <c r="F10" s="1285">
        <v>20.7</v>
      </c>
      <c r="G10" s="1286">
        <v>14.8</v>
      </c>
      <c r="H10" s="1287">
        <v>15</v>
      </c>
      <c r="I10" s="1286">
        <v>2.5</v>
      </c>
      <c r="J10" s="1287">
        <v>2.4</v>
      </c>
      <c r="K10" s="1288">
        <v>8.34</v>
      </c>
      <c r="L10" s="1289">
        <v>8.35</v>
      </c>
      <c r="M10" s="1286">
        <v>30.2</v>
      </c>
      <c r="N10" s="1287">
        <v>30.1</v>
      </c>
      <c r="O10" s="837" t="s">
        <v>36</v>
      </c>
      <c r="P10" s="838" t="s">
        <v>36</v>
      </c>
      <c r="Q10" s="1290" t="s">
        <v>36</v>
      </c>
      <c r="R10" s="838" t="s">
        <v>36</v>
      </c>
      <c r="S10" s="837" t="s">
        <v>36</v>
      </c>
      <c r="T10" s="838" t="s">
        <v>36</v>
      </c>
      <c r="U10" s="837" t="s">
        <v>36</v>
      </c>
      <c r="V10" s="838" t="s">
        <v>36</v>
      </c>
      <c r="W10" s="839" t="s">
        <v>36</v>
      </c>
      <c r="X10" s="840" t="s">
        <v>36</v>
      </c>
      <c r="Y10" s="843" t="s">
        <v>36</v>
      </c>
      <c r="Z10" s="844" t="s">
        <v>36</v>
      </c>
      <c r="AA10" s="841" t="s">
        <v>36</v>
      </c>
      <c r="AB10" s="842" t="s">
        <v>36</v>
      </c>
      <c r="AC10" s="1291">
        <v>100</v>
      </c>
      <c r="AD10" s="383" t="s">
        <v>36</v>
      </c>
      <c r="AE10" s="361" t="s">
        <v>36</v>
      </c>
      <c r="AF10" s="367" t="s">
        <v>394</v>
      </c>
      <c r="AG10" s="6" t="s">
        <v>402</v>
      </c>
      <c r="AH10" s="18" t="s">
        <v>23</v>
      </c>
      <c r="AI10" s="34">
        <v>99.1</v>
      </c>
      <c r="AJ10" s="35">
        <v>95.8</v>
      </c>
      <c r="AK10" s="35">
        <v>100.1</v>
      </c>
      <c r="AL10" s="1432"/>
    </row>
    <row r="11" spans="1:38" x14ac:dyDescent="0.15">
      <c r="A11" s="1946"/>
      <c r="B11" s="137">
        <v>43198</v>
      </c>
      <c r="C11" s="1427" t="str">
        <f t="shared" si="0"/>
        <v>日</v>
      </c>
      <c r="D11" s="1284" t="s">
        <v>583</v>
      </c>
      <c r="E11" s="1285" t="s">
        <v>36</v>
      </c>
      <c r="F11" s="1285">
        <v>14.6</v>
      </c>
      <c r="G11" s="1286">
        <v>14.9</v>
      </c>
      <c r="H11" s="1287">
        <v>15.1</v>
      </c>
      <c r="I11" s="1286">
        <v>3.1</v>
      </c>
      <c r="J11" s="1287">
        <v>2.5</v>
      </c>
      <c r="K11" s="1288">
        <v>8.4</v>
      </c>
      <c r="L11" s="1289">
        <v>8.25</v>
      </c>
      <c r="M11" s="1286">
        <v>30.3</v>
      </c>
      <c r="N11" s="1287">
        <v>30.3</v>
      </c>
      <c r="O11" s="837" t="s">
        <v>36</v>
      </c>
      <c r="P11" s="838" t="s">
        <v>36</v>
      </c>
      <c r="Q11" s="1290" t="s">
        <v>36</v>
      </c>
      <c r="R11" s="838" t="s">
        <v>36</v>
      </c>
      <c r="S11" s="837" t="s">
        <v>36</v>
      </c>
      <c r="T11" s="838" t="s">
        <v>36</v>
      </c>
      <c r="U11" s="837" t="s">
        <v>36</v>
      </c>
      <c r="V11" s="838" t="s">
        <v>36</v>
      </c>
      <c r="W11" s="839" t="s">
        <v>36</v>
      </c>
      <c r="X11" s="840" t="s">
        <v>36</v>
      </c>
      <c r="Y11" s="843" t="s">
        <v>36</v>
      </c>
      <c r="Z11" s="844" t="s">
        <v>36</v>
      </c>
      <c r="AA11" s="841" t="s">
        <v>36</v>
      </c>
      <c r="AB11" s="842" t="s">
        <v>36</v>
      </c>
      <c r="AC11" s="1291">
        <v>300</v>
      </c>
      <c r="AD11" s="383" t="s">
        <v>36</v>
      </c>
      <c r="AE11" s="361" t="s">
        <v>36</v>
      </c>
      <c r="AF11" s="367" t="s">
        <v>394</v>
      </c>
      <c r="AG11" s="6" t="s">
        <v>376</v>
      </c>
      <c r="AH11" s="18" t="s">
        <v>23</v>
      </c>
      <c r="AI11" s="34">
        <v>105</v>
      </c>
      <c r="AJ11" s="35">
        <v>106.7</v>
      </c>
      <c r="AK11" s="35">
        <v>112.1</v>
      </c>
      <c r="AL11" s="1432"/>
    </row>
    <row r="12" spans="1:38" x14ac:dyDescent="0.15">
      <c r="A12" s="1946"/>
      <c r="B12" s="137">
        <v>43199</v>
      </c>
      <c r="C12" s="1427" t="str">
        <f t="shared" si="0"/>
        <v>月</v>
      </c>
      <c r="D12" s="1292" t="s">
        <v>583</v>
      </c>
      <c r="E12" s="1285" t="s">
        <v>36</v>
      </c>
      <c r="F12" s="1285">
        <v>16.2</v>
      </c>
      <c r="G12" s="1286">
        <v>15</v>
      </c>
      <c r="H12" s="1287">
        <v>15.2</v>
      </c>
      <c r="I12" s="1286">
        <v>2.2999999999999998</v>
      </c>
      <c r="J12" s="1287">
        <v>2.5</v>
      </c>
      <c r="K12" s="1288">
        <v>8.43</v>
      </c>
      <c r="L12" s="1289">
        <v>8.24</v>
      </c>
      <c r="M12" s="1286">
        <v>30.2</v>
      </c>
      <c r="N12" s="1287">
        <v>30.3</v>
      </c>
      <c r="O12" s="837" t="s">
        <v>36</v>
      </c>
      <c r="P12" s="838">
        <v>96.8</v>
      </c>
      <c r="Q12" s="1290" t="s">
        <v>36</v>
      </c>
      <c r="R12" s="838">
        <v>105.8</v>
      </c>
      <c r="S12" s="837" t="s">
        <v>36</v>
      </c>
      <c r="T12" s="838" t="s">
        <v>36</v>
      </c>
      <c r="U12" s="837" t="s">
        <v>36</v>
      </c>
      <c r="V12" s="838" t="s">
        <v>36</v>
      </c>
      <c r="W12" s="839" t="s">
        <v>36</v>
      </c>
      <c r="X12" s="840">
        <v>13</v>
      </c>
      <c r="Y12" s="843" t="s">
        <v>36</v>
      </c>
      <c r="Z12" s="844">
        <v>171</v>
      </c>
      <c r="AA12" s="841" t="s">
        <v>36</v>
      </c>
      <c r="AB12" s="842">
        <v>0.06</v>
      </c>
      <c r="AC12" s="1291">
        <v>400</v>
      </c>
      <c r="AD12" s="383" t="s">
        <v>36</v>
      </c>
      <c r="AE12" s="361" t="s">
        <v>36</v>
      </c>
      <c r="AF12" s="367" t="s">
        <v>394</v>
      </c>
      <c r="AG12" s="6" t="s">
        <v>377</v>
      </c>
      <c r="AH12" s="18" t="s">
        <v>23</v>
      </c>
      <c r="AI12" s="34">
        <v>71.599999999999994</v>
      </c>
      <c r="AJ12" s="35">
        <v>72.5</v>
      </c>
      <c r="AK12" s="35">
        <v>76.7</v>
      </c>
      <c r="AL12" s="1432"/>
    </row>
    <row r="13" spans="1:38" x14ac:dyDescent="0.15">
      <c r="A13" s="1946"/>
      <c r="B13" s="137">
        <v>43200</v>
      </c>
      <c r="C13" s="1427" t="str">
        <f t="shared" si="0"/>
        <v>火</v>
      </c>
      <c r="D13" s="1292" t="s">
        <v>583</v>
      </c>
      <c r="E13" s="1285" t="s">
        <v>36</v>
      </c>
      <c r="F13" s="1285">
        <v>17.2</v>
      </c>
      <c r="G13" s="1286">
        <v>15.1</v>
      </c>
      <c r="H13" s="1287">
        <v>15.4</v>
      </c>
      <c r="I13" s="1286">
        <v>2</v>
      </c>
      <c r="J13" s="1287">
        <v>2</v>
      </c>
      <c r="K13" s="1288">
        <v>8.48</v>
      </c>
      <c r="L13" s="1289">
        <v>8.2799999999999994</v>
      </c>
      <c r="M13" s="1286">
        <v>30.1</v>
      </c>
      <c r="N13" s="1287">
        <v>30.4</v>
      </c>
      <c r="O13" s="837" t="s">
        <v>36</v>
      </c>
      <c r="P13" s="838">
        <v>97.3</v>
      </c>
      <c r="Q13" s="1290" t="s">
        <v>36</v>
      </c>
      <c r="R13" s="838">
        <v>107.1</v>
      </c>
      <c r="S13" s="837" t="s">
        <v>36</v>
      </c>
      <c r="T13" s="838" t="s">
        <v>36</v>
      </c>
      <c r="U13" s="837" t="s">
        <v>36</v>
      </c>
      <c r="V13" s="838" t="s">
        <v>36</v>
      </c>
      <c r="W13" s="839" t="s">
        <v>36</v>
      </c>
      <c r="X13" s="840">
        <v>13</v>
      </c>
      <c r="Y13" s="843" t="s">
        <v>36</v>
      </c>
      <c r="Z13" s="844">
        <v>173</v>
      </c>
      <c r="AA13" s="841" t="s">
        <v>36</v>
      </c>
      <c r="AB13" s="842">
        <v>0.06</v>
      </c>
      <c r="AC13" s="1291">
        <v>400</v>
      </c>
      <c r="AD13" s="383" t="s">
        <v>36</v>
      </c>
      <c r="AE13" s="361" t="s">
        <v>36</v>
      </c>
      <c r="AF13" s="367" t="s">
        <v>394</v>
      </c>
      <c r="AG13" s="6" t="s">
        <v>378</v>
      </c>
      <c r="AH13" s="18" t="s">
        <v>23</v>
      </c>
      <c r="AI13" s="34">
        <v>33.4</v>
      </c>
      <c r="AJ13" s="35">
        <v>34.200000000000003</v>
      </c>
      <c r="AK13" s="35">
        <v>35.4</v>
      </c>
      <c r="AL13" s="1432"/>
    </row>
    <row r="14" spans="1:38" x14ac:dyDescent="0.15">
      <c r="A14" s="1946"/>
      <c r="B14" s="137">
        <v>43201</v>
      </c>
      <c r="C14" s="1427" t="str">
        <f t="shared" si="0"/>
        <v>水</v>
      </c>
      <c r="D14" s="1292" t="s">
        <v>599</v>
      </c>
      <c r="E14" s="1285" t="s">
        <v>36</v>
      </c>
      <c r="F14" s="1285">
        <v>19.7</v>
      </c>
      <c r="G14" s="1286">
        <v>15.2</v>
      </c>
      <c r="H14" s="1287">
        <v>15.3</v>
      </c>
      <c r="I14" s="1286">
        <v>1.9</v>
      </c>
      <c r="J14" s="1287">
        <v>2</v>
      </c>
      <c r="K14" s="1288">
        <v>8.39</v>
      </c>
      <c r="L14" s="1289">
        <v>8.2100000000000009</v>
      </c>
      <c r="M14" s="1286">
        <v>30.2</v>
      </c>
      <c r="N14" s="1287">
        <v>30.4</v>
      </c>
      <c r="O14" s="837" t="s">
        <v>36</v>
      </c>
      <c r="P14" s="838">
        <v>97.6</v>
      </c>
      <c r="Q14" s="1290" t="s">
        <v>36</v>
      </c>
      <c r="R14" s="838">
        <v>106.1</v>
      </c>
      <c r="S14" s="837" t="s">
        <v>36</v>
      </c>
      <c r="T14" s="838" t="s">
        <v>36</v>
      </c>
      <c r="U14" s="837" t="s">
        <v>36</v>
      </c>
      <c r="V14" s="838" t="s">
        <v>36</v>
      </c>
      <c r="W14" s="839" t="s">
        <v>36</v>
      </c>
      <c r="X14" s="840">
        <v>13.1</v>
      </c>
      <c r="Y14" s="843" t="s">
        <v>36</v>
      </c>
      <c r="Z14" s="844">
        <v>176</v>
      </c>
      <c r="AA14" s="841" t="s">
        <v>36</v>
      </c>
      <c r="AB14" s="842">
        <v>0.06</v>
      </c>
      <c r="AC14" s="1291">
        <v>400</v>
      </c>
      <c r="AD14" s="383" t="s">
        <v>36</v>
      </c>
      <c r="AE14" s="361" t="s">
        <v>36</v>
      </c>
      <c r="AF14" s="367" t="s">
        <v>394</v>
      </c>
      <c r="AG14" s="6" t="s">
        <v>403</v>
      </c>
      <c r="AH14" s="18" t="s">
        <v>23</v>
      </c>
      <c r="AI14" s="34">
        <v>12.2</v>
      </c>
      <c r="AJ14" s="35">
        <v>12</v>
      </c>
      <c r="AK14" s="35">
        <v>12.9</v>
      </c>
      <c r="AL14" s="1432"/>
    </row>
    <row r="15" spans="1:38" x14ac:dyDescent="0.15">
      <c r="A15" s="1946"/>
      <c r="B15" s="137">
        <v>43202</v>
      </c>
      <c r="C15" s="1427" t="str">
        <f t="shared" si="0"/>
        <v>木</v>
      </c>
      <c r="D15" s="1292" t="s">
        <v>583</v>
      </c>
      <c r="E15" s="1285" t="s">
        <v>36</v>
      </c>
      <c r="F15" s="1285">
        <v>19.7</v>
      </c>
      <c r="G15" s="1286">
        <v>15.5</v>
      </c>
      <c r="H15" s="1287">
        <v>15.8</v>
      </c>
      <c r="I15" s="1286">
        <v>2.1</v>
      </c>
      <c r="J15" s="1287">
        <v>2</v>
      </c>
      <c r="K15" s="1288">
        <v>8.42</v>
      </c>
      <c r="L15" s="1289">
        <v>8.25</v>
      </c>
      <c r="M15" s="1286">
        <v>30.3</v>
      </c>
      <c r="N15" s="1287">
        <v>30.5</v>
      </c>
      <c r="O15" s="837" t="s">
        <v>36</v>
      </c>
      <c r="P15" s="838">
        <v>97.3</v>
      </c>
      <c r="Q15" s="1290" t="s">
        <v>36</v>
      </c>
      <c r="R15" s="838">
        <v>104.5</v>
      </c>
      <c r="S15" s="837" t="s">
        <v>36</v>
      </c>
      <c r="T15" s="838" t="s">
        <v>36</v>
      </c>
      <c r="U15" s="837" t="s">
        <v>36</v>
      </c>
      <c r="V15" s="838" t="s">
        <v>36</v>
      </c>
      <c r="W15" s="839" t="s">
        <v>36</v>
      </c>
      <c r="X15" s="840">
        <v>13.1</v>
      </c>
      <c r="Y15" s="843" t="s">
        <v>36</v>
      </c>
      <c r="Z15" s="844">
        <v>174</v>
      </c>
      <c r="AA15" s="841" t="s">
        <v>36</v>
      </c>
      <c r="AB15" s="842">
        <v>0.06</v>
      </c>
      <c r="AC15" s="1291">
        <v>400</v>
      </c>
      <c r="AD15" s="383" t="s">
        <v>36</v>
      </c>
      <c r="AE15" s="361" t="s">
        <v>36</v>
      </c>
      <c r="AF15" s="367" t="s">
        <v>394</v>
      </c>
      <c r="AG15" s="6" t="s">
        <v>404</v>
      </c>
      <c r="AH15" s="18" t="s">
        <v>23</v>
      </c>
      <c r="AI15" s="1293">
        <v>170</v>
      </c>
      <c r="AJ15" s="1294">
        <v>171</v>
      </c>
      <c r="AK15" s="1294">
        <v>210</v>
      </c>
      <c r="AL15" s="1432"/>
    </row>
    <row r="16" spans="1:38" x14ac:dyDescent="0.15">
      <c r="A16" s="1946"/>
      <c r="B16" s="137">
        <v>43203</v>
      </c>
      <c r="C16" s="1427" t="str">
        <f t="shared" si="0"/>
        <v>金</v>
      </c>
      <c r="D16" s="1292" t="s">
        <v>583</v>
      </c>
      <c r="E16" s="1285" t="s">
        <v>36</v>
      </c>
      <c r="F16" s="1285">
        <v>16.5</v>
      </c>
      <c r="G16" s="1286">
        <v>15.7</v>
      </c>
      <c r="H16" s="1287">
        <v>15.8</v>
      </c>
      <c r="I16" s="1286">
        <v>2</v>
      </c>
      <c r="J16" s="1287">
        <v>1.7</v>
      </c>
      <c r="K16" s="1288">
        <v>8.39</v>
      </c>
      <c r="L16" s="1289">
        <v>8.26</v>
      </c>
      <c r="M16" s="1286">
        <v>30.4</v>
      </c>
      <c r="N16" s="1287">
        <v>30.6</v>
      </c>
      <c r="O16" s="837" t="s">
        <v>36</v>
      </c>
      <c r="P16" s="838">
        <v>97.6</v>
      </c>
      <c r="Q16" s="1290" t="s">
        <v>36</v>
      </c>
      <c r="R16" s="838">
        <v>103.4</v>
      </c>
      <c r="S16" s="837" t="s">
        <v>36</v>
      </c>
      <c r="T16" s="838" t="s">
        <v>36</v>
      </c>
      <c r="U16" s="837" t="s">
        <v>36</v>
      </c>
      <c r="V16" s="838" t="s">
        <v>36</v>
      </c>
      <c r="W16" s="839" t="s">
        <v>36</v>
      </c>
      <c r="X16" s="840">
        <v>13.2</v>
      </c>
      <c r="Y16" s="843" t="s">
        <v>36</v>
      </c>
      <c r="Z16" s="844">
        <v>174</v>
      </c>
      <c r="AA16" s="841" t="s">
        <v>36</v>
      </c>
      <c r="AB16" s="842">
        <v>0.06</v>
      </c>
      <c r="AC16" s="1291">
        <v>400</v>
      </c>
      <c r="AD16" s="383" t="s">
        <v>36</v>
      </c>
      <c r="AE16" s="361" t="s">
        <v>36</v>
      </c>
      <c r="AF16" s="367" t="s">
        <v>394</v>
      </c>
      <c r="AG16" s="6" t="s">
        <v>405</v>
      </c>
      <c r="AH16" s="18" t="s">
        <v>23</v>
      </c>
      <c r="AI16" s="40">
        <v>0.06</v>
      </c>
      <c r="AJ16" s="41">
        <v>0.06</v>
      </c>
      <c r="AK16" s="41">
        <v>0.31</v>
      </c>
      <c r="AL16" s="1432"/>
    </row>
    <row r="17" spans="1:38" x14ac:dyDescent="0.15">
      <c r="A17" s="1946"/>
      <c r="B17" s="137">
        <v>43204</v>
      </c>
      <c r="C17" s="1427" t="str">
        <f t="shared" si="0"/>
        <v>土</v>
      </c>
      <c r="D17" s="1292" t="s">
        <v>599</v>
      </c>
      <c r="E17" s="1285">
        <v>1</v>
      </c>
      <c r="F17" s="1285">
        <v>17</v>
      </c>
      <c r="G17" s="1286">
        <v>15.8</v>
      </c>
      <c r="H17" s="1287">
        <v>15.9</v>
      </c>
      <c r="I17" s="1286">
        <v>1.9</v>
      </c>
      <c r="J17" s="1287">
        <v>1.9</v>
      </c>
      <c r="K17" s="1288">
        <v>8.4499999999999993</v>
      </c>
      <c r="L17" s="1289">
        <v>8.25</v>
      </c>
      <c r="M17" s="1286">
        <v>29.6</v>
      </c>
      <c r="N17" s="1287">
        <v>30.6</v>
      </c>
      <c r="O17" s="837" t="s">
        <v>36</v>
      </c>
      <c r="P17" s="838" t="s">
        <v>36</v>
      </c>
      <c r="Q17" s="1290" t="s">
        <v>36</v>
      </c>
      <c r="R17" s="838" t="s">
        <v>36</v>
      </c>
      <c r="S17" s="837" t="s">
        <v>36</v>
      </c>
      <c r="T17" s="838" t="s">
        <v>36</v>
      </c>
      <c r="U17" s="837" t="s">
        <v>36</v>
      </c>
      <c r="V17" s="838" t="s">
        <v>36</v>
      </c>
      <c r="W17" s="839" t="s">
        <v>36</v>
      </c>
      <c r="X17" s="840" t="s">
        <v>36</v>
      </c>
      <c r="Y17" s="843" t="s">
        <v>36</v>
      </c>
      <c r="Z17" s="844" t="s">
        <v>36</v>
      </c>
      <c r="AA17" s="841" t="s">
        <v>36</v>
      </c>
      <c r="AB17" s="842" t="s">
        <v>36</v>
      </c>
      <c r="AC17" s="1291">
        <v>400</v>
      </c>
      <c r="AD17" s="383" t="s">
        <v>36</v>
      </c>
      <c r="AE17" s="361" t="s">
        <v>36</v>
      </c>
      <c r="AF17" s="367" t="s">
        <v>394</v>
      </c>
      <c r="AG17" s="6" t="s">
        <v>24</v>
      </c>
      <c r="AH17" s="18" t="s">
        <v>23</v>
      </c>
      <c r="AI17" s="23">
        <v>4.5</v>
      </c>
      <c r="AJ17" s="48">
        <v>4.3</v>
      </c>
      <c r="AK17" s="48">
        <v>8.6999999999999993</v>
      </c>
      <c r="AL17" s="1432"/>
    </row>
    <row r="18" spans="1:38" x14ac:dyDescent="0.15">
      <c r="A18" s="1946"/>
      <c r="B18" s="137">
        <v>43205</v>
      </c>
      <c r="C18" s="1427" t="str">
        <f t="shared" si="0"/>
        <v>日</v>
      </c>
      <c r="D18" s="1292" t="s">
        <v>606</v>
      </c>
      <c r="E18" s="1285">
        <v>4</v>
      </c>
      <c r="F18" s="1285">
        <v>21.2</v>
      </c>
      <c r="G18" s="1286">
        <v>15.8</v>
      </c>
      <c r="H18" s="1287">
        <v>16.100000000000001</v>
      </c>
      <c r="I18" s="1286">
        <v>2.2999999999999998</v>
      </c>
      <c r="J18" s="1287">
        <v>2.1</v>
      </c>
      <c r="K18" s="1288">
        <v>8.3800000000000008</v>
      </c>
      <c r="L18" s="1289">
        <v>8.2200000000000006</v>
      </c>
      <c r="M18" s="1286">
        <v>30.7</v>
      </c>
      <c r="N18" s="1287">
        <v>30.7</v>
      </c>
      <c r="O18" s="837" t="s">
        <v>36</v>
      </c>
      <c r="P18" s="838" t="s">
        <v>36</v>
      </c>
      <c r="Q18" s="1290" t="s">
        <v>36</v>
      </c>
      <c r="R18" s="838" t="s">
        <v>36</v>
      </c>
      <c r="S18" s="837" t="s">
        <v>36</v>
      </c>
      <c r="T18" s="838" t="s">
        <v>36</v>
      </c>
      <c r="U18" s="837" t="s">
        <v>36</v>
      </c>
      <c r="V18" s="838" t="s">
        <v>36</v>
      </c>
      <c r="W18" s="839" t="s">
        <v>36</v>
      </c>
      <c r="X18" s="840" t="s">
        <v>36</v>
      </c>
      <c r="Y18" s="843" t="s">
        <v>36</v>
      </c>
      <c r="Z18" s="844" t="s">
        <v>36</v>
      </c>
      <c r="AA18" s="841" t="s">
        <v>36</v>
      </c>
      <c r="AB18" s="842" t="s">
        <v>36</v>
      </c>
      <c r="AC18" s="1291">
        <v>300</v>
      </c>
      <c r="AD18" s="383" t="s">
        <v>36</v>
      </c>
      <c r="AE18" s="361" t="s">
        <v>36</v>
      </c>
      <c r="AF18" s="367" t="s">
        <v>394</v>
      </c>
      <c r="AG18" s="6" t="s">
        <v>25</v>
      </c>
      <c r="AH18" s="18" t="s">
        <v>23</v>
      </c>
      <c r="AI18" s="23">
        <v>0.9</v>
      </c>
      <c r="AJ18" s="48">
        <v>1</v>
      </c>
      <c r="AK18" s="48">
        <v>5.2</v>
      </c>
      <c r="AL18" s="1432"/>
    </row>
    <row r="19" spans="1:38" x14ac:dyDescent="0.15">
      <c r="A19" s="1946"/>
      <c r="B19" s="137">
        <v>43206</v>
      </c>
      <c r="C19" s="1427" t="str">
        <f t="shared" si="0"/>
        <v>月</v>
      </c>
      <c r="D19" s="1292" t="s">
        <v>583</v>
      </c>
      <c r="E19" s="1285" t="s">
        <v>36</v>
      </c>
      <c r="F19" s="1285">
        <v>16.600000000000001</v>
      </c>
      <c r="G19" s="1286">
        <v>16</v>
      </c>
      <c r="H19" s="1287">
        <v>16.2</v>
      </c>
      <c r="I19" s="1286">
        <v>2.2000000000000002</v>
      </c>
      <c r="J19" s="1287">
        <v>2.1</v>
      </c>
      <c r="K19" s="1288">
        <v>8.36</v>
      </c>
      <c r="L19" s="1289">
        <v>8.2200000000000006</v>
      </c>
      <c r="M19" s="1286">
        <v>30.5</v>
      </c>
      <c r="N19" s="1287">
        <v>30.7</v>
      </c>
      <c r="O19" s="837" t="s">
        <v>36</v>
      </c>
      <c r="P19" s="838">
        <v>97.1</v>
      </c>
      <c r="Q19" s="1290" t="s">
        <v>36</v>
      </c>
      <c r="R19" s="838">
        <v>106.9</v>
      </c>
      <c r="S19" s="837" t="s">
        <v>36</v>
      </c>
      <c r="T19" s="838" t="s">
        <v>36</v>
      </c>
      <c r="U19" s="837" t="s">
        <v>36</v>
      </c>
      <c r="V19" s="838" t="s">
        <v>36</v>
      </c>
      <c r="W19" s="839" t="s">
        <v>36</v>
      </c>
      <c r="X19" s="840">
        <v>13.3</v>
      </c>
      <c r="Y19" s="843" t="s">
        <v>36</v>
      </c>
      <c r="Z19" s="844">
        <v>175</v>
      </c>
      <c r="AA19" s="841" t="s">
        <v>36</v>
      </c>
      <c r="AB19" s="842">
        <v>0.08</v>
      </c>
      <c r="AC19" s="1291">
        <v>300</v>
      </c>
      <c r="AD19" s="383" t="s">
        <v>36</v>
      </c>
      <c r="AE19" s="361" t="s">
        <v>36</v>
      </c>
      <c r="AF19" s="367" t="s">
        <v>394</v>
      </c>
      <c r="AG19" s="6" t="s">
        <v>406</v>
      </c>
      <c r="AH19" s="18" t="s">
        <v>23</v>
      </c>
      <c r="AI19" s="23">
        <v>11.2</v>
      </c>
      <c r="AJ19" s="48">
        <v>11.1</v>
      </c>
      <c r="AK19" s="48">
        <v>15.9</v>
      </c>
      <c r="AL19" s="1432"/>
    </row>
    <row r="20" spans="1:38" x14ac:dyDescent="0.15">
      <c r="A20" s="1946"/>
      <c r="B20" s="137">
        <v>43207</v>
      </c>
      <c r="C20" s="1427" t="str">
        <f t="shared" si="0"/>
        <v>火</v>
      </c>
      <c r="D20" s="1292" t="s">
        <v>599</v>
      </c>
      <c r="E20" s="1285">
        <v>1</v>
      </c>
      <c r="F20" s="1285">
        <v>16.600000000000001</v>
      </c>
      <c r="G20" s="1286">
        <v>16.2</v>
      </c>
      <c r="H20" s="1287">
        <v>16.3</v>
      </c>
      <c r="I20" s="1286">
        <v>2</v>
      </c>
      <c r="J20" s="1287">
        <v>2</v>
      </c>
      <c r="K20" s="1288">
        <v>8.33</v>
      </c>
      <c r="L20" s="1289">
        <v>8.15</v>
      </c>
      <c r="M20" s="1286">
        <v>30.8</v>
      </c>
      <c r="N20" s="1287">
        <v>30.8</v>
      </c>
      <c r="O20" s="837" t="s">
        <v>36</v>
      </c>
      <c r="P20" s="838">
        <v>97.3</v>
      </c>
      <c r="Q20" s="1290" t="s">
        <v>36</v>
      </c>
      <c r="R20" s="838">
        <v>107.1</v>
      </c>
      <c r="S20" s="837" t="s">
        <v>36</v>
      </c>
      <c r="T20" s="838" t="s">
        <v>36</v>
      </c>
      <c r="U20" s="837" t="s">
        <v>36</v>
      </c>
      <c r="V20" s="838" t="s">
        <v>36</v>
      </c>
      <c r="W20" s="839" t="s">
        <v>36</v>
      </c>
      <c r="X20" s="840">
        <v>13.5</v>
      </c>
      <c r="Y20" s="843" t="s">
        <v>36</v>
      </c>
      <c r="Z20" s="844">
        <v>180</v>
      </c>
      <c r="AA20" s="841" t="s">
        <v>36</v>
      </c>
      <c r="AB20" s="842">
        <v>0.08</v>
      </c>
      <c r="AC20" s="1291">
        <v>300</v>
      </c>
      <c r="AD20" s="383" t="s">
        <v>36</v>
      </c>
      <c r="AE20" s="361" t="s">
        <v>36</v>
      </c>
      <c r="AF20" s="367" t="s">
        <v>394</v>
      </c>
      <c r="AG20" s="6" t="s">
        <v>407</v>
      </c>
      <c r="AH20" s="18" t="s">
        <v>23</v>
      </c>
      <c r="AI20" s="45">
        <v>2.8000000000000001E-2</v>
      </c>
      <c r="AJ20" s="46">
        <v>1.7999999999999999E-2</v>
      </c>
      <c r="AK20" s="46">
        <v>4.4999999999999998E-2</v>
      </c>
      <c r="AL20" s="1432"/>
    </row>
    <row r="21" spans="1:38" x14ac:dyDescent="0.15">
      <c r="A21" s="1946"/>
      <c r="B21" s="137">
        <v>43208</v>
      </c>
      <c r="C21" s="1427" t="str">
        <f t="shared" si="0"/>
        <v>水</v>
      </c>
      <c r="D21" s="1292" t="s">
        <v>606</v>
      </c>
      <c r="E21" s="1285">
        <v>17.5</v>
      </c>
      <c r="F21" s="1285">
        <v>12.6</v>
      </c>
      <c r="G21" s="1286">
        <v>16.2</v>
      </c>
      <c r="H21" s="1287">
        <v>16.2</v>
      </c>
      <c r="I21" s="1286">
        <v>2</v>
      </c>
      <c r="J21" s="1287">
        <v>2</v>
      </c>
      <c r="K21" s="1288">
        <v>8.24</v>
      </c>
      <c r="L21" s="1289">
        <v>8.1999999999999993</v>
      </c>
      <c r="M21" s="1286">
        <v>30.7</v>
      </c>
      <c r="N21" s="1287">
        <v>30.7</v>
      </c>
      <c r="O21" s="837" t="s">
        <v>36</v>
      </c>
      <c r="P21" s="838">
        <v>97.6</v>
      </c>
      <c r="Q21" s="1290" t="s">
        <v>36</v>
      </c>
      <c r="R21" s="838">
        <v>107.3</v>
      </c>
      <c r="S21" s="837" t="s">
        <v>36</v>
      </c>
      <c r="T21" s="838" t="s">
        <v>36</v>
      </c>
      <c r="U21" s="837" t="s">
        <v>36</v>
      </c>
      <c r="V21" s="838" t="s">
        <v>36</v>
      </c>
      <c r="W21" s="839" t="s">
        <v>36</v>
      </c>
      <c r="X21" s="840">
        <v>13.3</v>
      </c>
      <c r="Y21" s="843" t="s">
        <v>36</v>
      </c>
      <c r="Z21" s="844">
        <v>175</v>
      </c>
      <c r="AA21" s="841" t="s">
        <v>36</v>
      </c>
      <c r="AB21" s="842">
        <v>0.08</v>
      </c>
      <c r="AC21" s="1291"/>
      <c r="AD21" s="383" t="s">
        <v>36</v>
      </c>
      <c r="AE21" s="361" t="s">
        <v>36</v>
      </c>
      <c r="AF21" s="367" t="s">
        <v>394</v>
      </c>
      <c r="AG21" s="6" t="s">
        <v>291</v>
      </c>
      <c r="AH21" s="18" t="s">
        <v>23</v>
      </c>
      <c r="AI21" s="24">
        <v>0.18</v>
      </c>
      <c r="AJ21" s="44">
        <v>0.18</v>
      </c>
      <c r="AK21" s="1295">
        <v>0</v>
      </c>
      <c r="AL21" s="1432"/>
    </row>
    <row r="22" spans="1:38" x14ac:dyDescent="0.15">
      <c r="A22" s="1946"/>
      <c r="B22" s="137">
        <v>43209</v>
      </c>
      <c r="C22" s="1427" t="str">
        <f t="shared" si="0"/>
        <v>木</v>
      </c>
      <c r="D22" s="1292" t="s">
        <v>583</v>
      </c>
      <c r="E22" s="1285" t="s">
        <v>36</v>
      </c>
      <c r="F22" s="1285">
        <v>18.399999999999999</v>
      </c>
      <c r="G22" s="1286">
        <v>16.2</v>
      </c>
      <c r="H22" s="1287">
        <v>16.5</v>
      </c>
      <c r="I22" s="1286">
        <v>2</v>
      </c>
      <c r="J22" s="1287">
        <v>1.8</v>
      </c>
      <c r="K22" s="1288">
        <v>8.2799999999999994</v>
      </c>
      <c r="L22" s="1289">
        <v>8.2899999999999991</v>
      </c>
      <c r="M22" s="1286">
        <v>30.5</v>
      </c>
      <c r="N22" s="1287">
        <v>30.9</v>
      </c>
      <c r="O22" s="837" t="s">
        <v>36</v>
      </c>
      <c r="P22" s="838">
        <v>97.3</v>
      </c>
      <c r="Q22" s="1290" t="s">
        <v>36</v>
      </c>
      <c r="R22" s="838">
        <v>106.4</v>
      </c>
      <c r="S22" s="837" t="s">
        <v>36</v>
      </c>
      <c r="T22" s="838" t="s">
        <v>36</v>
      </c>
      <c r="U22" s="837" t="s">
        <v>36</v>
      </c>
      <c r="V22" s="838" t="s">
        <v>36</v>
      </c>
      <c r="W22" s="839" t="s">
        <v>36</v>
      </c>
      <c r="X22" s="840">
        <v>13.5</v>
      </c>
      <c r="Y22" s="843" t="s">
        <v>36</v>
      </c>
      <c r="Z22" s="844">
        <v>178</v>
      </c>
      <c r="AA22" s="841" t="s">
        <v>36</v>
      </c>
      <c r="AB22" s="842">
        <v>0.08</v>
      </c>
      <c r="AC22" s="1291"/>
      <c r="AD22" s="383" t="s">
        <v>36</v>
      </c>
      <c r="AE22" s="361" t="s">
        <v>36</v>
      </c>
      <c r="AF22" s="367" t="s">
        <v>394</v>
      </c>
      <c r="AG22" s="6" t="s">
        <v>98</v>
      </c>
      <c r="AH22" s="18" t="s">
        <v>23</v>
      </c>
      <c r="AI22" s="24">
        <v>0.52</v>
      </c>
      <c r="AJ22" s="44">
        <v>0.6</v>
      </c>
      <c r="AK22" s="44">
        <v>0.72</v>
      </c>
      <c r="AL22" s="1432"/>
    </row>
    <row r="23" spans="1:38" x14ac:dyDescent="0.15">
      <c r="A23" s="1946"/>
      <c r="B23" s="137">
        <v>43210</v>
      </c>
      <c r="C23" s="1427" t="str">
        <f t="shared" si="0"/>
        <v>金</v>
      </c>
      <c r="D23" s="1292" t="s">
        <v>583</v>
      </c>
      <c r="E23" s="1285" t="s">
        <v>36</v>
      </c>
      <c r="F23" s="1285">
        <v>21.4</v>
      </c>
      <c r="G23" s="1286">
        <v>16.2</v>
      </c>
      <c r="H23" s="1287">
        <v>16.7</v>
      </c>
      <c r="I23" s="1286">
        <v>1.8</v>
      </c>
      <c r="J23" s="1287">
        <v>1.7</v>
      </c>
      <c r="K23" s="1288">
        <v>8.2100000000000009</v>
      </c>
      <c r="L23" s="1289">
        <v>8.2799999999999994</v>
      </c>
      <c r="M23" s="1286">
        <v>30.8</v>
      </c>
      <c r="N23" s="1287">
        <v>30.9</v>
      </c>
      <c r="O23" s="837" t="s">
        <v>36</v>
      </c>
      <c r="P23" s="838">
        <v>98.3</v>
      </c>
      <c r="Q23" s="1290" t="s">
        <v>36</v>
      </c>
      <c r="R23" s="838">
        <v>104.3</v>
      </c>
      <c r="S23" s="837" t="s">
        <v>36</v>
      </c>
      <c r="T23" s="838" t="s">
        <v>36</v>
      </c>
      <c r="U23" s="837" t="s">
        <v>36</v>
      </c>
      <c r="V23" s="838" t="s">
        <v>36</v>
      </c>
      <c r="W23" s="839" t="s">
        <v>36</v>
      </c>
      <c r="X23" s="840">
        <v>12.5</v>
      </c>
      <c r="Y23" s="843" t="s">
        <v>36</v>
      </c>
      <c r="Z23" s="844">
        <v>176</v>
      </c>
      <c r="AA23" s="841" t="s">
        <v>36</v>
      </c>
      <c r="AB23" s="842">
        <v>7.0000000000000007E-2</v>
      </c>
      <c r="AC23" s="1291"/>
      <c r="AD23" s="383" t="s">
        <v>36</v>
      </c>
      <c r="AE23" s="361" t="s">
        <v>36</v>
      </c>
      <c r="AF23" s="367" t="s">
        <v>394</v>
      </c>
      <c r="AG23" s="6" t="s">
        <v>387</v>
      </c>
      <c r="AH23" s="18" t="s">
        <v>23</v>
      </c>
      <c r="AI23" s="45">
        <v>1.4E-2</v>
      </c>
      <c r="AJ23" s="46">
        <v>1.6E-2</v>
      </c>
      <c r="AK23" s="46">
        <v>6.7000000000000004E-2</v>
      </c>
      <c r="AL23" s="1432"/>
    </row>
    <row r="24" spans="1:38" x14ac:dyDescent="0.15">
      <c r="A24" s="1946"/>
      <c r="B24" s="137">
        <v>43211</v>
      </c>
      <c r="C24" s="1427" t="str">
        <f t="shared" si="0"/>
        <v>土</v>
      </c>
      <c r="D24" s="1292" t="s">
        <v>583</v>
      </c>
      <c r="E24" s="1285" t="s">
        <v>36</v>
      </c>
      <c r="F24" s="1285">
        <v>23.3</v>
      </c>
      <c r="G24" s="1286">
        <v>16.3</v>
      </c>
      <c r="H24" s="1287">
        <v>16.600000000000001</v>
      </c>
      <c r="I24" s="1286">
        <v>2</v>
      </c>
      <c r="J24" s="1287">
        <v>1.9</v>
      </c>
      <c r="K24" s="1288">
        <v>8.14</v>
      </c>
      <c r="L24" s="1289">
        <v>8.1300000000000008</v>
      </c>
      <c r="M24" s="1286">
        <v>30.8</v>
      </c>
      <c r="N24" s="1287">
        <v>31</v>
      </c>
      <c r="O24" s="837" t="s">
        <v>36</v>
      </c>
      <c r="P24" s="838" t="s">
        <v>36</v>
      </c>
      <c r="Q24" s="1290" t="s">
        <v>36</v>
      </c>
      <c r="R24" s="838" t="s">
        <v>36</v>
      </c>
      <c r="S24" s="837" t="s">
        <v>36</v>
      </c>
      <c r="T24" s="838" t="s">
        <v>36</v>
      </c>
      <c r="U24" s="837" t="s">
        <v>36</v>
      </c>
      <c r="V24" s="838" t="s">
        <v>36</v>
      </c>
      <c r="W24" s="839" t="s">
        <v>36</v>
      </c>
      <c r="X24" s="840" t="s">
        <v>36</v>
      </c>
      <c r="Y24" s="843" t="s">
        <v>36</v>
      </c>
      <c r="Z24" s="844" t="s">
        <v>36</v>
      </c>
      <c r="AA24" s="841" t="s">
        <v>36</v>
      </c>
      <c r="AB24" s="842" t="s">
        <v>36</v>
      </c>
      <c r="AC24" s="1291"/>
      <c r="AD24" s="383" t="s">
        <v>36</v>
      </c>
      <c r="AE24" s="361" t="s">
        <v>36</v>
      </c>
      <c r="AF24" s="367" t="s">
        <v>394</v>
      </c>
      <c r="AG24" s="6" t="s">
        <v>408</v>
      </c>
      <c r="AH24" s="18" t="s">
        <v>23</v>
      </c>
      <c r="AI24" s="23">
        <v>0</v>
      </c>
      <c r="AJ24" s="48">
        <v>0</v>
      </c>
      <c r="AK24" s="48">
        <v>0</v>
      </c>
      <c r="AL24" s="1432"/>
    </row>
    <row r="25" spans="1:38" x14ac:dyDescent="0.15">
      <c r="A25" s="1946"/>
      <c r="B25" s="137">
        <v>43212</v>
      </c>
      <c r="C25" s="1427" t="str">
        <f t="shared" si="0"/>
        <v>日</v>
      </c>
      <c r="D25" s="1292" t="s">
        <v>583</v>
      </c>
      <c r="E25" s="1285" t="s">
        <v>36</v>
      </c>
      <c r="F25" s="1285">
        <v>24.4</v>
      </c>
      <c r="G25" s="1286">
        <v>16.600000000000001</v>
      </c>
      <c r="H25" s="1287">
        <v>16.600000000000001</v>
      </c>
      <c r="I25" s="1286">
        <v>1.6</v>
      </c>
      <c r="J25" s="1287">
        <v>1.6</v>
      </c>
      <c r="K25" s="1288">
        <v>8.1199999999999992</v>
      </c>
      <c r="L25" s="1289">
        <v>8.0399999999999991</v>
      </c>
      <c r="M25" s="1286">
        <v>31.2</v>
      </c>
      <c r="N25" s="1287">
        <v>31</v>
      </c>
      <c r="O25" s="837" t="s">
        <v>36</v>
      </c>
      <c r="P25" s="838" t="s">
        <v>36</v>
      </c>
      <c r="Q25" s="1290" t="s">
        <v>36</v>
      </c>
      <c r="R25" s="838" t="s">
        <v>36</v>
      </c>
      <c r="S25" s="837" t="s">
        <v>36</v>
      </c>
      <c r="T25" s="838" t="s">
        <v>36</v>
      </c>
      <c r="U25" s="837" t="s">
        <v>36</v>
      </c>
      <c r="V25" s="838" t="s">
        <v>36</v>
      </c>
      <c r="W25" s="839" t="s">
        <v>36</v>
      </c>
      <c r="X25" s="840" t="s">
        <v>36</v>
      </c>
      <c r="Y25" s="843" t="s">
        <v>36</v>
      </c>
      <c r="Z25" s="844" t="s">
        <v>36</v>
      </c>
      <c r="AA25" s="841" t="s">
        <v>36</v>
      </c>
      <c r="AB25" s="842" t="s">
        <v>36</v>
      </c>
      <c r="AC25" s="1291"/>
      <c r="AD25" s="383" t="s">
        <v>36</v>
      </c>
      <c r="AE25" s="361" t="s">
        <v>36</v>
      </c>
      <c r="AF25" s="367" t="s">
        <v>394</v>
      </c>
      <c r="AG25" s="6" t="s">
        <v>99</v>
      </c>
      <c r="AH25" s="18" t="s">
        <v>23</v>
      </c>
      <c r="AI25" s="23">
        <v>21.8</v>
      </c>
      <c r="AJ25" s="48">
        <v>21.8</v>
      </c>
      <c r="AK25" s="48">
        <v>22.9</v>
      </c>
      <c r="AL25" s="1432"/>
    </row>
    <row r="26" spans="1:38" x14ac:dyDescent="0.15">
      <c r="A26" s="1946"/>
      <c r="B26" s="137">
        <v>43213</v>
      </c>
      <c r="C26" s="1427" t="str">
        <f t="shared" si="0"/>
        <v>月</v>
      </c>
      <c r="D26" s="1292" t="s">
        <v>599</v>
      </c>
      <c r="E26" s="1285" t="s">
        <v>36</v>
      </c>
      <c r="F26" s="1285">
        <v>16.2</v>
      </c>
      <c r="G26" s="1286">
        <v>16.8</v>
      </c>
      <c r="H26" s="1287">
        <v>16.7</v>
      </c>
      <c r="I26" s="1286">
        <v>2.2000000000000002</v>
      </c>
      <c r="J26" s="1287">
        <v>2</v>
      </c>
      <c r="K26" s="1288">
        <v>8.14</v>
      </c>
      <c r="L26" s="1289">
        <v>8.06</v>
      </c>
      <c r="M26" s="1286">
        <v>30.7</v>
      </c>
      <c r="N26" s="1287">
        <v>30.9</v>
      </c>
      <c r="O26" s="837" t="s">
        <v>36</v>
      </c>
      <c r="P26" s="838">
        <v>97.6</v>
      </c>
      <c r="Q26" s="1290" t="s">
        <v>36</v>
      </c>
      <c r="R26" s="838">
        <v>104.2</v>
      </c>
      <c r="S26" s="837" t="s">
        <v>36</v>
      </c>
      <c r="T26" s="838" t="s">
        <v>36</v>
      </c>
      <c r="U26" s="837" t="s">
        <v>36</v>
      </c>
      <c r="V26" s="838" t="s">
        <v>36</v>
      </c>
      <c r="W26" s="839" t="s">
        <v>36</v>
      </c>
      <c r="X26" s="840">
        <v>12.6</v>
      </c>
      <c r="Y26" s="843" t="s">
        <v>36</v>
      </c>
      <c r="Z26" s="844">
        <v>177</v>
      </c>
      <c r="AA26" s="841" t="s">
        <v>36</v>
      </c>
      <c r="AB26" s="842">
        <v>0.1</v>
      </c>
      <c r="AC26" s="1291"/>
      <c r="AD26" s="383" t="s">
        <v>36</v>
      </c>
      <c r="AE26" s="361" t="s">
        <v>36</v>
      </c>
      <c r="AF26" s="367" t="s">
        <v>394</v>
      </c>
      <c r="AG26" s="6" t="s">
        <v>27</v>
      </c>
      <c r="AH26" s="18" t="s">
        <v>23</v>
      </c>
      <c r="AI26" s="23">
        <v>11.8</v>
      </c>
      <c r="AJ26" s="48">
        <v>11.8</v>
      </c>
      <c r="AK26" s="48">
        <v>23.1</v>
      </c>
      <c r="AL26" s="1432"/>
    </row>
    <row r="27" spans="1:38" x14ac:dyDescent="0.15">
      <c r="A27" s="1946"/>
      <c r="B27" s="137">
        <v>43214</v>
      </c>
      <c r="C27" s="1427" t="str">
        <f t="shared" si="0"/>
        <v>火</v>
      </c>
      <c r="D27" s="1292" t="s">
        <v>599</v>
      </c>
      <c r="E27" s="1285">
        <v>5</v>
      </c>
      <c r="F27" s="1285">
        <v>23.2</v>
      </c>
      <c r="G27" s="1286">
        <v>17.2</v>
      </c>
      <c r="H27" s="1287">
        <v>17.3</v>
      </c>
      <c r="I27" s="1286">
        <v>2.1</v>
      </c>
      <c r="J27" s="1287">
        <v>1.9</v>
      </c>
      <c r="K27" s="1288">
        <v>8.19</v>
      </c>
      <c r="L27" s="1289">
        <v>8.1300000000000008</v>
      </c>
      <c r="M27" s="1286">
        <v>30.8</v>
      </c>
      <c r="N27" s="1287">
        <v>30.9</v>
      </c>
      <c r="O27" s="837" t="s">
        <v>36</v>
      </c>
      <c r="P27" s="838">
        <v>97.1</v>
      </c>
      <c r="Q27" s="1290" t="s">
        <v>36</v>
      </c>
      <c r="R27" s="838">
        <v>104.2</v>
      </c>
      <c r="S27" s="837" t="s">
        <v>36</v>
      </c>
      <c r="T27" s="838" t="s">
        <v>36</v>
      </c>
      <c r="U27" s="837" t="s">
        <v>36</v>
      </c>
      <c r="V27" s="838" t="s">
        <v>36</v>
      </c>
      <c r="W27" s="839" t="s">
        <v>36</v>
      </c>
      <c r="X27" s="840">
        <v>12.6</v>
      </c>
      <c r="Y27" s="843" t="s">
        <v>36</v>
      </c>
      <c r="Z27" s="844">
        <v>178</v>
      </c>
      <c r="AA27" s="841" t="s">
        <v>36</v>
      </c>
      <c r="AB27" s="842">
        <v>0.08</v>
      </c>
      <c r="AC27" s="1291"/>
      <c r="AD27" s="383" t="s">
        <v>36</v>
      </c>
      <c r="AE27" s="361" t="s">
        <v>36</v>
      </c>
      <c r="AF27" s="367">
        <v>0</v>
      </c>
      <c r="AG27" s="6" t="s">
        <v>390</v>
      </c>
      <c r="AH27" s="18" t="s">
        <v>401</v>
      </c>
      <c r="AI27" s="51">
        <v>5</v>
      </c>
      <c r="AJ27" s="52">
        <v>6</v>
      </c>
      <c r="AK27" s="52">
        <v>4</v>
      </c>
      <c r="AL27" s="1432"/>
    </row>
    <row r="28" spans="1:38" x14ac:dyDescent="0.15">
      <c r="A28" s="1946"/>
      <c r="B28" s="137">
        <v>43215</v>
      </c>
      <c r="C28" s="1427" t="str">
        <f t="shared" si="0"/>
        <v>水</v>
      </c>
      <c r="D28" s="1292" t="s">
        <v>606</v>
      </c>
      <c r="E28" s="1285">
        <v>38</v>
      </c>
      <c r="F28" s="1285">
        <v>19.399999999999999</v>
      </c>
      <c r="G28" s="1286">
        <v>17.100000000000001</v>
      </c>
      <c r="H28" s="1287">
        <v>17.2</v>
      </c>
      <c r="I28" s="1286">
        <v>1.9</v>
      </c>
      <c r="J28" s="1287">
        <v>1.8</v>
      </c>
      <c r="K28" s="1288">
        <v>8.08</v>
      </c>
      <c r="L28" s="1289">
        <v>8.06</v>
      </c>
      <c r="M28" s="1286">
        <v>30.8</v>
      </c>
      <c r="N28" s="1287">
        <v>30.7</v>
      </c>
      <c r="O28" s="837" t="s">
        <v>36</v>
      </c>
      <c r="P28" s="838">
        <v>96.8</v>
      </c>
      <c r="Q28" s="1290" t="s">
        <v>36</v>
      </c>
      <c r="R28" s="838">
        <v>104.9</v>
      </c>
      <c r="S28" s="837" t="s">
        <v>36</v>
      </c>
      <c r="T28" s="838" t="s">
        <v>36</v>
      </c>
      <c r="U28" s="837" t="s">
        <v>36</v>
      </c>
      <c r="V28" s="838" t="s">
        <v>36</v>
      </c>
      <c r="W28" s="839" t="s">
        <v>36</v>
      </c>
      <c r="X28" s="840">
        <v>12.5</v>
      </c>
      <c r="Y28" s="843" t="s">
        <v>36</v>
      </c>
      <c r="Z28" s="844">
        <v>181</v>
      </c>
      <c r="AA28" s="841" t="s">
        <v>36</v>
      </c>
      <c r="AB28" s="842">
        <v>0.08</v>
      </c>
      <c r="AC28" s="1291"/>
      <c r="AD28" s="383" t="s">
        <v>36</v>
      </c>
      <c r="AE28" s="361" t="s">
        <v>36</v>
      </c>
      <c r="AF28" s="367">
        <v>0</v>
      </c>
      <c r="AG28" s="6" t="s">
        <v>409</v>
      </c>
      <c r="AH28" s="18" t="s">
        <v>23</v>
      </c>
      <c r="AI28" s="1296">
        <v>0</v>
      </c>
      <c r="AJ28" s="1297">
        <v>0</v>
      </c>
      <c r="AK28" s="52">
        <v>6</v>
      </c>
      <c r="AL28" s="1432"/>
    </row>
    <row r="29" spans="1:38" x14ac:dyDescent="0.15">
      <c r="A29" s="1946"/>
      <c r="B29" s="137">
        <v>43216</v>
      </c>
      <c r="C29" s="1427" t="str">
        <f t="shared" si="0"/>
        <v>木</v>
      </c>
      <c r="D29" s="1292" t="s">
        <v>583</v>
      </c>
      <c r="E29" s="1285" t="s">
        <v>36</v>
      </c>
      <c r="F29" s="1285">
        <v>20.5</v>
      </c>
      <c r="G29" s="1286">
        <v>17.2</v>
      </c>
      <c r="H29" s="1287">
        <v>18</v>
      </c>
      <c r="I29" s="1286">
        <v>2.4</v>
      </c>
      <c r="J29" s="1287">
        <v>2</v>
      </c>
      <c r="K29" s="1288">
        <v>7.98</v>
      </c>
      <c r="L29" s="1289">
        <v>8.1300000000000008</v>
      </c>
      <c r="M29" s="1286">
        <v>30.7</v>
      </c>
      <c r="N29" s="1287">
        <v>30.9</v>
      </c>
      <c r="O29" s="837" t="s">
        <v>36</v>
      </c>
      <c r="P29" s="838">
        <v>96.6</v>
      </c>
      <c r="Q29" s="1290" t="s">
        <v>36</v>
      </c>
      <c r="R29" s="838">
        <v>103.7</v>
      </c>
      <c r="S29" s="837" t="s">
        <v>36</v>
      </c>
      <c r="T29" s="838" t="s">
        <v>36</v>
      </c>
      <c r="U29" s="837" t="s">
        <v>36</v>
      </c>
      <c r="V29" s="838" t="s">
        <v>36</v>
      </c>
      <c r="W29" s="839" t="s">
        <v>36</v>
      </c>
      <c r="X29" s="840">
        <v>12.6</v>
      </c>
      <c r="Y29" s="843" t="s">
        <v>36</v>
      </c>
      <c r="Z29" s="844">
        <v>176</v>
      </c>
      <c r="AA29" s="841" t="s">
        <v>36</v>
      </c>
      <c r="AB29" s="842">
        <v>0.09</v>
      </c>
      <c r="AC29" s="1291"/>
      <c r="AD29" s="383" t="s">
        <v>36</v>
      </c>
      <c r="AE29" s="361" t="s">
        <v>36</v>
      </c>
      <c r="AF29" s="367">
        <v>0</v>
      </c>
      <c r="AG29" s="19"/>
      <c r="AH29" s="9"/>
      <c r="AI29" s="20"/>
      <c r="AJ29" s="8"/>
      <c r="AK29" s="8"/>
      <c r="AL29" s="9"/>
    </row>
    <row r="30" spans="1:38" x14ac:dyDescent="0.15">
      <c r="A30" s="1946"/>
      <c r="B30" s="137">
        <v>43217</v>
      </c>
      <c r="C30" s="1427" t="str">
        <f t="shared" si="0"/>
        <v>金</v>
      </c>
      <c r="D30" s="1292" t="s">
        <v>583</v>
      </c>
      <c r="E30" s="1285" t="s">
        <v>36</v>
      </c>
      <c r="F30" s="1285">
        <v>21.8</v>
      </c>
      <c r="G30" s="1286">
        <v>17.7</v>
      </c>
      <c r="H30" s="1287">
        <v>17.7</v>
      </c>
      <c r="I30" s="1286">
        <v>2.2000000000000002</v>
      </c>
      <c r="J30" s="1287">
        <v>2</v>
      </c>
      <c r="K30" s="1288">
        <v>8.2100000000000009</v>
      </c>
      <c r="L30" s="1289">
        <v>8.02</v>
      </c>
      <c r="M30" s="1286">
        <v>30.7</v>
      </c>
      <c r="N30" s="1287">
        <v>30.9</v>
      </c>
      <c r="O30" s="837" t="s">
        <v>36</v>
      </c>
      <c r="P30" s="838">
        <v>97.1</v>
      </c>
      <c r="Q30" s="1290" t="s">
        <v>36</v>
      </c>
      <c r="R30" s="838">
        <v>105.6</v>
      </c>
      <c r="S30" s="837" t="s">
        <v>36</v>
      </c>
      <c r="T30" s="838" t="s">
        <v>36</v>
      </c>
      <c r="U30" s="837" t="s">
        <v>36</v>
      </c>
      <c r="V30" s="838" t="s">
        <v>36</v>
      </c>
      <c r="W30" s="839" t="s">
        <v>36</v>
      </c>
      <c r="X30" s="840">
        <v>12.7</v>
      </c>
      <c r="Y30" s="843" t="s">
        <v>36</v>
      </c>
      <c r="Z30" s="844">
        <v>176</v>
      </c>
      <c r="AA30" s="841" t="s">
        <v>36</v>
      </c>
      <c r="AB30" s="842">
        <v>0.08</v>
      </c>
      <c r="AC30" s="1291"/>
      <c r="AD30" s="383" t="s">
        <v>36</v>
      </c>
      <c r="AE30" s="361" t="s">
        <v>36</v>
      </c>
      <c r="AF30" s="367">
        <v>0</v>
      </c>
      <c r="AG30" s="19"/>
      <c r="AH30" s="9"/>
      <c r="AI30" s="20"/>
      <c r="AJ30" s="8"/>
      <c r="AK30" s="8"/>
      <c r="AL30" s="9"/>
    </row>
    <row r="31" spans="1:38" x14ac:dyDescent="0.15">
      <c r="A31" s="1946"/>
      <c r="B31" s="137">
        <v>43218</v>
      </c>
      <c r="C31" s="1427" t="str">
        <f t="shared" si="0"/>
        <v>土</v>
      </c>
      <c r="D31" s="1292" t="s">
        <v>583</v>
      </c>
      <c r="E31" s="1285" t="s">
        <v>36</v>
      </c>
      <c r="F31" s="1285">
        <v>22.8</v>
      </c>
      <c r="G31" s="1286">
        <v>17.8</v>
      </c>
      <c r="H31" s="1287">
        <v>18</v>
      </c>
      <c r="I31" s="1286">
        <v>2.2000000000000002</v>
      </c>
      <c r="J31" s="1287">
        <v>2.1</v>
      </c>
      <c r="K31" s="1288">
        <v>8.07</v>
      </c>
      <c r="L31" s="1289">
        <v>8.0399999999999991</v>
      </c>
      <c r="M31" s="1286">
        <v>30.8</v>
      </c>
      <c r="N31" s="1287">
        <v>30.7</v>
      </c>
      <c r="O31" s="837" t="s">
        <v>36</v>
      </c>
      <c r="P31" s="838" t="s">
        <v>36</v>
      </c>
      <c r="Q31" s="1290" t="s">
        <v>36</v>
      </c>
      <c r="R31" s="838" t="s">
        <v>36</v>
      </c>
      <c r="S31" s="837" t="s">
        <v>36</v>
      </c>
      <c r="T31" s="838" t="s">
        <v>36</v>
      </c>
      <c r="U31" s="837" t="s">
        <v>36</v>
      </c>
      <c r="V31" s="838" t="s">
        <v>36</v>
      </c>
      <c r="W31" s="839" t="s">
        <v>36</v>
      </c>
      <c r="X31" s="840" t="s">
        <v>36</v>
      </c>
      <c r="Y31" s="843" t="s">
        <v>36</v>
      </c>
      <c r="Z31" s="844" t="s">
        <v>36</v>
      </c>
      <c r="AA31" s="841" t="s">
        <v>36</v>
      </c>
      <c r="AB31" s="842" t="s">
        <v>36</v>
      </c>
      <c r="AC31" s="1291"/>
      <c r="AD31" s="383" t="s">
        <v>36</v>
      </c>
      <c r="AE31" s="361" t="s">
        <v>36</v>
      </c>
      <c r="AF31" s="367">
        <v>0</v>
      </c>
      <c r="AG31" s="21"/>
      <c r="AH31" s="3"/>
      <c r="AI31" s="22"/>
      <c r="AJ31" s="10"/>
      <c r="AK31" s="10"/>
      <c r="AL31" s="3"/>
    </row>
    <row r="32" spans="1:38" x14ac:dyDescent="0.15">
      <c r="A32" s="1946"/>
      <c r="B32" s="137">
        <v>43219</v>
      </c>
      <c r="C32" s="1428" t="str">
        <f t="shared" si="0"/>
        <v>日</v>
      </c>
      <c r="D32" s="1292" t="s">
        <v>583</v>
      </c>
      <c r="E32" s="1285" t="s">
        <v>36</v>
      </c>
      <c r="F32" s="1285">
        <v>24.7</v>
      </c>
      <c r="G32" s="1286">
        <v>17.8</v>
      </c>
      <c r="H32" s="1287">
        <v>18</v>
      </c>
      <c r="I32" s="1286">
        <v>2.2000000000000002</v>
      </c>
      <c r="J32" s="1287">
        <v>1.9</v>
      </c>
      <c r="K32" s="1288">
        <v>8.01</v>
      </c>
      <c r="L32" s="1289">
        <v>7.92</v>
      </c>
      <c r="M32" s="1286">
        <v>30.9</v>
      </c>
      <c r="N32" s="1287">
        <v>30.8</v>
      </c>
      <c r="O32" s="837" t="s">
        <v>36</v>
      </c>
      <c r="P32" s="838" t="s">
        <v>36</v>
      </c>
      <c r="Q32" s="1290" t="s">
        <v>36</v>
      </c>
      <c r="R32" s="838" t="s">
        <v>36</v>
      </c>
      <c r="S32" s="837" t="s">
        <v>36</v>
      </c>
      <c r="T32" s="838" t="s">
        <v>36</v>
      </c>
      <c r="U32" s="837" t="s">
        <v>36</v>
      </c>
      <c r="V32" s="838" t="s">
        <v>36</v>
      </c>
      <c r="W32" s="839" t="s">
        <v>36</v>
      </c>
      <c r="X32" s="840" t="s">
        <v>36</v>
      </c>
      <c r="Y32" s="843" t="s">
        <v>36</v>
      </c>
      <c r="Z32" s="844" t="s">
        <v>36</v>
      </c>
      <c r="AA32" s="841" t="s">
        <v>36</v>
      </c>
      <c r="AB32" s="842" t="s">
        <v>36</v>
      </c>
      <c r="AC32" s="1291"/>
      <c r="AD32" s="383" t="s">
        <v>36</v>
      </c>
      <c r="AE32" s="361" t="s">
        <v>36</v>
      </c>
      <c r="AF32" s="367">
        <v>0</v>
      </c>
      <c r="AG32" s="29" t="s">
        <v>392</v>
      </c>
      <c r="AH32" s="2" t="s">
        <v>36</v>
      </c>
      <c r="AI32" s="2" t="s">
        <v>36</v>
      </c>
      <c r="AJ32" s="2" t="s">
        <v>36</v>
      </c>
      <c r="AK32" s="2" t="s">
        <v>36</v>
      </c>
      <c r="AL32" s="104" t="s">
        <v>36</v>
      </c>
    </row>
    <row r="33" spans="1:38" x14ac:dyDescent="0.15">
      <c r="A33" s="1946"/>
      <c r="B33" s="195">
        <v>43220</v>
      </c>
      <c r="C33" s="1429" t="str">
        <f t="shared" si="0"/>
        <v>月</v>
      </c>
      <c r="D33" s="1292" t="s">
        <v>599</v>
      </c>
      <c r="E33" s="1285" t="s">
        <v>36</v>
      </c>
      <c r="F33" s="1285">
        <v>21.5</v>
      </c>
      <c r="G33" s="1286">
        <v>17.899999999999999</v>
      </c>
      <c r="H33" s="1287">
        <v>18.100000000000001</v>
      </c>
      <c r="I33" s="1286">
        <v>2.2000000000000002</v>
      </c>
      <c r="J33" s="1287">
        <v>2.1</v>
      </c>
      <c r="K33" s="1288">
        <v>7.99</v>
      </c>
      <c r="L33" s="1289">
        <v>7.93</v>
      </c>
      <c r="M33" s="1286">
        <v>30.9</v>
      </c>
      <c r="N33" s="1287">
        <v>30.8</v>
      </c>
      <c r="O33" s="837" t="s">
        <v>36</v>
      </c>
      <c r="P33" s="838" t="s">
        <v>36</v>
      </c>
      <c r="Q33" s="1290" t="s">
        <v>36</v>
      </c>
      <c r="R33" s="838" t="s">
        <v>36</v>
      </c>
      <c r="S33" s="837" t="s">
        <v>36</v>
      </c>
      <c r="T33" s="838" t="s">
        <v>36</v>
      </c>
      <c r="U33" s="837" t="s">
        <v>36</v>
      </c>
      <c r="V33" s="838" t="s">
        <v>36</v>
      </c>
      <c r="W33" s="839" t="s">
        <v>36</v>
      </c>
      <c r="X33" s="840" t="s">
        <v>36</v>
      </c>
      <c r="Y33" s="843" t="s">
        <v>36</v>
      </c>
      <c r="Z33" s="844" t="s">
        <v>36</v>
      </c>
      <c r="AA33" s="841" t="s">
        <v>36</v>
      </c>
      <c r="AB33" s="842" t="s">
        <v>36</v>
      </c>
      <c r="AC33" s="1291"/>
      <c r="AD33" s="383" t="s">
        <v>36</v>
      </c>
      <c r="AE33" s="361" t="s">
        <v>36</v>
      </c>
      <c r="AF33" s="367">
        <v>0</v>
      </c>
      <c r="AG33" s="11" t="s">
        <v>36</v>
      </c>
      <c r="AH33" s="2" t="s">
        <v>36</v>
      </c>
      <c r="AI33" s="2" t="s">
        <v>36</v>
      </c>
      <c r="AJ33" s="2" t="s">
        <v>36</v>
      </c>
      <c r="AK33" s="2" t="s">
        <v>36</v>
      </c>
      <c r="AL33" s="104" t="s">
        <v>36</v>
      </c>
    </row>
    <row r="34" spans="1:38" s="1" customFormat="1" ht="13.5" customHeight="1" x14ac:dyDescent="0.15">
      <c r="A34" s="1946"/>
      <c r="B34" s="1993" t="s">
        <v>410</v>
      </c>
      <c r="C34" s="1994"/>
      <c r="D34" s="631"/>
      <c r="E34" s="555">
        <f>MAX(E4:E33)</f>
        <v>38</v>
      </c>
      <c r="F34" s="556">
        <f t="shared" ref="F34:AC34" si="1">IF(COUNT(F4:F33)=0,"",MAX(F4:F33))</f>
        <v>24.7</v>
      </c>
      <c r="G34" s="557">
        <f t="shared" si="1"/>
        <v>17.899999999999999</v>
      </c>
      <c r="H34" s="558">
        <f t="shared" si="1"/>
        <v>18.100000000000001</v>
      </c>
      <c r="I34" s="559">
        <f t="shared" si="1"/>
        <v>3.1</v>
      </c>
      <c r="J34" s="560">
        <f t="shared" si="1"/>
        <v>2.5</v>
      </c>
      <c r="K34" s="561">
        <f t="shared" si="1"/>
        <v>8.48</v>
      </c>
      <c r="L34" s="562">
        <f t="shared" si="1"/>
        <v>8.35</v>
      </c>
      <c r="M34" s="559">
        <f t="shared" si="1"/>
        <v>31.2</v>
      </c>
      <c r="N34" s="560">
        <f t="shared" si="1"/>
        <v>31</v>
      </c>
      <c r="O34" s="557">
        <f t="shared" si="1"/>
        <v>99.1</v>
      </c>
      <c r="P34" s="556">
        <f t="shared" si="1"/>
        <v>98.3</v>
      </c>
      <c r="Q34" s="557">
        <f t="shared" si="1"/>
        <v>105</v>
      </c>
      <c r="R34" s="556">
        <f t="shared" si="1"/>
        <v>113.2</v>
      </c>
      <c r="S34" s="557">
        <f t="shared" si="1"/>
        <v>71.599999999999994</v>
      </c>
      <c r="T34" s="558">
        <f t="shared" si="1"/>
        <v>72.5</v>
      </c>
      <c r="U34" s="557">
        <f t="shared" si="1"/>
        <v>33.4</v>
      </c>
      <c r="V34" s="558">
        <f t="shared" si="1"/>
        <v>34.200000000000003</v>
      </c>
      <c r="W34" s="559">
        <f t="shared" si="1"/>
        <v>12.2</v>
      </c>
      <c r="X34" s="1087">
        <f t="shared" si="1"/>
        <v>13.5</v>
      </c>
      <c r="Y34" s="1173">
        <f t="shared" si="1"/>
        <v>170</v>
      </c>
      <c r="Z34" s="1174">
        <f t="shared" si="1"/>
        <v>181</v>
      </c>
      <c r="AA34" s="1175">
        <f t="shared" si="1"/>
        <v>0.06</v>
      </c>
      <c r="AB34" s="1176">
        <f t="shared" si="1"/>
        <v>0.1</v>
      </c>
      <c r="AC34" s="1423">
        <f t="shared" si="1"/>
        <v>400</v>
      </c>
      <c r="AD34" s="629" t="s">
        <v>36</v>
      </c>
      <c r="AE34" s="628" t="s">
        <v>36</v>
      </c>
      <c r="AF34" s="630"/>
      <c r="AG34" s="11" t="s">
        <v>36</v>
      </c>
      <c r="AH34" s="2" t="s">
        <v>36</v>
      </c>
      <c r="AI34" s="2" t="s">
        <v>36</v>
      </c>
      <c r="AJ34" s="2" t="s">
        <v>36</v>
      </c>
      <c r="AK34" s="2" t="s">
        <v>36</v>
      </c>
      <c r="AL34" s="104" t="s">
        <v>36</v>
      </c>
    </row>
    <row r="35" spans="1:38" s="1" customFormat="1" ht="13.5" customHeight="1" x14ac:dyDescent="0.15">
      <c r="A35" s="1946"/>
      <c r="B35" s="1979" t="s">
        <v>411</v>
      </c>
      <c r="C35" s="1980"/>
      <c r="D35" s="633"/>
      <c r="E35" s="566">
        <f>MIN(E4:E33)</f>
        <v>1</v>
      </c>
      <c r="F35" s="567">
        <f t="shared" ref="F35:AC35" si="2">IF(COUNT(F4:F33)=0,"",MIN(F4:F33))</f>
        <v>12.6</v>
      </c>
      <c r="G35" s="568">
        <f t="shared" si="2"/>
        <v>12.1</v>
      </c>
      <c r="H35" s="569">
        <f t="shared" si="2"/>
        <v>12.3</v>
      </c>
      <c r="I35" s="570">
        <f t="shared" si="2"/>
        <v>1.6</v>
      </c>
      <c r="J35" s="662">
        <f t="shared" si="2"/>
        <v>1.6</v>
      </c>
      <c r="K35" s="572">
        <f t="shared" si="2"/>
        <v>7.98</v>
      </c>
      <c r="L35" s="1417">
        <f t="shared" si="2"/>
        <v>7.92</v>
      </c>
      <c r="M35" s="570">
        <f t="shared" si="2"/>
        <v>29.6</v>
      </c>
      <c r="N35" s="662">
        <f t="shared" si="2"/>
        <v>30.1</v>
      </c>
      <c r="O35" s="568">
        <f t="shared" si="2"/>
        <v>99.1</v>
      </c>
      <c r="P35" s="567">
        <f t="shared" si="2"/>
        <v>95.8</v>
      </c>
      <c r="Q35" s="568">
        <f t="shared" si="2"/>
        <v>105</v>
      </c>
      <c r="R35" s="567">
        <f t="shared" si="2"/>
        <v>103.4</v>
      </c>
      <c r="S35" s="568">
        <f t="shared" si="2"/>
        <v>71.599999999999994</v>
      </c>
      <c r="T35" s="567">
        <f t="shared" si="2"/>
        <v>72.5</v>
      </c>
      <c r="U35" s="568">
        <f t="shared" si="2"/>
        <v>33.4</v>
      </c>
      <c r="V35" s="569">
        <f t="shared" si="2"/>
        <v>34.200000000000003</v>
      </c>
      <c r="W35" s="570">
        <f t="shared" si="2"/>
        <v>12.2</v>
      </c>
      <c r="X35" s="1177">
        <f t="shared" si="2"/>
        <v>11.9</v>
      </c>
      <c r="Y35" s="1180">
        <f t="shared" si="2"/>
        <v>170</v>
      </c>
      <c r="Z35" s="1177">
        <f t="shared" si="2"/>
        <v>170</v>
      </c>
      <c r="AA35" s="1180">
        <f t="shared" si="2"/>
        <v>0.06</v>
      </c>
      <c r="AB35" s="1181">
        <f t="shared" si="2"/>
        <v>0.05</v>
      </c>
      <c r="AC35" s="1424">
        <f t="shared" si="2"/>
        <v>100</v>
      </c>
      <c r="AD35" s="629" t="s">
        <v>36</v>
      </c>
      <c r="AE35" s="628" t="s">
        <v>36</v>
      </c>
      <c r="AF35" s="630"/>
      <c r="AG35" s="11" t="s">
        <v>36</v>
      </c>
      <c r="AH35" s="2" t="s">
        <v>36</v>
      </c>
      <c r="AI35" s="2" t="s">
        <v>36</v>
      </c>
      <c r="AJ35" s="2" t="s">
        <v>36</v>
      </c>
      <c r="AK35" s="2" t="s">
        <v>36</v>
      </c>
      <c r="AL35" s="104" t="s">
        <v>36</v>
      </c>
    </row>
    <row r="36" spans="1:38" s="1" customFormat="1" ht="13.5" customHeight="1" x14ac:dyDescent="0.15">
      <c r="A36" s="1946"/>
      <c r="B36" s="1981" t="s">
        <v>412</v>
      </c>
      <c r="C36" s="1982"/>
      <c r="D36" s="633"/>
      <c r="E36" s="633"/>
      <c r="F36" s="1088">
        <f t="shared" ref="F36:AC36" si="3">IF(COUNT(F4:F33)=0,"",AVERAGE(F4:F33))</f>
        <v>19.416666666666664</v>
      </c>
      <c r="G36" s="568">
        <f t="shared" si="3"/>
        <v>15.596666666666668</v>
      </c>
      <c r="H36" s="567">
        <f t="shared" si="3"/>
        <v>15.806666666666668</v>
      </c>
      <c r="I36" s="570">
        <f t="shared" si="3"/>
        <v>2.1466666666666669</v>
      </c>
      <c r="J36" s="662">
        <f t="shared" si="3"/>
        <v>2.0333333333333332</v>
      </c>
      <c r="K36" s="572">
        <f t="shared" si="3"/>
        <v>8.2423333333333328</v>
      </c>
      <c r="L36" s="1417">
        <f t="shared" si="3"/>
        <v>8.18</v>
      </c>
      <c r="M36" s="570">
        <f t="shared" si="3"/>
        <v>30.48</v>
      </c>
      <c r="N36" s="662">
        <f t="shared" si="3"/>
        <v>30.576666666666661</v>
      </c>
      <c r="O36" s="568">
        <f t="shared" si="3"/>
        <v>99.1</v>
      </c>
      <c r="P36" s="567">
        <f t="shared" si="3"/>
        <v>97.139999999999958</v>
      </c>
      <c r="Q36" s="568">
        <f t="shared" si="3"/>
        <v>105</v>
      </c>
      <c r="R36" s="567">
        <f t="shared" si="3"/>
        <v>105.98500000000001</v>
      </c>
      <c r="S36" s="568">
        <f t="shared" si="3"/>
        <v>71.599999999999994</v>
      </c>
      <c r="T36" s="567">
        <f t="shared" si="3"/>
        <v>72.5</v>
      </c>
      <c r="U36" s="568">
        <f t="shared" si="3"/>
        <v>33.4</v>
      </c>
      <c r="V36" s="567">
        <f t="shared" si="3"/>
        <v>34.200000000000003</v>
      </c>
      <c r="W36" s="1180">
        <f t="shared" si="3"/>
        <v>12.2</v>
      </c>
      <c r="X36" s="1420">
        <f t="shared" si="3"/>
        <v>12.774999999999999</v>
      </c>
      <c r="Y36" s="1180">
        <f t="shared" si="3"/>
        <v>170</v>
      </c>
      <c r="Z36" s="1421">
        <f t="shared" si="3"/>
        <v>174.95</v>
      </c>
      <c r="AA36" s="1180">
        <f t="shared" si="3"/>
        <v>0.06</v>
      </c>
      <c r="AB36" s="1422">
        <f t="shared" si="3"/>
        <v>7.0000000000000021E-2</v>
      </c>
      <c r="AC36" s="1424">
        <f t="shared" si="3"/>
        <v>336.36363636363637</v>
      </c>
      <c r="AD36" s="629" t="s">
        <v>36</v>
      </c>
      <c r="AE36" s="628" t="s">
        <v>36</v>
      </c>
      <c r="AF36" s="630"/>
      <c r="AG36" s="11" t="s">
        <v>36</v>
      </c>
      <c r="AH36" s="2" t="s">
        <v>36</v>
      </c>
      <c r="AI36" s="2" t="s">
        <v>36</v>
      </c>
      <c r="AJ36" s="2" t="s">
        <v>36</v>
      </c>
      <c r="AK36" s="2" t="s">
        <v>36</v>
      </c>
      <c r="AL36" s="104" t="s">
        <v>36</v>
      </c>
    </row>
    <row r="37" spans="1:38" s="1" customFormat="1" ht="13.5" customHeight="1" x14ac:dyDescent="0.15">
      <c r="A37" s="1947"/>
      <c r="B37" s="1983" t="s">
        <v>413</v>
      </c>
      <c r="C37" s="1984"/>
      <c r="D37" s="633"/>
      <c r="E37" s="1072">
        <f>SUM(E4:E33)</f>
        <v>69.5</v>
      </c>
      <c r="F37" s="1137"/>
      <c r="G37" s="1134"/>
      <c r="H37" s="1136"/>
      <c r="I37" s="1134"/>
      <c r="J37" s="1136"/>
      <c r="K37" s="1134"/>
      <c r="L37" s="1133"/>
      <c r="M37" s="1134"/>
      <c r="N37" s="1136"/>
      <c r="O37" s="1134"/>
      <c r="P37" s="1133"/>
      <c r="Q37" s="1134"/>
      <c r="R37" s="1136"/>
      <c r="S37" s="1134"/>
      <c r="T37" s="1133"/>
      <c r="U37" s="1134"/>
      <c r="V37" s="1136"/>
      <c r="W37" s="1418"/>
      <c r="X37" s="1171"/>
      <c r="Y37" s="1418"/>
      <c r="Z37" s="1169"/>
      <c r="AA37" s="1418"/>
      <c r="AB37" s="1171"/>
      <c r="AC37" s="1172">
        <f>SUM(AC4:AC33)</f>
        <v>3700</v>
      </c>
      <c r="AD37" s="761"/>
      <c r="AE37" s="762"/>
      <c r="AF37" s="763"/>
      <c r="AG37" s="266"/>
      <c r="AH37" s="268"/>
      <c r="AI37" s="268"/>
      <c r="AJ37" s="268"/>
      <c r="AK37" s="268"/>
      <c r="AL37" s="267"/>
    </row>
    <row r="38" spans="1:38" ht="13.5" customHeight="1" x14ac:dyDescent="0.15">
      <c r="A38" s="1936" t="s">
        <v>270</v>
      </c>
      <c r="B38" s="765">
        <v>43221</v>
      </c>
      <c r="C38" s="1430" t="str">
        <f t="shared" ref="C38:C68" si="4">IF(B38="","",IF(WEEKDAY(B38)=1,"日",IF(WEEKDAY(B38)=2,"月",IF(WEEKDAY(B38)=3,"火",IF(WEEKDAY(B38)=4,"水",IF(WEEKDAY(B38)=5,"木",IF(WEEKDAY(B38)=6,"金","土")))))))</f>
        <v>火</v>
      </c>
      <c r="D38" s="1307" t="s">
        <v>583</v>
      </c>
      <c r="E38" s="1308" t="s">
        <v>36</v>
      </c>
      <c r="F38" s="1308">
        <v>24.9</v>
      </c>
      <c r="G38" s="1309">
        <v>18.2</v>
      </c>
      <c r="H38" s="1310">
        <v>18.3</v>
      </c>
      <c r="I38" s="1309">
        <v>2.7</v>
      </c>
      <c r="J38" s="1310">
        <v>2.2000000000000002</v>
      </c>
      <c r="K38" s="1311">
        <v>8.0299999999999994</v>
      </c>
      <c r="L38" s="1312">
        <v>7.97</v>
      </c>
      <c r="M38" s="1309">
        <v>30.6</v>
      </c>
      <c r="N38" s="1310">
        <v>30.8</v>
      </c>
      <c r="O38" s="1309" t="s">
        <v>36</v>
      </c>
      <c r="P38" s="1310">
        <v>93.1</v>
      </c>
      <c r="Q38" s="1309" t="s">
        <v>36</v>
      </c>
      <c r="R38" s="1310">
        <v>99.7</v>
      </c>
      <c r="S38" s="1309" t="s">
        <v>36</v>
      </c>
      <c r="T38" s="1310" t="s">
        <v>36</v>
      </c>
      <c r="U38" s="1309" t="s">
        <v>36</v>
      </c>
      <c r="V38" s="1310" t="s">
        <v>36</v>
      </c>
      <c r="W38" s="1309" t="s">
        <v>36</v>
      </c>
      <c r="X38" s="1310">
        <v>13</v>
      </c>
      <c r="Y38" s="1313" t="s">
        <v>36</v>
      </c>
      <c r="Z38" s="1314">
        <v>179</v>
      </c>
      <c r="AA38" s="1315" t="s">
        <v>36</v>
      </c>
      <c r="AB38" s="1316">
        <v>7.0000000000000007E-2</v>
      </c>
      <c r="AC38" s="1317"/>
      <c r="AD38" s="759" t="s">
        <v>36</v>
      </c>
      <c r="AE38" s="760" t="s">
        <v>36</v>
      </c>
      <c r="AF38" s="498">
        <v>0</v>
      </c>
      <c r="AG38" s="594">
        <v>43230</v>
      </c>
      <c r="AH38" s="4" t="s">
        <v>3</v>
      </c>
      <c r="AI38" s="30">
        <v>13.4</v>
      </c>
      <c r="AJ38" s="27" t="s">
        <v>20</v>
      </c>
      <c r="AK38" s="28"/>
      <c r="AL38" s="107"/>
    </row>
    <row r="39" spans="1:38" x14ac:dyDescent="0.15">
      <c r="A39" s="1946"/>
      <c r="B39" s="452">
        <v>43222</v>
      </c>
      <c r="C39" s="1427" t="str">
        <f t="shared" si="4"/>
        <v>水</v>
      </c>
      <c r="D39" s="1284" t="s">
        <v>599</v>
      </c>
      <c r="E39" s="1285">
        <v>3.5</v>
      </c>
      <c r="F39" s="1285">
        <v>24.8</v>
      </c>
      <c r="G39" s="1286">
        <v>18.100000000000001</v>
      </c>
      <c r="H39" s="1287">
        <v>18.3</v>
      </c>
      <c r="I39" s="1286">
        <v>2.7</v>
      </c>
      <c r="J39" s="1287">
        <v>2.4</v>
      </c>
      <c r="K39" s="1288">
        <v>7.99</v>
      </c>
      <c r="L39" s="1289">
        <v>7.85</v>
      </c>
      <c r="M39" s="1286">
        <v>30.7</v>
      </c>
      <c r="N39" s="1287">
        <v>30.9</v>
      </c>
      <c r="O39" s="1286" t="s">
        <v>36</v>
      </c>
      <c r="P39" s="1287">
        <v>94.6</v>
      </c>
      <c r="Q39" s="1286" t="s">
        <v>36</v>
      </c>
      <c r="R39" s="1287">
        <v>100.7</v>
      </c>
      <c r="S39" s="1286" t="s">
        <v>36</v>
      </c>
      <c r="T39" s="1287" t="s">
        <v>36</v>
      </c>
      <c r="U39" s="1286" t="s">
        <v>36</v>
      </c>
      <c r="V39" s="1287" t="s">
        <v>36</v>
      </c>
      <c r="W39" s="1286" t="s">
        <v>36</v>
      </c>
      <c r="X39" s="1287">
        <v>12.7</v>
      </c>
      <c r="Y39" s="1318" t="s">
        <v>36</v>
      </c>
      <c r="Z39" s="1319">
        <v>181</v>
      </c>
      <c r="AA39" s="1320" t="s">
        <v>36</v>
      </c>
      <c r="AB39" s="1321">
        <v>7.0000000000000007E-2</v>
      </c>
      <c r="AC39" s="1291"/>
      <c r="AD39" s="383" t="s">
        <v>36</v>
      </c>
      <c r="AE39" s="361" t="s">
        <v>36</v>
      </c>
      <c r="AF39" s="367">
        <v>0</v>
      </c>
      <c r="AG39" s="12" t="s">
        <v>94</v>
      </c>
      <c r="AH39" s="13" t="s">
        <v>399</v>
      </c>
      <c r="AI39" s="14" t="s">
        <v>5</v>
      </c>
      <c r="AJ39" s="15" t="s">
        <v>6</v>
      </c>
      <c r="AK39" s="1332" t="s">
        <v>309</v>
      </c>
      <c r="AL39" s="97"/>
    </row>
    <row r="40" spans="1:38" x14ac:dyDescent="0.15">
      <c r="A40" s="1946"/>
      <c r="B40" s="452">
        <v>43223</v>
      </c>
      <c r="C40" s="1427" t="str">
        <f t="shared" si="4"/>
        <v>木</v>
      </c>
      <c r="D40" s="1292" t="s">
        <v>606</v>
      </c>
      <c r="E40" s="1285">
        <v>5.5</v>
      </c>
      <c r="F40" s="1285">
        <v>24.2</v>
      </c>
      <c r="G40" s="1286">
        <v>18.3</v>
      </c>
      <c r="H40" s="1287">
        <v>18.7</v>
      </c>
      <c r="I40" s="1286">
        <v>2.6</v>
      </c>
      <c r="J40" s="1287">
        <v>2.4</v>
      </c>
      <c r="K40" s="1288">
        <v>7.87</v>
      </c>
      <c r="L40" s="1289">
        <v>7.82</v>
      </c>
      <c r="M40" s="1286">
        <v>30.9</v>
      </c>
      <c r="N40" s="1287">
        <v>30.8</v>
      </c>
      <c r="O40" s="1286" t="s">
        <v>36</v>
      </c>
      <c r="P40" s="1287" t="s">
        <v>36</v>
      </c>
      <c r="Q40" s="1286" t="s">
        <v>36</v>
      </c>
      <c r="R40" s="1287" t="s">
        <v>36</v>
      </c>
      <c r="S40" s="1286" t="s">
        <v>36</v>
      </c>
      <c r="T40" s="1287" t="s">
        <v>36</v>
      </c>
      <c r="U40" s="1286" t="s">
        <v>36</v>
      </c>
      <c r="V40" s="1287" t="s">
        <v>36</v>
      </c>
      <c r="W40" s="1286" t="s">
        <v>36</v>
      </c>
      <c r="X40" s="1287" t="s">
        <v>36</v>
      </c>
      <c r="Y40" s="1318" t="s">
        <v>36</v>
      </c>
      <c r="Z40" s="1319" t="s">
        <v>36</v>
      </c>
      <c r="AA40" s="1320" t="s">
        <v>36</v>
      </c>
      <c r="AB40" s="1321" t="s">
        <v>36</v>
      </c>
      <c r="AC40" s="1291"/>
      <c r="AD40" s="383" t="s">
        <v>36</v>
      </c>
      <c r="AE40" s="361" t="s">
        <v>36</v>
      </c>
      <c r="AF40" s="367">
        <v>0</v>
      </c>
      <c r="AG40" s="5" t="s">
        <v>95</v>
      </c>
      <c r="AH40" s="17" t="s">
        <v>20</v>
      </c>
      <c r="AI40" s="31">
        <v>18.600000000000001</v>
      </c>
      <c r="AJ40" s="32">
        <v>18.600000000000001</v>
      </c>
      <c r="AK40" s="32">
        <v>17.5</v>
      </c>
      <c r="AL40" s="98"/>
    </row>
    <row r="41" spans="1:38" x14ac:dyDescent="0.15">
      <c r="A41" s="1946"/>
      <c r="B41" s="452">
        <v>43224</v>
      </c>
      <c r="C41" s="1427" t="str">
        <f t="shared" si="4"/>
        <v>金</v>
      </c>
      <c r="D41" s="1292" t="s">
        <v>583</v>
      </c>
      <c r="E41" s="1285" t="s">
        <v>36</v>
      </c>
      <c r="F41" s="1285">
        <v>21.1</v>
      </c>
      <c r="G41" s="1286">
        <v>18.8</v>
      </c>
      <c r="H41" s="1287">
        <v>18.899999999999999</v>
      </c>
      <c r="I41" s="1286">
        <v>3.4</v>
      </c>
      <c r="J41" s="1287">
        <v>2.7</v>
      </c>
      <c r="K41" s="1288">
        <v>8.0299999999999994</v>
      </c>
      <c r="L41" s="1289">
        <v>7.93</v>
      </c>
      <c r="M41" s="1286">
        <v>31</v>
      </c>
      <c r="N41" s="1287">
        <v>31</v>
      </c>
      <c r="O41" s="1286" t="s">
        <v>36</v>
      </c>
      <c r="P41" s="1287" t="s">
        <v>36</v>
      </c>
      <c r="Q41" s="1286" t="s">
        <v>36</v>
      </c>
      <c r="R41" s="1287" t="s">
        <v>36</v>
      </c>
      <c r="S41" s="1286" t="s">
        <v>36</v>
      </c>
      <c r="T41" s="1287" t="s">
        <v>36</v>
      </c>
      <c r="U41" s="1286" t="s">
        <v>36</v>
      </c>
      <c r="V41" s="1287" t="s">
        <v>36</v>
      </c>
      <c r="W41" s="1286" t="s">
        <v>36</v>
      </c>
      <c r="X41" s="1287" t="s">
        <v>36</v>
      </c>
      <c r="Y41" s="1318" t="s">
        <v>36</v>
      </c>
      <c r="Z41" s="1319" t="s">
        <v>36</v>
      </c>
      <c r="AA41" s="1320" t="s">
        <v>36</v>
      </c>
      <c r="AB41" s="1321" t="s">
        <v>36</v>
      </c>
      <c r="AC41" s="1291"/>
      <c r="AD41" s="383" t="s">
        <v>36</v>
      </c>
      <c r="AE41" s="361" t="s">
        <v>36</v>
      </c>
      <c r="AF41" s="367">
        <v>0</v>
      </c>
      <c r="AG41" s="6" t="s">
        <v>400</v>
      </c>
      <c r="AH41" s="18" t="s">
        <v>401</v>
      </c>
      <c r="AI41" s="37">
        <v>2.9</v>
      </c>
      <c r="AJ41" s="38">
        <v>2.5</v>
      </c>
      <c r="AK41" s="38">
        <v>12.5</v>
      </c>
      <c r="AL41" s="99"/>
    </row>
    <row r="42" spans="1:38" x14ac:dyDescent="0.15">
      <c r="A42" s="1946"/>
      <c r="B42" s="452">
        <v>43225</v>
      </c>
      <c r="C42" s="1427" t="str">
        <f t="shared" si="4"/>
        <v>土</v>
      </c>
      <c r="D42" s="1284" t="s">
        <v>583</v>
      </c>
      <c r="E42" s="1285" t="s">
        <v>36</v>
      </c>
      <c r="F42" s="1285">
        <v>21.8</v>
      </c>
      <c r="G42" s="1286">
        <v>19.2</v>
      </c>
      <c r="H42" s="1287">
        <v>19.3</v>
      </c>
      <c r="I42" s="1286">
        <v>3.5</v>
      </c>
      <c r="J42" s="1287">
        <v>3.1</v>
      </c>
      <c r="K42" s="1288">
        <v>8.31</v>
      </c>
      <c r="L42" s="1289">
        <v>8.07</v>
      </c>
      <c r="M42" s="1286">
        <v>30.5</v>
      </c>
      <c r="N42" s="1287">
        <v>30.7</v>
      </c>
      <c r="O42" s="1286" t="s">
        <v>36</v>
      </c>
      <c r="P42" s="1287" t="s">
        <v>36</v>
      </c>
      <c r="Q42" s="1286" t="s">
        <v>36</v>
      </c>
      <c r="R42" s="1287" t="s">
        <v>36</v>
      </c>
      <c r="S42" s="1286" t="s">
        <v>36</v>
      </c>
      <c r="T42" s="1287" t="s">
        <v>36</v>
      </c>
      <c r="U42" s="1286" t="s">
        <v>36</v>
      </c>
      <c r="V42" s="1287" t="s">
        <v>36</v>
      </c>
      <c r="W42" s="1286" t="s">
        <v>36</v>
      </c>
      <c r="X42" s="1287" t="s">
        <v>36</v>
      </c>
      <c r="Y42" s="1318" t="s">
        <v>36</v>
      </c>
      <c r="Z42" s="1319" t="s">
        <v>36</v>
      </c>
      <c r="AA42" s="1320" t="s">
        <v>36</v>
      </c>
      <c r="AB42" s="1321" t="s">
        <v>36</v>
      </c>
      <c r="AC42" s="1291">
        <v>100</v>
      </c>
      <c r="AD42" s="383" t="s">
        <v>36</v>
      </c>
      <c r="AE42" s="361" t="s">
        <v>36</v>
      </c>
      <c r="AF42" s="367">
        <v>0</v>
      </c>
      <c r="AG42" s="6" t="s">
        <v>21</v>
      </c>
      <c r="AH42" s="18"/>
      <c r="AI42" s="40">
        <v>8.0500000000000007</v>
      </c>
      <c r="AJ42" s="41">
        <v>8.0299999999999994</v>
      </c>
      <c r="AK42" s="41">
        <v>7.67</v>
      </c>
      <c r="AL42" s="100"/>
    </row>
    <row r="43" spans="1:38" x14ac:dyDescent="0.15">
      <c r="A43" s="1946"/>
      <c r="B43" s="452">
        <v>43226</v>
      </c>
      <c r="C43" s="1427" t="str">
        <f t="shared" si="4"/>
        <v>日</v>
      </c>
      <c r="D43" s="1292" t="s">
        <v>583</v>
      </c>
      <c r="E43" s="1285" t="s">
        <v>36</v>
      </c>
      <c r="F43" s="1285">
        <v>23.5</v>
      </c>
      <c r="G43" s="1286">
        <v>19.3</v>
      </c>
      <c r="H43" s="1287">
        <v>19.5</v>
      </c>
      <c r="I43" s="1286">
        <v>3.2</v>
      </c>
      <c r="J43" s="1287">
        <v>2.9</v>
      </c>
      <c r="K43" s="1288">
        <v>8.17</v>
      </c>
      <c r="L43" s="1289">
        <v>8.07</v>
      </c>
      <c r="M43" s="1286">
        <v>30.9</v>
      </c>
      <c r="N43" s="1287">
        <v>31</v>
      </c>
      <c r="O43" s="1286" t="s">
        <v>36</v>
      </c>
      <c r="P43" s="1287" t="s">
        <v>36</v>
      </c>
      <c r="Q43" s="1286" t="s">
        <v>36</v>
      </c>
      <c r="R43" s="1287" t="s">
        <v>36</v>
      </c>
      <c r="S43" s="1286" t="s">
        <v>36</v>
      </c>
      <c r="T43" s="1287" t="s">
        <v>36</v>
      </c>
      <c r="U43" s="1322" t="s">
        <v>36</v>
      </c>
      <c r="V43" s="1323" t="s">
        <v>36</v>
      </c>
      <c r="W43" s="1286" t="s">
        <v>36</v>
      </c>
      <c r="X43" s="1287" t="s">
        <v>36</v>
      </c>
      <c r="Y43" s="1318" t="s">
        <v>36</v>
      </c>
      <c r="Z43" s="1319" t="s">
        <v>36</v>
      </c>
      <c r="AA43" s="1320" t="s">
        <v>36</v>
      </c>
      <c r="AB43" s="1321" t="s">
        <v>36</v>
      </c>
      <c r="AC43" s="1291"/>
      <c r="AD43" s="383" t="s">
        <v>36</v>
      </c>
      <c r="AE43" s="361" t="s">
        <v>36</v>
      </c>
      <c r="AF43" s="367">
        <v>0</v>
      </c>
      <c r="AG43" s="6" t="s">
        <v>372</v>
      </c>
      <c r="AH43" s="18" t="s">
        <v>22</v>
      </c>
      <c r="AI43" s="34">
        <v>30.6</v>
      </c>
      <c r="AJ43" s="35">
        <v>30.8</v>
      </c>
      <c r="AK43" s="35">
        <v>26.1</v>
      </c>
      <c r="AL43" s="101"/>
    </row>
    <row r="44" spans="1:38" x14ac:dyDescent="0.15">
      <c r="A44" s="1946"/>
      <c r="B44" s="452">
        <v>43227</v>
      </c>
      <c r="C44" s="1427" t="str">
        <f t="shared" si="4"/>
        <v>月</v>
      </c>
      <c r="D44" s="1292" t="s">
        <v>599</v>
      </c>
      <c r="E44" s="1285">
        <v>35</v>
      </c>
      <c r="F44" s="1285">
        <v>19.899999999999999</v>
      </c>
      <c r="G44" s="1286">
        <v>19.600000000000001</v>
      </c>
      <c r="H44" s="1287">
        <v>19.600000000000001</v>
      </c>
      <c r="I44" s="1286">
        <v>3.9</v>
      </c>
      <c r="J44" s="1287">
        <v>3.1</v>
      </c>
      <c r="K44" s="1288">
        <v>8.36</v>
      </c>
      <c r="L44" s="1289">
        <v>8.1</v>
      </c>
      <c r="M44" s="1286">
        <v>30.8</v>
      </c>
      <c r="N44" s="1287">
        <v>31.1</v>
      </c>
      <c r="O44" s="1286" t="s">
        <v>36</v>
      </c>
      <c r="P44" s="1287">
        <v>97.8</v>
      </c>
      <c r="Q44" s="1286" t="s">
        <v>36</v>
      </c>
      <c r="R44" s="1287">
        <v>101.3</v>
      </c>
      <c r="S44" s="1286" t="s">
        <v>36</v>
      </c>
      <c r="T44" s="1287" t="s">
        <v>36</v>
      </c>
      <c r="U44" s="1286" t="s">
        <v>36</v>
      </c>
      <c r="V44" s="1324" t="s">
        <v>36</v>
      </c>
      <c r="W44" s="1286" t="s">
        <v>36</v>
      </c>
      <c r="X44" s="1287">
        <v>13.2</v>
      </c>
      <c r="Y44" s="1318" t="s">
        <v>36</v>
      </c>
      <c r="Z44" s="1319">
        <v>180</v>
      </c>
      <c r="AA44" s="1320" t="s">
        <v>36</v>
      </c>
      <c r="AB44" s="1321">
        <v>0.08</v>
      </c>
      <c r="AC44" s="1291">
        <v>100</v>
      </c>
      <c r="AD44" s="383" t="s">
        <v>36</v>
      </c>
      <c r="AE44" s="361" t="s">
        <v>36</v>
      </c>
      <c r="AF44" s="367">
        <v>0</v>
      </c>
      <c r="AG44" s="6" t="s">
        <v>402</v>
      </c>
      <c r="AH44" s="18" t="s">
        <v>23</v>
      </c>
      <c r="AI44" s="34">
        <v>96.1</v>
      </c>
      <c r="AJ44" s="35">
        <v>95.1</v>
      </c>
      <c r="AK44" s="35">
        <v>84.6</v>
      </c>
      <c r="AL44" s="101"/>
    </row>
    <row r="45" spans="1:38" x14ac:dyDescent="0.15">
      <c r="A45" s="1946"/>
      <c r="B45" s="452">
        <v>43228</v>
      </c>
      <c r="C45" s="1427" t="str">
        <f t="shared" si="4"/>
        <v>火</v>
      </c>
      <c r="D45" s="1292" t="s">
        <v>606</v>
      </c>
      <c r="E45" s="1285">
        <v>7</v>
      </c>
      <c r="F45" s="1285">
        <v>12.9</v>
      </c>
      <c r="G45" s="1286">
        <v>19.399999999999999</v>
      </c>
      <c r="H45" s="1287">
        <v>19.399999999999999</v>
      </c>
      <c r="I45" s="1286">
        <v>3.3</v>
      </c>
      <c r="J45" s="1287">
        <v>3</v>
      </c>
      <c r="K45" s="1288">
        <v>8.1999999999999993</v>
      </c>
      <c r="L45" s="1289">
        <v>8.08</v>
      </c>
      <c r="M45" s="1286">
        <v>30.9</v>
      </c>
      <c r="N45" s="1287">
        <v>31.1</v>
      </c>
      <c r="O45" s="1286" t="s">
        <v>36</v>
      </c>
      <c r="P45" s="1287">
        <v>96.6</v>
      </c>
      <c r="Q45" s="1286" t="s">
        <v>36</v>
      </c>
      <c r="R45" s="1287">
        <v>101.4</v>
      </c>
      <c r="S45" s="1286" t="s">
        <v>36</v>
      </c>
      <c r="T45" s="1287" t="s">
        <v>36</v>
      </c>
      <c r="U45" s="1286" t="s">
        <v>36</v>
      </c>
      <c r="V45" s="1324" t="s">
        <v>36</v>
      </c>
      <c r="W45" s="1286" t="s">
        <v>36</v>
      </c>
      <c r="X45" s="1287">
        <v>13.1</v>
      </c>
      <c r="Y45" s="1318" t="s">
        <v>36</v>
      </c>
      <c r="Z45" s="1319">
        <v>183</v>
      </c>
      <c r="AA45" s="1320" t="s">
        <v>36</v>
      </c>
      <c r="AB45" s="1321">
        <v>0.09</v>
      </c>
      <c r="AC45" s="1291"/>
      <c r="AD45" s="383" t="s">
        <v>36</v>
      </c>
      <c r="AE45" s="361" t="s">
        <v>36</v>
      </c>
      <c r="AF45" s="367">
        <v>0</v>
      </c>
      <c r="AG45" s="6" t="s">
        <v>376</v>
      </c>
      <c r="AH45" s="18" t="s">
        <v>23</v>
      </c>
      <c r="AI45" s="34">
        <v>102.3</v>
      </c>
      <c r="AJ45" s="35">
        <v>99</v>
      </c>
      <c r="AK45" s="35">
        <v>82.7</v>
      </c>
      <c r="AL45" s="101"/>
    </row>
    <row r="46" spans="1:38" x14ac:dyDescent="0.15">
      <c r="A46" s="1946"/>
      <c r="B46" s="452">
        <v>43229</v>
      </c>
      <c r="C46" s="1427" t="str">
        <f t="shared" si="4"/>
        <v>水</v>
      </c>
      <c r="D46" s="1292" t="s">
        <v>606</v>
      </c>
      <c r="E46" s="1285">
        <v>48</v>
      </c>
      <c r="F46" s="1285">
        <v>11.4</v>
      </c>
      <c r="G46" s="1286">
        <v>18.899999999999999</v>
      </c>
      <c r="H46" s="1287">
        <v>19</v>
      </c>
      <c r="I46" s="1286">
        <v>3.2</v>
      </c>
      <c r="J46" s="1287">
        <v>2.7</v>
      </c>
      <c r="K46" s="1288">
        <v>8.07</v>
      </c>
      <c r="L46" s="1289">
        <v>7.96</v>
      </c>
      <c r="M46" s="1286">
        <v>30.6</v>
      </c>
      <c r="N46" s="1287">
        <v>30.7</v>
      </c>
      <c r="O46" s="1286" t="s">
        <v>36</v>
      </c>
      <c r="P46" s="1287">
        <v>87.6</v>
      </c>
      <c r="Q46" s="1286" t="s">
        <v>36</v>
      </c>
      <c r="R46" s="1287">
        <v>97.9</v>
      </c>
      <c r="S46" s="1286" t="s">
        <v>36</v>
      </c>
      <c r="T46" s="1287" t="s">
        <v>36</v>
      </c>
      <c r="U46" s="1286" t="s">
        <v>36</v>
      </c>
      <c r="V46" s="1324" t="s">
        <v>36</v>
      </c>
      <c r="W46" s="1286" t="s">
        <v>36</v>
      </c>
      <c r="X46" s="1287">
        <v>12.9</v>
      </c>
      <c r="Y46" s="1318" t="s">
        <v>36</v>
      </c>
      <c r="Z46" s="1319">
        <v>179</v>
      </c>
      <c r="AA46" s="1320" t="s">
        <v>36</v>
      </c>
      <c r="AB46" s="1321">
        <v>0.09</v>
      </c>
      <c r="AC46" s="1291"/>
      <c r="AD46" s="383" t="s">
        <v>36</v>
      </c>
      <c r="AE46" s="361" t="s">
        <v>36</v>
      </c>
      <c r="AF46" s="367">
        <v>0</v>
      </c>
      <c r="AG46" s="6" t="s">
        <v>377</v>
      </c>
      <c r="AH46" s="18" t="s">
        <v>23</v>
      </c>
      <c r="AI46" s="34">
        <v>70.2</v>
      </c>
      <c r="AJ46" s="35">
        <v>67</v>
      </c>
      <c r="AK46" s="35">
        <v>58.3</v>
      </c>
      <c r="AL46" s="101"/>
    </row>
    <row r="47" spans="1:38" x14ac:dyDescent="0.15">
      <c r="A47" s="1946"/>
      <c r="B47" s="452">
        <v>43230</v>
      </c>
      <c r="C47" s="1427" t="str">
        <f t="shared" si="4"/>
        <v>木</v>
      </c>
      <c r="D47" s="1284" t="s">
        <v>599</v>
      </c>
      <c r="E47" s="1285">
        <v>3.5</v>
      </c>
      <c r="F47" s="1285">
        <v>13.4</v>
      </c>
      <c r="G47" s="1286">
        <v>18.600000000000001</v>
      </c>
      <c r="H47" s="1287">
        <v>18.600000000000001</v>
      </c>
      <c r="I47" s="1286">
        <v>2.9</v>
      </c>
      <c r="J47" s="1287">
        <v>2.5</v>
      </c>
      <c r="K47" s="1288">
        <v>8.0500000000000007</v>
      </c>
      <c r="L47" s="1289">
        <v>8.0299999999999994</v>
      </c>
      <c r="M47" s="1286">
        <v>30.6</v>
      </c>
      <c r="N47" s="1287">
        <v>30.8</v>
      </c>
      <c r="O47" s="1286">
        <v>96.1</v>
      </c>
      <c r="P47" s="1287">
        <v>95.1</v>
      </c>
      <c r="Q47" s="1286">
        <v>102.3</v>
      </c>
      <c r="R47" s="1287">
        <v>99</v>
      </c>
      <c r="S47" s="1286">
        <v>70.2</v>
      </c>
      <c r="T47" s="1287">
        <v>67</v>
      </c>
      <c r="U47" s="1286">
        <v>32.1</v>
      </c>
      <c r="V47" s="1324">
        <v>32</v>
      </c>
      <c r="W47" s="1286">
        <v>13.5</v>
      </c>
      <c r="X47" s="1287">
        <v>13</v>
      </c>
      <c r="Y47" s="1318">
        <v>181</v>
      </c>
      <c r="Z47" s="1319">
        <v>178</v>
      </c>
      <c r="AA47" s="1320">
        <v>0.17</v>
      </c>
      <c r="AB47" s="1321">
        <v>0.09</v>
      </c>
      <c r="AC47" s="1291"/>
      <c r="AD47" s="383" t="s">
        <v>36</v>
      </c>
      <c r="AE47" s="361" t="s">
        <v>36</v>
      </c>
      <c r="AF47" s="367">
        <v>0</v>
      </c>
      <c r="AG47" s="6" t="s">
        <v>378</v>
      </c>
      <c r="AH47" s="18" t="s">
        <v>23</v>
      </c>
      <c r="AI47" s="34">
        <v>32.1</v>
      </c>
      <c r="AJ47" s="35">
        <v>32</v>
      </c>
      <c r="AK47" s="35">
        <v>25.4</v>
      </c>
      <c r="AL47" s="101"/>
    </row>
    <row r="48" spans="1:38" x14ac:dyDescent="0.15">
      <c r="A48" s="1946"/>
      <c r="B48" s="452">
        <v>43231</v>
      </c>
      <c r="C48" s="1427" t="str">
        <f t="shared" si="4"/>
        <v>金</v>
      </c>
      <c r="D48" s="1292" t="s">
        <v>583</v>
      </c>
      <c r="E48" s="1285" t="s">
        <v>36</v>
      </c>
      <c r="F48" s="1285">
        <v>20.100000000000001</v>
      </c>
      <c r="G48" s="1286">
        <v>18.399999999999999</v>
      </c>
      <c r="H48" s="1287">
        <v>18.8</v>
      </c>
      <c r="I48" s="1286">
        <v>2.8</v>
      </c>
      <c r="J48" s="1287">
        <v>2.2999999999999998</v>
      </c>
      <c r="K48" s="1288">
        <v>8.09</v>
      </c>
      <c r="L48" s="1289">
        <v>8.0399999999999991</v>
      </c>
      <c r="M48" s="1286">
        <v>30.6</v>
      </c>
      <c r="N48" s="1287">
        <v>30.7</v>
      </c>
      <c r="O48" s="1286" t="s">
        <v>36</v>
      </c>
      <c r="P48" s="1287">
        <v>94.6</v>
      </c>
      <c r="Q48" s="1286" t="s">
        <v>36</v>
      </c>
      <c r="R48" s="1287">
        <v>104.4</v>
      </c>
      <c r="S48" s="1286" t="s">
        <v>36</v>
      </c>
      <c r="T48" s="1287" t="s">
        <v>36</v>
      </c>
      <c r="U48" s="1286" t="s">
        <v>36</v>
      </c>
      <c r="V48" s="1324" t="s">
        <v>36</v>
      </c>
      <c r="W48" s="1286" t="s">
        <v>36</v>
      </c>
      <c r="X48" s="1287">
        <v>13.3</v>
      </c>
      <c r="Y48" s="1318" t="s">
        <v>36</v>
      </c>
      <c r="Z48" s="1319">
        <v>179</v>
      </c>
      <c r="AA48" s="1320" t="s">
        <v>36</v>
      </c>
      <c r="AB48" s="1321">
        <v>0.05</v>
      </c>
      <c r="AC48" s="1291"/>
      <c r="AD48" s="383" t="s">
        <v>36</v>
      </c>
      <c r="AE48" s="361" t="s">
        <v>36</v>
      </c>
      <c r="AF48" s="367">
        <v>0</v>
      </c>
      <c r="AG48" s="6" t="s">
        <v>403</v>
      </c>
      <c r="AH48" s="18" t="s">
        <v>23</v>
      </c>
      <c r="AI48" s="34">
        <v>13.5</v>
      </c>
      <c r="AJ48" s="35">
        <v>13</v>
      </c>
      <c r="AK48" s="35">
        <v>10.5</v>
      </c>
      <c r="AL48" s="99"/>
    </row>
    <row r="49" spans="1:38" x14ac:dyDescent="0.15">
      <c r="A49" s="1946"/>
      <c r="B49" s="452">
        <v>43232</v>
      </c>
      <c r="C49" s="1427" t="str">
        <f t="shared" si="4"/>
        <v>土</v>
      </c>
      <c r="D49" s="1292" t="s">
        <v>583</v>
      </c>
      <c r="E49" s="1285" t="s">
        <v>36</v>
      </c>
      <c r="F49" s="1285">
        <v>22.8</v>
      </c>
      <c r="G49" s="1286">
        <v>18.399999999999999</v>
      </c>
      <c r="H49" s="1287">
        <v>18.7</v>
      </c>
      <c r="I49" s="1286">
        <v>3.5</v>
      </c>
      <c r="J49" s="1287">
        <v>2.8</v>
      </c>
      <c r="K49" s="1288">
        <v>7.91</v>
      </c>
      <c r="L49" s="1289">
        <v>7.86</v>
      </c>
      <c r="M49" s="1286">
        <v>31</v>
      </c>
      <c r="N49" s="1287">
        <v>30.6</v>
      </c>
      <c r="O49" s="1286" t="s">
        <v>36</v>
      </c>
      <c r="P49" s="1287" t="s">
        <v>36</v>
      </c>
      <c r="Q49" s="1286" t="s">
        <v>36</v>
      </c>
      <c r="R49" s="1287" t="s">
        <v>36</v>
      </c>
      <c r="S49" s="1286" t="s">
        <v>36</v>
      </c>
      <c r="T49" s="1287" t="s">
        <v>36</v>
      </c>
      <c r="U49" s="1286" t="s">
        <v>36</v>
      </c>
      <c r="V49" s="1324" t="s">
        <v>36</v>
      </c>
      <c r="W49" s="1286" t="s">
        <v>36</v>
      </c>
      <c r="X49" s="1287" t="s">
        <v>36</v>
      </c>
      <c r="Y49" s="1318" t="s">
        <v>36</v>
      </c>
      <c r="Z49" s="1319" t="s">
        <v>36</v>
      </c>
      <c r="AA49" s="1320" t="s">
        <v>36</v>
      </c>
      <c r="AB49" s="1321" t="s">
        <v>36</v>
      </c>
      <c r="AC49" s="1291"/>
      <c r="AD49" s="383" t="s">
        <v>36</v>
      </c>
      <c r="AE49" s="361" t="s">
        <v>36</v>
      </c>
      <c r="AF49" s="367" t="s">
        <v>36</v>
      </c>
      <c r="AG49" s="6" t="s">
        <v>404</v>
      </c>
      <c r="AH49" s="18" t="s">
        <v>23</v>
      </c>
      <c r="AI49" s="1293">
        <v>181</v>
      </c>
      <c r="AJ49" s="1294">
        <v>178</v>
      </c>
      <c r="AK49" s="1294">
        <v>174</v>
      </c>
      <c r="AL49" s="26"/>
    </row>
    <row r="50" spans="1:38" x14ac:dyDescent="0.15">
      <c r="A50" s="1946"/>
      <c r="B50" s="452">
        <v>43233</v>
      </c>
      <c r="C50" s="1427" t="str">
        <f t="shared" si="4"/>
        <v>日</v>
      </c>
      <c r="D50" s="1292" t="s">
        <v>599</v>
      </c>
      <c r="E50" s="1285">
        <v>43.5</v>
      </c>
      <c r="F50" s="1285">
        <v>21.9</v>
      </c>
      <c r="G50" s="1286">
        <v>18.5</v>
      </c>
      <c r="H50" s="1287">
        <v>18.7</v>
      </c>
      <c r="I50" s="1286">
        <v>2.9</v>
      </c>
      <c r="J50" s="1287">
        <v>2.8</v>
      </c>
      <c r="K50" s="1288">
        <v>7.89</v>
      </c>
      <c r="L50" s="1289">
        <v>7.83</v>
      </c>
      <c r="M50" s="1286">
        <v>30.6</v>
      </c>
      <c r="N50" s="1287">
        <v>30.4</v>
      </c>
      <c r="O50" s="1286" t="s">
        <v>36</v>
      </c>
      <c r="P50" s="1287" t="s">
        <v>36</v>
      </c>
      <c r="Q50" s="1286" t="s">
        <v>36</v>
      </c>
      <c r="R50" s="1287" t="s">
        <v>36</v>
      </c>
      <c r="S50" s="1286" t="s">
        <v>36</v>
      </c>
      <c r="T50" s="1287" t="s">
        <v>36</v>
      </c>
      <c r="U50" s="1286" t="s">
        <v>36</v>
      </c>
      <c r="V50" s="1324" t="s">
        <v>36</v>
      </c>
      <c r="W50" s="1286" t="s">
        <v>36</v>
      </c>
      <c r="X50" s="1287" t="s">
        <v>36</v>
      </c>
      <c r="Y50" s="1318" t="s">
        <v>36</v>
      </c>
      <c r="Z50" s="1319" t="s">
        <v>36</v>
      </c>
      <c r="AA50" s="1320" t="s">
        <v>36</v>
      </c>
      <c r="AB50" s="1321" t="s">
        <v>36</v>
      </c>
      <c r="AC50" s="1291"/>
      <c r="AD50" s="383" t="s">
        <v>36</v>
      </c>
      <c r="AE50" s="361" t="s">
        <v>36</v>
      </c>
      <c r="AF50" s="367" t="s">
        <v>36</v>
      </c>
      <c r="AG50" s="6" t="s">
        <v>405</v>
      </c>
      <c r="AH50" s="18" t="s">
        <v>23</v>
      </c>
      <c r="AI50" s="40">
        <v>0.17</v>
      </c>
      <c r="AJ50" s="41">
        <v>0.09</v>
      </c>
      <c r="AK50" s="41">
        <v>0.89</v>
      </c>
      <c r="AL50" s="100"/>
    </row>
    <row r="51" spans="1:38" x14ac:dyDescent="0.15">
      <c r="A51" s="1946"/>
      <c r="B51" s="452">
        <v>43234</v>
      </c>
      <c r="C51" s="1427" t="str">
        <f t="shared" si="4"/>
        <v>月</v>
      </c>
      <c r="D51" s="1292" t="s">
        <v>599</v>
      </c>
      <c r="E51" s="1285" t="s">
        <v>36</v>
      </c>
      <c r="F51" s="1285">
        <v>21</v>
      </c>
      <c r="G51" s="1286">
        <v>18.600000000000001</v>
      </c>
      <c r="H51" s="1287">
        <v>18.7</v>
      </c>
      <c r="I51" s="1286">
        <v>3.1</v>
      </c>
      <c r="J51" s="1287">
        <v>3.1</v>
      </c>
      <c r="K51" s="1288">
        <v>7.9</v>
      </c>
      <c r="L51" s="1289">
        <v>7.79</v>
      </c>
      <c r="M51" s="1286">
        <v>30.2</v>
      </c>
      <c r="N51" s="1287">
        <v>30.1</v>
      </c>
      <c r="O51" s="1286" t="s">
        <v>36</v>
      </c>
      <c r="P51" s="1287">
        <v>95.6</v>
      </c>
      <c r="Q51" s="1286" t="s">
        <v>36</v>
      </c>
      <c r="R51" s="1287">
        <v>103.2</v>
      </c>
      <c r="S51" s="1286" t="s">
        <v>36</v>
      </c>
      <c r="T51" s="1287" t="s">
        <v>36</v>
      </c>
      <c r="U51" s="1286" t="s">
        <v>36</v>
      </c>
      <c r="V51" s="1324" t="s">
        <v>36</v>
      </c>
      <c r="W51" s="1286" t="s">
        <v>36</v>
      </c>
      <c r="X51" s="1287">
        <v>13</v>
      </c>
      <c r="Y51" s="1318" t="s">
        <v>36</v>
      </c>
      <c r="Z51" s="1319">
        <v>178</v>
      </c>
      <c r="AA51" s="1320" t="s">
        <v>36</v>
      </c>
      <c r="AB51" s="1321">
        <v>0.1</v>
      </c>
      <c r="AC51" s="1291"/>
      <c r="AD51" s="383" t="s">
        <v>36</v>
      </c>
      <c r="AE51" s="361" t="s">
        <v>36</v>
      </c>
      <c r="AF51" s="367" t="s">
        <v>36</v>
      </c>
      <c r="AG51" s="6" t="s">
        <v>24</v>
      </c>
      <c r="AH51" s="18" t="s">
        <v>23</v>
      </c>
      <c r="AI51" s="23">
        <v>5</v>
      </c>
      <c r="AJ51" s="48">
        <v>5</v>
      </c>
      <c r="AK51" s="48">
        <v>6.1</v>
      </c>
      <c r="AL51" s="100"/>
    </row>
    <row r="52" spans="1:38" x14ac:dyDescent="0.15">
      <c r="A52" s="1946"/>
      <c r="B52" s="452">
        <v>43235</v>
      </c>
      <c r="C52" s="1427" t="str">
        <f t="shared" si="4"/>
        <v>火</v>
      </c>
      <c r="D52" s="1292" t="s">
        <v>583</v>
      </c>
      <c r="E52" s="1285" t="s">
        <v>36</v>
      </c>
      <c r="F52" s="1285">
        <v>26.6</v>
      </c>
      <c r="G52" s="1286">
        <v>18.7</v>
      </c>
      <c r="H52" s="1287">
        <v>19</v>
      </c>
      <c r="I52" s="1286">
        <v>2.8</v>
      </c>
      <c r="J52" s="1287">
        <v>2.8</v>
      </c>
      <c r="K52" s="1288">
        <v>7.84</v>
      </c>
      <c r="L52" s="1289">
        <v>7.79</v>
      </c>
      <c r="M52" s="1286">
        <v>30</v>
      </c>
      <c r="N52" s="1287">
        <v>30.2</v>
      </c>
      <c r="O52" s="1286" t="s">
        <v>36</v>
      </c>
      <c r="P52" s="1287">
        <v>97.3</v>
      </c>
      <c r="Q52" s="1286" t="s">
        <v>36</v>
      </c>
      <c r="R52" s="1287">
        <v>100.8</v>
      </c>
      <c r="S52" s="1286" t="s">
        <v>36</v>
      </c>
      <c r="T52" s="1287" t="s">
        <v>36</v>
      </c>
      <c r="U52" s="1286" t="s">
        <v>36</v>
      </c>
      <c r="V52" s="1324" t="s">
        <v>36</v>
      </c>
      <c r="W52" s="1286" t="s">
        <v>36</v>
      </c>
      <c r="X52" s="1287">
        <v>13.2</v>
      </c>
      <c r="Y52" s="1318" t="s">
        <v>36</v>
      </c>
      <c r="Z52" s="1319">
        <v>180</v>
      </c>
      <c r="AA52" s="1320" t="s">
        <v>36</v>
      </c>
      <c r="AB52" s="1321">
        <v>0.09</v>
      </c>
      <c r="AC52" s="1291"/>
      <c r="AD52" s="383" t="s">
        <v>36</v>
      </c>
      <c r="AE52" s="361" t="s">
        <v>36</v>
      </c>
      <c r="AF52" s="367" t="s">
        <v>36</v>
      </c>
      <c r="AG52" s="6" t="s">
        <v>25</v>
      </c>
      <c r="AH52" s="18" t="s">
        <v>23</v>
      </c>
      <c r="AI52" s="23">
        <v>2.2000000000000002</v>
      </c>
      <c r="AJ52" s="48">
        <v>1.9</v>
      </c>
      <c r="AK52" s="48">
        <v>1.7</v>
      </c>
      <c r="AL52" s="100"/>
    </row>
    <row r="53" spans="1:38" x14ac:dyDescent="0.15">
      <c r="A53" s="1946"/>
      <c r="B53" s="452">
        <v>43236</v>
      </c>
      <c r="C53" s="1427" t="str">
        <f t="shared" si="4"/>
        <v>水</v>
      </c>
      <c r="D53" s="1284" t="s">
        <v>583</v>
      </c>
      <c r="E53" s="1285" t="s">
        <v>36</v>
      </c>
      <c r="F53" s="1285">
        <v>25.6</v>
      </c>
      <c r="G53" s="1286">
        <v>18.7</v>
      </c>
      <c r="H53" s="1287">
        <v>19</v>
      </c>
      <c r="I53" s="1286">
        <v>2.8</v>
      </c>
      <c r="J53" s="1287">
        <v>2.8</v>
      </c>
      <c r="K53" s="1288">
        <v>7.72</v>
      </c>
      <c r="L53" s="1289">
        <v>7.69</v>
      </c>
      <c r="M53" s="1286">
        <v>30.1</v>
      </c>
      <c r="N53" s="1287">
        <v>30.1</v>
      </c>
      <c r="O53" s="1286" t="s">
        <v>36</v>
      </c>
      <c r="P53" s="1287">
        <v>94.3</v>
      </c>
      <c r="Q53" s="1286" t="s">
        <v>36</v>
      </c>
      <c r="R53" s="1287">
        <v>101.7</v>
      </c>
      <c r="S53" s="1286" t="s">
        <v>36</v>
      </c>
      <c r="T53" s="1287" t="s">
        <v>36</v>
      </c>
      <c r="U53" s="1286" t="s">
        <v>36</v>
      </c>
      <c r="V53" s="1324" t="s">
        <v>36</v>
      </c>
      <c r="W53" s="1286" t="s">
        <v>36</v>
      </c>
      <c r="X53" s="1287">
        <v>12.9</v>
      </c>
      <c r="Y53" s="1318" t="s">
        <v>36</v>
      </c>
      <c r="Z53" s="1319">
        <v>173</v>
      </c>
      <c r="AA53" s="1320" t="s">
        <v>36</v>
      </c>
      <c r="AB53" s="1321">
        <v>0.1</v>
      </c>
      <c r="AC53" s="1291"/>
      <c r="AD53" s="383" t="s">
        <v>36</v>
      </c>
      <c r="AE53" s="361" t="s">
        <v>36</v>
      </c>
      <c r="AF53" s="367" t="s">
        <v>36</v>
      </c>
      <c r="AG53" s="6" t="s">
        <v>406</v>
      </c>
      <c r="AH53" s="18" t="s">
        <v>23</v>
      </c>
      <c r="AI53" s="23">
        <v>6.2</v>
      </c>
      <c r="AJ53" s="48">
        <v>7.7</v>
      </c>
      <c r="AK53" s="48">
        <v>9.5</v>
      </c>
      <c r="AL53" s="100"/>
    </row>
    <row r="54" spans="1:38" x14ac:dyDescent="0.15">
      <c r="A54" s="1946"/>
      <c r="B54" s="452">
        <v>43237</v>
      </c>
      <c r="C54" s="1427" t="str">
        <f t="shared" si="4"/>
        <v>木</v>
      </c>
      <c r="D54" s="1292" t="s">
        <v>599</v>
      </c>
      <c r="E54" s="1285" t="s">
        <v>36</v>
      </c>
      <c r="F54" s="1285">
        <v>24.7</v>
      </c>
      <c r="G54" s="1286">
        <v>19.100000000000001</v>
      </c>
      <c r="H54" s="1287">
        <v>19.3</v>
      </c>
      <c r="I54" s="1286">
        <v>3</v>
      </c>
      <c r="J54" s="1287">
        <v>2.6</v>
      </c>
      <c r="K54" s="1288">
        <v>7.78</v>
      </c>
      <c r="L54" s="1289">
        <v>7.67</v>
      </c>
      <c r="M54" s="1286">
        <v>30.1</v>
      </c>
      <c r="N54" s="1287">
        <v>30.1</v>
      </c>
      <c r="O54" s="1286" t="s">
        <v>36</v>
      </c>
      <c r="P54" s="1287">
        <v>93.8</v>
      </c>
      <c r="Q54" s="1286" t="s">
        <v>36</v>
      </c>
      <c r="R54" s="1287">
        <v>102.3</v>
      </c>
      <c r="S54" s="1286" t="s">
        <v>36</v>
      </c>
      <c r="T54" s="1287" t="s">
        <v>36</v>
      </c>
      <c r="U54" s="1286" t="s">
        <v>36</v>
      </c>
      <c r="V54" s="1324" t="s">
        <v>36</v>
      </c>
      <c r="W54" s="1286" t="s">
        <v>36</v>
      </c>
      <c r="X54" s="1287">
        <v>12.7</v>
      </c>
      <c r="Y54" s="1318" t="s">
        <v>36</v>
      </c>
      <c r="Z54" s="1319">
        <v>176</v>
      </c>
      <c r="AA54" s="1320" t="s">
        <v>36</v>
      </c>
      <c r="AB54" s="1321">
        <v>0.09</v>
      </c>
      <c r="AC54" s="1291"/>
      <c r="AD54" s="383" t="s">
        <v>36</v>
      </c>
      <c r="AE54" s="361" t="s">
        <v>36</v>
      </c>
      <c r="AF54" s="367" t="s">
        <v>36</v>
      </c>
      <c r="AG54" s="6" t="s">
        <v>407</v>
      </c>
      <c r="AH54" s="18" t="s">
        <v>23</v>
      </c>
      <c r="AI54" s="45">
        <v>7.3999999999999996E-2</v>
      </c>
      <c r="AJ54" s="46">
        <v>3.5999999999999997E-2</v>
      </c>
      <c r="AK54" s="46">
        <v>0.11799999999999999</v>
      </c>
      <c r="AL54" s="102"/>
    </row>
    <row r="55" spans="1:38" x14ac:dyDescent="0.15">
      <c r="A55" s="1946"/>
      <c r="B55" s="452">
        <v>43238</v>
      </c>
      <c r="C55" s="1427" t="str">
        <f t="shared" si="4"/>
        <v>金</v>
      </c>
      <c r="D55" s="1292" t="s">
        <v>599</v>
      </c>
      <c r="E55" s="1285" t="s">
        <v>36</v>
      </c>
      <c r="F55" s="1285">
        <v>24.2</v>
      </c>
      <c r="G55" s="1286">
        <v>19</v>
      </c>
      <c r="H55" s="1287">
        <v>19.3</v>
      </c>
      <c r="I55" s="1286">
        <v>2.9</v>
      </c>
      <c r="J55" s="1287">
        <v>2.7</v>
      </c>
      <c r="K55" s="1288">
        <v>7.61</v>
      </c>
      <c r="L55" s="1289">
        <v>7.62</v>
      </c>
      <c r="M55" s="1286">
        <v>30.1</v>
      </c>
      <c r="N55" s="1287">
        <v>30.1</v>
      </c>
      <c r="O55" s="1286" t="s">
        <v>36</v>
      </c>
      <c r="P55" s="1287">
        <v>94.3</v>
      </c>
      <c r="Q55" s="1286" t="s">
        <v>36</v>
      </c>
      <c r="R55" s="1287">
        <v>101.8</v>
      </c>
      <c r="S55" s="1286" t="s">
        <v>36</v>
      </c>
      <c r="T55" s="1287" t="s">
        <v>36</v>
      </c>
      <c r="U55" s="1286" t="s">
        <v>36</v>
      </c>
      <c r="V55" s="1324" t="s">
        <v>36</v>
      </c>
      <c r="W55" s="1286" t="s">
        <v>36</v>
      </c>
      <c r="X55" s="1287">
        <v>12.9</v>
      </c>
      <c r="Y55" s="1318" t="s">
        <v>36</v>
      </c>
      <c r="Z55" s="1319">
        <v>175</v>
      </c>
      <c r="AA55" s="1320" t="s">
        <v>36</v>
      </c>
      <c r="AB55" s="1321">
        <v>0.1</v>
      </c>
      <c r="AC55" s="1291"/>
      <c r="AD55" s="383" t="s">
        <v>36</v>
      </c>
      <c r="AE55" s="361" t="s">
        <v>36</v>
      </c>
      <c r="AF55" s="367" t="s">
        <v>36</v>
      </c>
      <c r="AG55" s="6" t="s">
        <v>291</v>
      </c>
      <c r="AH55" s="18" t="s">
        <v>23</v>
      </c>
      <c r="AI55" s="24">
        <v>0.15</v>
      </c>
      <c r="AJ55" s="44">
        <v>0.17</v>
      </c>
      <c r="AK55" s="1295">
        <v>0.42</v>
      </c>
      <c r="AL55" s="100"/>
    </row>
    <row r="56" spans="1:38" x14ac:dyDescent="0.15">
      <c r="A56" s="1946"/>
      <c r="B56" s="452">
        <v>43239</v>
      </c>
      <c r="C56" s="1427" t="str">
        <f t="shared" si="4"/>
        <v>土</v>
      </c>
      <c r="D56" s="1292" t="s">
        <v>599</v>
      </c>
      <c r="E56" s="1285" t="s">
        <v>36</v>
      </c>
      <c r="F56" s="1285">
        <v>23.5</v>
      </c>
      <c r="G56" s="1286">
        <v>19.399999999999999</v>
      </c>
      <c r="H56" s="1287">
        <v>19.5</v>
      </c>
      <c r="I56" s="1286">
        <v>3</v>
      </c>
      <c r="J56" s="1287">
        <v>3.1</v>
      </c>
      <c r="K56" s="1288">
        <v>7.67</v>
      </c>
      <c r="L56" s="1289">
        <v>7.58</v>
      </c>
      <c r="M56" s="1286">
        <v>29.8</v>
      </c>
      <c r="N56" s="1287">
        <v>29.9</v>
      </c>
      <c r="O56" s="1286" t="s">
        <v>36</v>
      </c>
      <c r="P56" s="1287" t="s">
        <v>36</v>
      </c>
      <c r="Q56" s="1286" t="s">
        <v>36</v>
      </c>
      <c r="R56" s="1287" t="s">
        <v>36</v>
      </c>
      <c r="S56" s="1286" t="s">
        <v>36</v>
      </c>
      <c r="T56" s="1287" t="s">
        <v>36</v>
      </c>
      <c r="U56" s="1286" t="s">
        <v>36</v>
      </c>
      <c r="V56" s="1324" t="s">
        <v>36</v>
      </c>
      <c r="W56" s="1286" t="s">
        <v>36</v>
      </c>
      <c r="X56" s="1287" t="s">
        <v>36</v>
      </c>
      <c r="Y56" s="1318" t="s">
        <v>36</v>
      </c>
      <c r="Z56" s="1319" t="s">
        <v>36</v>
      </c>
      <c r="AA56" s="1320" t="s">
        <v>36</v>
      </c>
      <c r="AB56" s="1321" t="s">
        <v>36</v>
      </c>
      <c r="AC56" s="1291"/>
      <c r="AD56" s="383" t="s">
        <v>36</v>
      </c>
      <c r="AE56" s="361" t="s">
        <v>36</v>
      </c>
      <c r="AF56" s="367" t="s">
        <v>36</v>
      </c>
      <c r="AG56" s="6" t="s">
        <v>98</v>
      </c>
      <c r="AH56" s="18" t="s">
        <v>23</v>
      </c>
      <c r="AI56" s="24">
        <v>0.55000000000000004</v>
      </c>
      <c r="AJ56" s="44">
        <v>0.62</v>
      </c>
      <c r="AK56" s="44">
        <v>1.1499999999999999</v>
      </c>
      <c r="AL56" s="100"/>
    </row>
    <row r="57" spans="1:38" x14ac:dyDescent="0.15">
      <c r="A57" s="1946"/>
      <c r="B57" s="452">
        <v>43240</v>
      </c>
      <c r="C57" s="1427" t="str">
        <f t="shared" si="4"/>
        <v>日</v>
      </c>
      <c r="D57" s="1292" t="s">
        <v>583</v>
      </c>
      <c r="E57" s="1285" t="s">
        <v>36</v>
      </c>
      <c r="F57" s="1285">
        <v>16.7</v>
      </c>
      <c r="G57" s="1286">
        <v>19.5</v>
      </c>
      <c r="H57" s="1287">
        <v>19.7</v>
      </c>
      <c r="I57" s="1286">
        <v>3.3</v>
      </c>
      <c r="J57" s="1287">
        <v>2.8</v>
      </c>
      <c r="K57" s="1288">
        <v>7.67</v>
      </c>
      <c r="L57" s="1289">
        <v>7.63</v>
      </c>
      <c r="M57" s="1286">
        <v>29.9</v>
      </c>
      <c r="N57" s="1287">
        <v>29.8</v>
      </c>
      <c r="O57" s="1286" t="s">
        <v>36</v>
      </c>
      <c r="P57" s="1287" t="s">
        <v>36</v>
      </c>
      <c r="Q57" s="1286" t="s">
        <v>36</v>
      </c>
      <c r="R57" s="1287" t="s">
        <v>36</v>
      </c>
      <c r="S57" s="1286" t="s">
        <v>36</v>
      </c>
      <c r="T57" s="1287" t="s">
        <v>36</v>
      </c>
      <c r="U57" s="1286" t="s">
        <v>36</v>
      </c>
      <c r="V57" s="1324" t="s">
        <v>36</v>
      </c>
      <c r="W57" s="1286" t="s">
        <v>36</v>
      </c>
      <c r="X57" s="1287" t="s">
        <v>36</v>
      </c>
      <c r="Y57" s="1318" t="s">
        <v>36</v>
      </c>
      <c r="Z57" s="1319" t="s">
        <v>36</v>
      </c>
      <c r="AA57" s="1320" t="s">
        <v>36</v>
      </c>
      <c r="AB57" s="1321" t="s">
        <v>36</v>
      </c>
      <c r="AC57" s="1291"/>
      <c r="AD57" s="383" t="s">
        <v>36</v>
      </c>
      <c r="AE57" s="361" t="s">
        <v>36</v>
      </c>
      <c r="AF57" s="367" t="s">
        <v>36</v>
      </c>
      <c r="AG57" s="6" t="s">
        <v>387</v>
      </c>
      <c r="AH57" s="18" t="s">
        <v>23</v>
      </c>
      <c r="AI57" s="45">
        <v>3.3000000000000002E-2</v>
      </c>
      <c r="AJ57" s="46">
        <v>2.5999999999999999E-2</v>
      </c>
      <c r="AK57" s="46">
        <v>0.13300000000000001</v>
      </c>
      <c r="AL57" s="102"/>
    </row>
    <row r="58" spans="1:38" x14ac:dyDescent="0.15">
      <c r="A58" s="1946"/>
      <c r="B58" s="452">
        <v>43241</v>
      </c>
      <c r="C58" s="1427" t="str">
        <f t="shared" si="4"/>
        <v>月</v>
      </c>
      <c r="D58" s="1284" t="s">
        <v>583</v>
      </c>
      <c r="E58" s="1285" t="s">
        <v>36</v>
      </c>
      <c r="F58" s="1285">
        <v>23.4</v>
      </c>
      <c r="G58" s="1286">
        <v>19.899999999999999</v>
      </c>
      <c r="H58" s="1287">
        <v>20</v>
      </c>
      <c r="I58" s="1286">
        <v>3.1</v>
      </c>
      <c r="J58" s="1287">
        <v>3.1</v>
      </c>
      <c r="K58" s="1288">
        <v>7.78</v>
      </c>
      <c r="L58" s="1289">
        <v>7.72</v>
      </c>
      <c r="M58" s="1286">
        <v>29.8</v>
      </c>
      <c r="N58" s="1287">
        <v>29.8</v>
      </c>
      <c r="O58" s="1286" t="s">
        <v>36</v>
      </c>
      <c r="P58" s="1287">
        <v>90.6</v>
      </c>
      <c r="Q58" s="1286" t="s">
        <v>36</v>
      </c>
      <c r="R58" s="1287">
        <v>100.3</v>
      </c>
      <c r="S58" s="1286" t="s">
        <v>36</v>
      </c>
      <c r="T58" s="1287" t="s">
        <v>36</v>
      </c>
      <c r="U58" s="1286" t="s">
        <v>36</v>
      </c>
      <c r="V58" s="1324" t="s">
        <v>36</v>
      </c>
      <c r="W58" s="1286" t="s">
        <v>36</v>
      </c>
      <c r="X58" s="1287">
        <v>12.6</v>
      </c>
      <c r="Y58" s="1318" t="s">
        <v>36</v>
      </c>
      <c r="Z58" s="1319">
        <v>175</v>
      </c>
      <c r="AA58" s="1320" t="s">
        <v>36</v>
      </c>
      <c r="AB58" s="1321">
        <v>0.11</v>
      </c>
      <c r="AC58" s="1291"/>
      <c r="AD58" s="383" t="s">
        <v>36</v>
      </c>
      <c r="AE58" s="361" t="s">
        <v>36</v>
      </c>
      <c r="AF58" s="367" t="s">
        <v>36</v>
      </c>
      <c r="AG58" s="6" t="s">
        <v>408</v>
      </c>
      <c r="AH58" s="18" t="s">
        <v>23</v>
      </c>
      <c r="AI58" s="23" t="s">
        <v>609</v>
      </c>
      <c r="AJ58" s="48" t="s">
        <v>609</v>
      </c>
      <c r="AK58" s="48" t="s">
        <v>609</v>
      </c>
      <c r="AL58" s="100"/>
    </row>
    <row r="59" spans="1:38" x14ac:dyDescent="0.15">
      <c r="A59" s="1946"/>
      <c r="B59" s="452">
        <v>43242</v>
      </c>
      <c r="C59" s="1427" t="str">
        <f t="shared" si="4"/>
        <v>火</v>
      </c>
      <c r="D59" s="1292" t="s">
        <v>583</v>
      </c>
      <c r="E59" s="1285" t="s">
        <v>36</v>
      </c>
      <c r="F59" s="1285">
        <v>24.3</v>
      </c>
      <c r="G59" s="1286">
        <v>19.899999999999999</v>
      </c>
      <c r="H59" s="1287">
        <v>20.3</v>
      </c>
      <c r="I59" s="1286">
        <v>3.7</v>
      </c>
      <c r="J59" s="1287">
        <v>3</v>
      </c>
      <c r="K59" s="1288">
        <v>7.69</v>
      </c>
      <c r="L59" s="1289">
        <v>7.66</v>
      </c>
      <c r="M59" s="1286">
        <v>30</v>
      </c>
      <c r="N59" s="1287">
        <v>29.9</v>
      </c>
      <c r="O59" s="1286" t="s">
        <v>36</v>
      </c>
      <c r="P59" s="1287">
        <v>92.6</v>
      </c>
      <c r="Q59" s="1286" t="s">
        <v>36</v>
      </c>
      <c r="R59" s="1287">
        <v>100.6</v>
      </c>
      <c r="S59" s="1286" t="s">
        <v>36</v>
      </c>
      <c r="T59" s="1287" t="s">
        <v>36</v>
      </c>
      <c r="U59" s="1286" t="s">
        <v>36</v>
      </c>
      <c r="V59" s="1324" t="s">
        <v>36</v>
      </c>
      <c r="W59" s="1286" t="s">
        <v>36</v>
      </c>
      <c r="X59" s="1287">
        <v>12.7</v>
      </c>
      <c r="Y59" s="1318" t="s">
        <v>36</v>
      </c>
      <c r="Z59" s="1319">
        <v>178</v>
      </c>
      <c r="AA59" s="1320" t="s">
        <v>36</v>
      </c>
      <c r="AB59" s="1321">
        <v>0.08</v>
      </c>
      <c r="AC59" s="1291"/>
      <c r="AD59" s="383" t="s">
        <v>36</v>
      </c>
      <c r="AE59" s="361" t="s">
        <v>36</v>
      </c>
      <c r="AF59" s="367" t="s">
        <v>36</v>
      </c>
      <c r="AG59" s="6" t="s">
        <v>99</v>
      </c>
      <c r="AH59" s="18" t="s">
        <v>23</v>
      </c>
      <c r="AI59" s="23">
        <v>21.7</v>
      </c>
      <c r="AJ59" s="48">
        <v>22.2</v>
      </c>
      <c r="AK59" s="48">
        <v>17.600000000000001</v>
      </c>
      <c r="AL59" s="101"/>
    </row>
    <row r="60" spans="1:38" x14ac:dyDescent="0.15">
      <c r="A60" s="1946"/>
      <c r="B60" s="452">
        <v>43243</v>
      </c>
      <c r="C60" s="1427" t="str">
        <f t="shared" si="4"/>
        <v>水</v>
      </c>
      <c r="D60" s="1292" t="s">
        <v>599</v>
      </c>
      <c r="E60" s="1285">
        <v>11.5</v>
      </c>
      <c r="F60" s="1285">
        <v>20.9</v>
      </c>
      <c r="G60" s="1286">
        <v>19.899999999999999</v>
      </c>
      <c r="H60" s="1287">
        <v>20.100000000000001</v>
      </c>
      <c r="I60" s="1286">
        <v>3.3</v>
      </c>
      <c r="J60" s="1287">
        <v>2.9</v>
      </c>
      <c r="K60" s="1288">
        <v>7.64</v>
      </c>
      <c r="L60" s="1289">
        <v>7.62</v>
      </c>
      <c r="M60" s="1286">
        <v>29.9</v>
      </c>
      <c r="N60" s="1287">
        <v>29.9</v>
      </c>
      <c r="O60" s="1286" t="s">
        <v>36</v>
      </c>
      <c r="P60" s="1287">
        <v>95.6</v>
      </c>
      <c r="Q60" s="1286" t="s">
        <v>36</v>
      </c>
      <c r="R60" s="1287">
        <v>101.2</v>
      </c>
      <c r="S60" s="1286" t="s">
        <v>36</v>
      </c>
      <c r="T60" s="1287" t="s">
        <v>36</v>
      </c>
      <c r="U60" s="1286" t="s">
        <v>36</v>
      </c>
      <c r="V60" s="1324" t="s">
        <v>36</v>
      </c>
      <c r="W60" s="1286" t="s">
        <v>36</v>
      </c>
      <c r="X60" s="1287">
        <v>12.8</v>
      </c>
      <c r="Y60" s="1318" t="s">
        <v>36</v>
      </c>
      <c r="Z60" s="1319">
        <v>173</v>
      </c>
      <c r="AA60" s="1320" t="s">
        <v>36</v>
      </c>
      <c r="AB60" s="1321">
        <v>0.08</v>
      </c>
      <c r="AC60" s="1291"/>
      <c r="AD60" s="383" t="s">
        <v>36</v>
      </c>
      <c r="AE60" s="361" t="s">
        <v>36</v>
      </c>
      <c r="AF60" s="367" t="s">
        <v>36</v>
      </c>
      <c r="AG60" s="6" t="s">
        <v>27</v>
      </c>
      <c r="AH60" s="18" t="s">
        <v>23</v>
      </c>
      <c r="AI60" s="23">
        <v>16.100000000000001</v>
      </c>
      <c r="AJ60" s="48">
        <v>16.100000000000001</v>
      </c>
      <c r="AK60" s="48">
        <v>24.8</v>
      </c>
      <c r="AL60" s="101"/>
    </row>
    <row r="61" spans="1:38" x14ac:dyDescent="0.15">
      <c r="A61" s="1946"/>
      <c r="B61" s="452">
        <v>43244</v>
      </c>
      <c r="C61" s="1427" t="str">
        <f t="shared" si="4"/>
        <v>木</v>
      </c>
      <c r="D61" s="1292" t="s">
        <v>599</v>
      </c>
      <c r="E61" s="1285">
        <v>15</v>
      </c>
      <c r="F61" s="1285">
        <v>22.3</v>
      </c>
      <c r="G61" s="1286">
        <v>20.100000000000001</v>
      </c>
      <c r="H61" s="1287">
        <v>20.3</v>
      </c>
      <c r="I61" s="1286">
        <v>3.8</v>
      </c>
      <c r="J61" s="1287">
        <v>2.9</v>
      </c>
      <c r="K61" s="1288">
        <v>7.72</v>
      </c>
      <c r="L61" s="1289">
        <v>7.62</v>
      </c>
      <c r="M61" s="1286">
        <v>29.9</v>
      </c>
      <c r="N61" s="1287">
        <v>30</v>
      </c>
      <c r="O61" s="1286" t="s">
        <v>36</v>
      </c>
      <c r="P61" s="1287">
        <v>94.3</v>
      </c>
      <c r="Q61" s="1286" t="s">
        <v>36</v>
      </c>
      <c r="R61" s="1287">
        <v>101.7</v>
      </c>
      <c r="S61" s="1286" t="s">
        <v>36</v>
      </c>
      <c r="T61" s="1287" t="s">
        <v>36</v>
      </c>
      <c r="U61" s="1286" t="s">
        <v>36</v>
      </c>
      <c r="V61" s="1324" t="s">
        <v>36</v>
      </c>
      <c r="W61" s="1286" t="s">
        <v>36</v>
      </c>
      <c r="X61" s="1287">
        <v>12.7</v>
      </c>
      <c r="Y61" s="1318" t="s">
        <v>36</v>
      </c>
      <c r="Z61" s="1319">
        <v>174</v>
      </c>
      <c r="AA61" s="1320" t="s">
        <v>36</v>
      </c>
      <c r="AB61" s="1321">
        <v>7.0000000000000007E-2</v>
      </c>
      <c r="AC61" s="1291"/>
      <c r="AD61" s="383" t="s">
        <v>36</v>
      </c>
      <c r="AE61" s="361" t="s">
        <v>36</v>
      </c>
      <c r="AF61" s="367" t="s">
        <v>36</v>
      </c>
      <c r="AG61" s="6" t="s">
        <v>390</v>
      </c>
      <c r="AH61" s="18" t="s">
        <v>401</v>
      </c>
      <c r="AI61" s="51">
        <v>10</v>
      </c>
      <c r="AJ61" s="52">
        <v>9</v>
      </c>
      <c r="AK61" s="52">
        <v>25</v>
      </c>
      <c r="AL61" s="103"/>
    </row>
    <row r="62" spans="1:38" x14ac:dyDescent="0.15">
      <c r="A62" s="1946"/>
      <c r="B62" s="452">
        <v>43245</v>
      </c>
      <c r="C62" s="1427" t="str">
        <f t="shared" si="4"/>
        <v>金</v>
      </c>
      <c r="D62" s="1292" t="s">
        <v>599</v>
      </c>
      <c r="E62" s="1285" t="s">
        <v>36</v>
      </c>
      <c r="F62" s="1285">
        <v>25.5</v>
      </c>
      <c r="G62" s="1286">
        <v>20.2</v>
      </c>
      <c r="H62" s="1287">
        <v>20.399999999999999</v>
      </c>
      <c r="I62" s="1286">
        <v>3.6</v>
      </c>
      <c r="J62" s="1287">
        <v>3</v>
      </c>
      <c r="K62" s="1288">
        <v>7.65</v>
      </c>
      <c r="L62" s="1289">
        <v>7.63</v>
      </c>
      <c r="M62" s="1286">
        <v>30</v>
      </c>
      <c r="N62" s="1287">
        <v>30.1</v>
      </c>
      <c r="O62" s="1286" t="s">
        <v>36</v>
      </c>
      <c r="P62" s="1287">
        <v>95.1</v>
      </c>
      <c r="Q62" s="1286" t="s">
        <v>36</v>
      </c>
      <c r="R62" s="1287">
        <v>100.5</v>
      </c>
      <c r="S62" s="1286" t="s">
        <v>36</v>
      </c>
      <c r="T62" s="1287" t="s">
        <v>36</v>
      </c>
      <c r="U62" s="1286" t="s">
        <v>36</v>
      </c>
      <c r="V62" s="1324" t="s">
        <v>36</v>
      </c>
      <c r="W62" s="1286" t="s">
        <v>36</v>
      </c>
      <c r="X62" s="1287">
        <v>13.2</v>
      </c>
      <c r="Y62" s="1318" t="s">
        <v>36</v>
      </c>
      <c r="Z62" s="1319">
        <v>172</v>
      </c>
      <c r="AA62" s="1320" t="s">
        <v>36</v>
      </c>
      <c r="AB62" s="1321">
        <v>7.0000000000000007E-2</v>
      </c>
      <c r="AC62" s="1291"/>
      <c r="AD62" s="383" t="s">
        <v>36</v>
      </c>
      <c r="AE62" s="361" t="s">
        <v>36</v>
      </c>
      <c r="AF62" s="367" t="s">
        <v>36</v>
      </c>
      <c r="AG62" s="6" t="s">
        <v>409</v>
      </c>
      <c r="AH62" s="18" t="s">
        <v>23</v>
      </c>
      <c r="AI62" s="1296">
        <v>0</v>
      </c>
      <c r="AJ62" s="52">
        <v>1</v>
      </c>
      <c r="AK62" s="52">
        <v>5</v>
      </c>
      <c r="AL62" s="103"/>
    </row>
    <row r="63" spans="1:38" x14ac:dyDescent="0.15">
      <c r="A63" s="1946"/>
      <c r="B63" s="452">
        <v>43246</v>
      </c>
      <c r="C63" s="1427" t="str">
        <f t="shared" si="4"/>
        <v>土</v>
      </c>
      <c r="D63" s="1292" t="s">
        <v>583</v>
      </c>
      <c r="E63" s="1285" t="s">
        <v>36</v>
      </c>
      <c r="F63" s="1285">
        <v>24.5</v>
      </c>
      <c r="G63" s="1286">
        <v>20.100000000000001</v>
      </c>
      <c r="H63" s="1287">
        <v>20.3</v>
      </c>
      <c r="I63" s="1286">
        <v>3.1</v>
      </c>
      <c r="J63" s="1287">
        <v>2.9</v>
      </c>
      <c r="K63" s="1288">
        <v>7.6</v>
      </c>
      <c r="L63" s="1289">
        <v>7.56</v>
      </c>
      <c r="M63" s="1286">
        <v>30</v>
      </c>
      <c r="N63" s="1287">
        <v>30.1</v>
      </c>
      <c r="O63" s="1286" t="s">
        <v>36</v>
      </c>
      <c r="P63" s="1287" t="s">
        <v>36</v>
      </c>
      <c r="Q63" s="1286" t="s">
        <v>36</v>
      </c>
      <c r="R63" s="1287" t="s">
        <v>36</v>
      </c>
      <c r="S63" s="1286" t="s">
        <v>36</v>
      </c>
      <c r="T63" s="1287" t="s">
        <v>36</v>
      </c>
      <c r="U63" s="1286" t="s">
        <v>36</v>
      </c>
      <c r="V63" s="1324" t="s">
        <v>36</v>
      </c>
      <c r="W63" s="1286" t="s">
        <v>36</v>
      </c>
      <c r="X63" s="1287" t="s">
        <v>36</v>
      </c>
      <c r="Y63" s="1318" t="s">
        <v>36</v>
      </c>
      <c r="Z63" s="1319" t="s">
        <v>36</v>
      </c>
      <c r="AA63" s="1320" t="s">
        <v>36</v>
      </c>
      <c r="AB63" s="1321" t="s">
        <v>36</v>
      </c>
      <c r="AC63" s="1291"/>
      <c r="AD63" s="383" t="s">
        <v>36</v>
      </c>
      <c r="AE63" s="361" t="s">
        <v>36</v>
      </c>
      <c r="AF63" s="367" t="s">
        <v>36</v>
      </c>
      <c r="AG63" s="19"/>
      <c r="AH63" s="9"/>
      <c r="AI63" s="20"/>
      <c r="AJ63" s="8"/>
      <c r="AK63" s="8"/>
      <c r="AL63" s="9"/>
    </row>
    <row r="64" spans="1:38" x14ac:dyDescent="0.15">
      <c r="A64" s="1946"/>
      <c r="B64" s="452">
        <v>43247</v>
      </c>
      <c r="C64" s="1428" t="str">
        <f t="shared" si="4"/>
        <v>日</v>
      </c>
      <c r="D64" s="1292" t="s">
        <v>583</v>
      </c>
      <c r="E64" s="1285" t="s">
        <v>36</v>
      </c>
      <c r="F64" s="1285">
        <v>22.5</v>
      </c>
      <c r="G64" s="1286">
        <v>20.100000000000001</v>
      </c>
      <c r="H64" s="1287">
        <v>20.5</v>
      </c>
      <c r="I64" s="1286">
        <v>3.3</v>
      </c>
      <c r="J64" s="1287">
        <v>3.2</v>
      </c>
      <c r="K64" s="1288">
        <v>7.58</v>
      </c>
      <c r="L64" s="1289">
        <v>7.57</v>
      </c>
      <c r="M64" s="1286">
        <v>29.9</v>
      </c>
      <c r="N64" s="1287">
        <v>30</v>
      </c>
      <c r="O64" s="1286" t="s">
        <v>36</v>
      </c>
      <c r="P64" s="1287" t="s">
        <v>36</v>
      </c>
      <c r="Q64" s="1286" t="s">
        <v>36</v>
      </c>
      <c r="R64" s="1287" t="s">
        <v>36</v>
      </c>
      <c r="S64" s="1286" t="s">
        <v>36</v>
      </c>
      <c r="T64" s="1287" t="s">
        <v>36</v>
      </c>
      <c r="U64" s="1286" t="s">
        <v>36</v>
      </c>
      <c r="V64" s="1324" t="s">
        <v>36</v>
      </c>
      <c r="W64" s="1286" t="s">
        <v>36</v>
      </c>
      <c r="X64" s="1287" t="s">
        <v>36</v>
      </c>
      <c r="Y64" s="1318" t="s">
        <v>36</v>
      </c>
      <c r="Z64" s="1319" t="s">
        <v>36</v>
      </c>
      <c r="AA64" s="1320" t="s">
        <v>36</v>
      </c>
      <c r="AB64" s="1321" t="s">
        <v>36</v>
      </c>
      <c r="AC64" s="1291"/>
      <c r="AD64" s="383" t="s">
        <v>36</v>
      </c>
      <c r="AE64" s="361" t="s">
        <v>36</v>
      </c>
      <c r="AF64" s="367" t="s">
        <v>36</v>
      </c>
      <c r="AG64" s="19"/>
      <c r="AH64" s="9"/>
      <c r="AI64" s="20"/>
      <c r="AJ64" s="8"/>
      <c r="AK64" s="8"/>
      <c r="AL64" s="9"/>
    </row>
    <row r="65" spans="1:38" x14ac:dyDescent="0.15">
      <c r="A65" s="1946"/>
      <c r="B65" s="452">
        <v>43248</v>
      </c>
      <c r="C65" s="1427" t="str">
        <f t="shared" si="4"/>
        <v>月</v>
      </c>
      <c r="D65" s="1292" t="s">
        <v>599</v>
      </c>
      <c r="E65" s="1285" t="s">
        <v>36</v>
      </c>
      <c r="F65" s="1285">
        <v>23.9</v>
      </c>
      <c r="G65" s="1286">
        <v>20.2</v>
      </c>
      <c r="H65" s="1287">
        <v>20.399999999999999</v>
      </c>
      <c r="I65" s="1286">
        <v>3.3</v>
      </c>
      <c r="J65" s="1287">
        <v>3</v>
      </c>
      <c r="K65" s="1288">
        <v>7.62</v>
      </c>
      <c r="L65" s="1289">
        <v>7.6</v>
      </c>
      <c r="M65" s="1286">
        <v>29.8</v>
      </c>
      <c r="N65" s="1287">
        <v>29.9</v>
      </c>
      <c r="O65" s="1286" t="s">
        <v>36</v>
      </c>
      <c r="P65" s="1287">
        <v>95.1</v>
      </c>
      <c r="Q65" s="1286" t="s">
        <v>36</v>
      </c>
      <c r="R65" s="1287">
        <v>99.2</v>
      </c>
      <c r="S65" s="1286" t="s">
        <v>36</v>
      </c>
      <c r="T65" s="1287" t="s">
        <v>36</v>
      </c>
      <c r="U65" s="1286" t="s">
        <v>36</v>
      </c>
      <c r="V65" s="1324" t="s">
        <v>36</v>
      </c>
      <c r="W65" s="1286" t="s">
        <v>36</v>
      </c>
      <c r="X65" s="1287">
        <v>13.2</v>
      </c>
      <c r="Y65" s="1318" t="s">
        <v>36</v>
      </c>
      <c r="Z65" s="1319">
        <v>172</v>
      </c>
      <c r="AA65" s="1320" t="s">
        <v>36</v>
      </c>
      <c r="AB65" s="1321">
        <v>0.08</v>
      </c>
      <c r="AC65" s="1291"/>
      <c r="AD65" s="383" t="s">
        <v>36</v>
      </c>
      <c r="AE65" s="361" t="s">
        <v>36</v>
      </c>
      <c r="AF65" s="367" t="s">
        <v>36</v>
      </c>
      <c r="AG65" s="21"/>
      <c r="AH65" s="3"/>
      <c r="AI65" s="22"/>
      <c r="AJ65" s="10"/>
      <c r="AK65" s="10"/>
      <c r="AL65" s="3"/>
    </row>
    <row r="66" spans="1:38" x14ac:dyDescent="0.15">
      <c r="A66" s="1946"/>
      <c r="B66" s="452">
        <v>43249</v>
      </c>
      <c r="C66" s="1427" t="str">
        <f t="shared" si="4"/>
        <v>火</v>
      </c>
      <c r="D66" s="1292" t="s">
        <v>599</v>
      </c>
      <c r="E66" s="1285" t="s">
        <v>36</v>
      </c>
      <c r="F66" s="1285">
        <v>24.4</v>
      </c>
      <c r="G66" s="1286">
        <v>20.399999999999999</v>
      </c>
      <c r="H66" s="1287">
        <v>20.5</v>
      </c>
      <c r="I66" s="1286">
        <v>3</v>
      </c>
      <c r="J66" s="1287">
        <v>2.9</v>
      </c>
      <c r="K66" s="1288">
        <v>7.61</v>
      </c>
      <c r="L66" s="1289">
        <v>7.6</v>
      </c>
      <c r="M66" s="1286">
        <v>29.7</v>
      </c>
      <c r="N66" s="1287">
        <v>29.8</v>
      </c>
      <c r="O66" s="1286" t="s">
        <v>36</v>
      </c>
      <c r="P66" s="1287">
        <v>94.6</v>
      </c>
      <c r="Q66" s="1286" t="s">
        <v>36</v>
      </c>
      <c r="R66" s="1287">
        <v>98.1</v>
      </c>
      <c r="S66" s="1286" t="s">
        <v>36</v>
      </c>
      <c r="T66" s="1287" t="s">
        <v>36</v>
      </c>
      <c r="U66" s="1286" t="s">
        <v>36</v>
      </c>
      <c r="V66" s="1324" t="s">
        <v>36</v>
      </c>
      <c r="W66" s="1286" t="s">
        <v>36</v>
      </c>
      <c r="X66" s="1287">
        <v>13.1</v>
      </c>
      <c r="Y66" s="1318" t="s">
        <v>36</v>
      </c>
      <c r="Z66" s="1319">
        <v>171</v>
      </c>
      <c r="AA66" s="1320" t="s">
        <v>36</v>
      </c>
      <c r="AB66" s="1321">
        <v>0.09</v>
      </c>
      <c r="AC66" s="1291"/>
      <c r="AD66" s="383" t="s">
        <v>36</v>
      </c>
      <c r="AE66" s="361" t="s">
        <v>36</v>
      </c>
      <c r="AF66" s="367" t="s">
        <v>36</v>
      </c>
      <c r="AG66" s="29" t="s">
        <v>392</v>
      </c>
      <c r="AH66" s="2" t="s">
        <v>36</v>
      </c>
      <c r="AI66" s="2" t="s">
        <v>36</v>
      </c>
      <c r="AJ66" s="2" t="s">
        <v>36</v>
      </c>
      <c r="AK66" s="2" t="s">
        <v>36</v>
      </c>
      <c r="AL66" s="104" t="s">
        <v>36</v>
      </c>
    </row>
    <row r="67" spans="1:38" x14ac:dyDescent="0.15">
      <c r="A67" s="1946"/>
      <c r="B67" s="452">
        <v>43250</v>
      </c>
      <c r="C67" s="1427" t="str">
        <f t="shared" si="4"/>
        <v>水</v>
      </c>
      <c r="D67" s="1292" t="s">
        <v>599</v>
      </c>
      <c r="E67" s="1285">
        <v>10.5</v>
      </c>
      <c r="F67" s="1285">
        <v>23.3</v>
      </c>
      <c r="G67" s="1286">
        <v>20.399999999999999</v>
      </c>
      <c r="H67" s="1287">
        <v>20.6</v>
      </c>
      <c r="I67" s="1286">
        <v>2.9</v>
      </c>
      <c r="J67" s="1287">
        <v>3.4</v>
      </c>
      <c r="K67" s="1288">
        <v>7.58</v>
      </c>
      <c r="L67" s="1289">
        <v>7.56</v>
      </c>
      <c r="M67" s="1286">
        <v>29.6</v>
      </c>
      <c r="N67" s="1287">
        <v>29.7</v>
      </c>
      <c r="O67" s="1286" t="s">
        <v>36</v>
      </c>
      <c r="P67" s="1287">
        <v>94.6</v>
      </c>
      <c r="Q67" s="1286" t="s">
        <v>36</v>
      </c>
      <c r="R67" s="1287">
        <v>100</v>
      </c>
      <c r="S67" s="1286" t="s">
        <v>36</v>
      </c>
      <c r="T67" s="1287" t="s">
        <v>36</v>
      </c>
      <c r="U67" s="1286" t="s">
        <v>36</v>
      </c>
      <c r="V67" s="1324" t="s">
        <v>36</v>
      </c>
      <c r="W67" s="1286" t="s">
        <v>36</v>
      </c>
      <c r="X67" s="1287">
        <v>13.2</v>
      </c>
      <c r="Y67" s="1318" t="s">
        <v>36</v>
      </c>
      <c r="Z67" s="1319">
        <v>174</v>
      </c>
      <c r="AA67" s="1320" t="s">
        <v>36</v>
      </c>
      <c r="AB67" s="1321">
        <v>0.12</v>
      </c>
      <c r="AC67" s="1291"/>
      <c r="AD67" s="383" t="s">
        <v>36</v>
      </c>
      <c r="AE67" s="361" t="s">
        <v>36</v>
      </c>
      <c r="AF67" s="367">
        <v>0</v>
      </c>
      <c r="AG67" s="11" t="s">
        <v>36</v>
      </c>
      <c r="AH67" s="2" t="s">
        <v>36</v>
      </c>
      <c r="AI67" s="2" t="s">
        <v>36</v>
      </c>
      <c r="AJ67" s="2" t="s">
        <v>36</v>
      </c>
      <c r="AK67" s="2" t="s">
        <v>36</v>
      </c>
      <c r="AL67" s="104" t="s">
        <v>36</v>
      </c>
    </row>
    <row r="68" spans="1:38" x14ac:dyDescent="0.15">
      <c r="A68" s="1946"/>
      <c r="B68" s="455">
        <v>43251</v>
      </c>
      <c r="C68" s="1429" t="str">
        <f t="shared" si="4"/>
        <v>木</v>
      </c>
      <c r="D68" s="1325" t="s">
        <v>599</v>
      </c>
      <c r="E68" s="1326" t="s">
        <v>36</v>
      </c>
      <c r="F68" s="1326">
        <v>21.5</v>
      </c>
      <c r="G68" s="1327">
        <v>20.5</v>
      </c>
      <c r="H68" s="1328">
        <v>20.7</v>
      </c>
      <c r="I68" s="1327">
        <v>2.9</v>
      </c>
      <c r="J68" s="1328">
        <v>3.1</v>
      </c>
      <c r="K68" s="1329">
        <v>7.52</v>
      </c>
      <c r="L68" s="1330">
        <v>7.55</v>
      </c>
      <c r="M68" s="1327">
        <v>29.8</v>
      </c>
      <c r="N68" s="1328">
        <v>29.8</v>
      </c>
      <c r="O68" s="1005" t="s">
        <v>36</v>
      </c>
      <c r="P68" s="1006">
        <v>94.1</v>
      </c>
      <c r="Q68" s="1005" t="s">
        <v>36</v>
      </c>
      <c r="R68" s="1006">
        <v>99</v>
      </c>
      <c r="S68" s="1005" t="s">
        <v>36</v>
      </c>
      <c r="T68" s="1006" t="s">
        <v>36</v>
      </c>
      <c r="U68" s="1005" t="s">
        <v>36</v>
      </c>
      <c r="V68" s="902" t="s">
        <v>36</v>
      </c>
      <c r="W68" s="1007" t="s">
        <v>36</v>
      </c>
      <c r="X68" s="1008">
        <v>13</v>
      </c>
      <c r="Y68" s="1011" t="s">
        <v>36</v>
      </c>
      <c r="Z68" s="1012">
        <v>172</v>
      </c>
      <c r="AA68" s="1009" t="s">
        <v>36</v>
      </c>
      <c r="AB68" s="1010">
        <v>0.09</v>
      </c>
      <c r="AC68" s="1331"/>
      <c r="AD68" s="384" t="s">
        <v>36</v>
      </c>
      <c r="AE68" s="362" t="s">
        <v>36</v>
      </c>
      <c r="AF68" s="374">
        <v>0</v>
      </c>
      <c r="AG68" s="11" t="s">
        <v>36</v>
      </c>
      <c r="AH68" s="2" t="s">
        <v>36</v>
      </c>
      <c r="AI68" s="2" t="s">
        <v>36</v>
      </c>
      <c r="AJ68" s="2" t="s">
        <v>36</v>
      </c>
      <c r="AK68" s="2" t="s">
        <v>36</v>
      </c>
      <c r="AL68" s="104" t="s">
        <v>36</v>
      </c>
    </row>
    <row r="69" spans="1:38" s="1" customFormat="1" ht="13.5" customHeight="1" x14ac:dyDescent="0.15">
      <c r="A69" s="1946"/>
      <c r="B69" s="1993" t="s">
        <v>410</v>
      </c>
      <c r="C69" s="1994"/>
      <c r="D69" s="631"/>
      <c r="E69" s="555">
        <f>MAX(E38:E68)</f>
        <v>48</v>
      </c>
      <c r="F69" s="556">
        <f t="shared" ref="F69:AC69" si="5">IF(COUNT(F38:F68)=0,"",MAX(F38:F68))</f>
        <v>26.6</v>
      </c>
      <c r="G69" s="557">
        <f t="shared" si="5"/>
        <v>20.5</v>
      </c>
      <c r="H69" s="558">
        <f t="shared" si="5"/>
        <v>20.7</v>
      </c>
      <c r="I69" s="559">
        <f t="shared" si="5"/>
        <v>3.9</v>
      </c>
      <c r="J69" s="560">
        <f t="shared" si="5"/>
        <v>3.4</v>
      </c>
      <c r="K69" s="561">
        <f t="shared" si="5"/>
        <v>8.36</v>
      </c>
      <c r="L69" s="562">
        <f t="shared" si="5"/>
        <v>8.1</v>
      </c>
      <c r="M69" s="559">
        <f t="shared" si="5"/>
        <v>31</v>
      </c>
      <c r="N69" s="560">
        <f t="shared" si="5"/>
        <v>31.1</v>
      </c>
      <c r="O69" s="557">
        <f t="shared" si="5"/>
        <v>96.1</v>
      </c>
      <c r="P69" s="558">
        <f t="shared" si="5"/>
        <v>97.8</v>
      </c>
      <c r="Q69" s="557">
        <f t="shared" si="5"/>
        <v>102.3</v>
      </c>
      <c r="R69" s="558">
        <f t="shared" si="5"/>
        <v>104.4</v>
      </c>
      <c r="S69" s="557">
        <f t="shared" si="5"/>
        <v>70.2</v>
      </c>
      <c r="T69" s="558">
        <f t="shared" si="5"/>
        <v>67</v>
      </c>
      <c r="U69" s="557">
        <f t="shared" si="5"/>
        <v>32.1</v>
      </c>
      <c r="V69" s="558">
        <f t="shared" si="5"/>
        <v>32</v>
      </c>
      <c r="W69" s="559">
        <f t="shared" si="5"/>
        <v>13.5</v>
      </c>
      <c r="X69" s="1087">
        <f t="shared" si="5"/>
        <v>13.3</v>
      </c>
      <c r="Y69" s="1173">
        <f t="shared" si="5"/>
        <v>181</v>
      </c>
      <c r="Z69" s="1174">
        <f t="shared" si="5"/>
        <v>183</v>
      </c>
      <c r="AA69" s="1404">
        <f t="shared" si="5"/>
        <v>0.17</v>
      </c>
      <c r="AB69" s="1176">
        <f t="shared" si="5"/>
        <v>0.12</v>
      </c>
      <c r="AC69" s="1405">
        <f t="shared" si="5"/>
        <v>100</v>
      </c>
      <c r="AD69" s="629" t="s">
        <v>36</v>
      </c>
      <c r="AE69" s="628" t="s">
        <v>36</v>
      </c>
      <c r="AF69" s="630"/>
      <c r="AG69" s="11" t="s">
        <v>36</v>
      </c>
      <c r="AH69" s="2" t="s">
        <v>36</v>
      </c>
      <c r="AI69" s="2" t="s">
        <v>36</v>
      </c>
      <c r="AJ69" s="2" t="s">
        <v>36</v>
      </c>
      <c r="AK69" s="2" t="s">
        <v>36</v>
      </c>
      <c r="AL69" s="104" t="s">
        <v>36</v>
      </c>
    </row>
    <row r="70" spans="1:38" s="1" customFormat="1" ht="13.5" customHeight="1" x14ac:dyDescent="0.15">
      <c r="A70" s="1946"/>
      <c r="B70" s="1979" t="s">
        <v>411</v>
      </c>
      <c r="C70" s="1980"/>
      <c r="D70" s="633"/>
      <c r="E70" s="566">
        <f>MIN(E38:E68)</f>
        <v>3.5</v>
      </c>
      <c r="F70" s="567">
        <f t="shared" ref="F70:AC70" si="6">IF(COUNT(F38:F68)=0,"",MIN(F38:F68))</f>
        <v>11.4</v>
      </c>
      <c r="G70" s="568">
        <f t="shared" si="6"/>
        <v>18.100000000000001</v>
      </c>
      <c r="H70" s="569">
        <f t="shared" si="6"/>
        <v>18.3</v>
      </c>
      <c r="I70" s="570">
        <f t="shared" si="6"/>
        <v>2.6</v>
      </c>
      <c r="J70" s="571">
        <f t="shared" si="6"/>
        <v>2.2000000000000002</v>
      </c>
      <c r="K70" s="572">
        <f t="shared" si="6"/>
        <v>7.52</v>
      </c>
      <c r="L70" s="573">
        <f t="shared" si="6"/>
        <v>7.55</v>
      </c>
      <c r="M70" s="570">
        <f t="shared" si="6"/>
        <v>29.6</v>
      </c>
      <c r="N70" s="571">
        <f t="shared" si="6"/>
        <v>29.7</v>
      </c>
      <c r="O70" s="568">
        <f t="shared" si="6"/>
        <v>96.1</v>
      </c>
      <c r="P70" s="569">
        <f t="shared" si="6"/>
        <v>87.6</v>
      </c>
      <c r="Q70" s="568">
        <f t="shared" si="6"/>
        <v>102.3</v>
      </c>
      <c r="R70" s="569">
        <f t="shared" si="6"/>
        <v>97.9</v>
      </c>
      <c r="S70" s="568">
        <f t="shared" si="6"/>
        <v>70.2</v>
      </c>
      <c r="T70" s="569">
        <f t="shared" si="6"/>
        <v>67</v>
      </c>
      <c r="U70" s="568">
        <f t="shared" si="6"/>
        <v>32.1</v>
      </c>
      <c r="V70" s="569">
        <f t="shared" si="6"/>
        <v>32</v>
      </c>
      <c r="W70" s="570">
        <f t="shared" si="6"/>
        <v>13.5</v>
      </c>
      <c r="X70" s="1407">
        <f t="shared" si="6"/>
        <v>12.6</v>
      </c>
      <c r="Y70" s="1178">
        <f t="shared" si="6"/>
        <v>181</v>
      </c>
      <c r="Z70" s="1179">
        <f t="shared" si="6"/>
        <v>171</v>
      </c>
      <c r="AA70" s="1408">
        <f t="shared" si="6"/>
        <v>0.17</v>
      </c>
      <c r="AB70" s="1181">
        <f t="shared" si="6"/>
        <v>0.05</v>
      </c>
      <c r="AC70" s="1409">
        <f t="shared" si="6"/>
        <v>100</v>
      </c>
      <c r="AD70" s="629" t="s">
        <v>36</v>
      </c>
      <c r="AE70" s="628" t="s">
        <v>36</v>
      </c>
      <c r="AF70" s="630"/>
      <c r="AG70" s="11" t="s">
        <v>36</v>
      </c>
      <c r="AH70" s="2" t="s">
        <v>36</v>
      </c>
      <c r="AI70" s="2" t="s">
        <v>36</v>
      </c>
      <c r="AJ70" s="2" t="s">
        <v>36</v>
      </c>
      <c r="AK70" s="2" t="s">
        <v>36</v>
      </c>
      <c r="AL70" s="104" t="s">
        <v>36</v>
      </c>
    </row>
    <row r="71" spans="1:38" s="1" customFormat="1" ht="13.5" customHeight="1" x14ac:dyDescent="0.15">
      <c r="A71" s="1946"/>
      <c r="B71" s="1981" t="s">
        <v>412</v>
      </c>
      <c r="C71" s="1982"/>
      <c r="D71" s="633"/>
      <c r="E71" s="633"/>
      <c r="F71" s="1088">
        <f t="shared" ref="F71:AC71" si="7">IF(COUNT(F38:F68)=0,"",AVERAGE(F38:F68))</f>
        <v>21.983870967741932</v>
      </c>
      <c r="G71" s="1089">
        <f t="shared" si="7"/>
        <v>19.303225806451611</v>
      </c>
      <c r="H71" s="1090">
        <f t="shared" si="7"/>
        <v>19.49677419354839</v>
      </c>
      <c r="I71" s="1091">
        <f t="shared" si="7"/>
        <v>3.1451612903225796</v>
      </c>
      <c r="J71" s="1092">
        <f t="shared" si="7"/>
        <v>2.8451612903225811</v>
      </c>
      <c r="K71" s="1093">
        <f t="shared" si="7"/>
        <v>7.8435483870967753</v>
      </c>
      <c r="L71" s="1094">
        <f t="shared" si="7"/>
        <v>7.7764516129032257</v>
      </c>
      <c r="M71" s="1091">
        <f t="shared" si="7"/>
        <v>30.267741935483869</v>
      </c>
      <c r="N71" s="1092">
        <f t="shared" si="7"/>
        <v>30.319354838709675</v>
      </c>
      <c r="O71" s="1089">
        <f t="shared" si="7"/>
        <v>96.1</v>
      </c>
      <c r="P71" s="1090">
        <f t="shared" si="7"/>
        <v>94.34761904761902</v>
      </c>
      <c r="Q71" s="1089">
        <f t="shared" si="7"/>
        <v>102.3</v>
      </c>
      <c r="R71" s="1090">
        <f t="shared" si="7"/>
        <v>100.70476190476191</v>
      </c>
      <c r="S71" s="1089">
        <f t="shared" si="7"/>
        <v>70.2</v>
      </c>
      <c r="T71" s="1090">
        <f t="shared" si="7"/>
        <v>67</v>
      </c>
      <c r="U71" s="1089">
        <f t="shared" si="7"/>
        <v>32.1</v>
      </c>
      <c r="V71" s="1090">
        <f t="shared" si="7"/>
        <v>32</v>
      </c>
      <c r="W71" s="1168">
        <f t="shared" si="7"/>
        <v>13.5</v>
      </c>
      <c r="X71" s="1413">
        <f t="shared" si="7"/>
        <v>12.97142857142857</v>
      </c>
      <c r="Y71" s="1396">
        <f t="shared" si="7"/>
        <v>181</v>
      </c>
      <c r="Z71" s="1398">
        <f t="shared" si="7"/>
        <v>176.28571428571428</v>
      </c>
      <c r="AA71" s="1399">
        <f t="shared" si="7"/>
        <v>0.17</v>
      </c>
      <c r="AB71" s="1397">
        <f t="shared" si="7"/>
        <v>8.619047619047622E-2</v>
      </c>
      <c r="AC71" s="1401">
        <f t="shared" si="7"/>
        <v>100</v>
      </c>
      <c r="AD71" s="629" t="s">
        <v>36</v>
      </c>
      <c r="AE71" s="628" t="s">
        <v>36</v>
      </c>
      <c r="AF71" s="630"/>
      <c r="AG71" s="11" t="s">
        <v>36</v>
      </c>
      <c r="AH71" s="2" t="s">
        <v>36</v>
      </c>
      <c r="AI71" s="2" t="s">
        <v>36</v>
      </c>
      <c r="AJ71" s="2" t="s">
        <v>36</v>
      </c>
      <c r="AK71" s="2" t="s">
        <v>36</v>
      </c>
      <c r="AL71" s="104" t="s">
        <v>36</v>
      </c>
    </row>
    <row r="72" spans="1:38" s="1" customFormat="1" ht="13.5" customHeight="1" x14ac:dyDescent="0.15">
      <c r="A72" s="1947"/>
      <c r="B72" s="1983" t="s">
        <v>413</v>
      </c>
      <c r="C72" s="1984"/>
      <c r="D72" s="633"/>
      <c r="E72" s="1072">
        <f>SUM(E38:E68)</f>
        <v>183</v>
      </c>
      <c r="F72" s="1137"/>
      <c r="G72" s="1137"/>
      <c r="H72" s="1135"/>
      <c r="I72" s="1137"/>
      <c r="J72" s="1135"/>
      <c r="K72" s="1134"/>
      <c r="L72" s="1133"/>
      <c r="M72" s="1137"/>
      <c r="N72" s="1135"/>
      <c r="O72" s="1133"/>
      <c r="P72" s="1135"/>
      <c r="Q72" s="1137"/>
      <c r="R72" s="1135"/>
      <c r="S72" s="1134"/>
      <c r="T72" s="1133"/>
      <c r="U72" s="1134"/>
      <c r="V72" s="1136"/>
      <c r="W72" s="1170"/>
      <c r="X72" s="1412"/>
      <c r="Y72" s="1169"/>
      <c r="Z72" s="1412"/>
      <c r="AA72" s="1170"/>
      <c r="AB72" s="1412"/>
      <c r="AC72" s="1402">
        <f>SUM(AC38:AC68)</f>
        <v>200</v>
      </c>
      <c r="AD72" s="761"/>
      <c r="AE72" s="762"/>
      <c r="AF72" s="763"/>
      <c r="AG72" s="266"/>
      <c r="AH72" s="268"/>
      <c r="AI72" s="268"/>
      <c r="AJ72" s="268"/>
      <c r="AK72" s="268"/>
      <c r="AL72" s="267"/>
    </row>
    <row r="73" spans="1:38" ht="13.5" customHeight="1" x14ac:dyDescent="0.15">
      <c r="A73" s="1951" t="s">
        <v>271</v>
      </c>
      <c r="B73" s="450">
        <v>43252</v>
      </c>
      <c r="C73" s="1426" t="str">
        <f t="shared" ref="C73:C102" si="8">IF(B73="","",IF(WEEKDAY(B73)=1,"日",IF(WEEKDAY(B73)=2,"月",IF(WEEKDAY(B73)=3,"火",IF(WEEKDAY(B73)=4,"水",IF(WEEKDAY(B73)=5,"木",IF(WEEKDAY(B73)=6,"金","土")))))))</f>
        <v>金</v>
      </c>
      <c r="D73" s="1376" t="s">
        <v>583</v>
      </c>
      <c r="E73" s="1377" t="s">
        <v>36</v>
      </c>
      <c r="F73" s="1377">
        <v>24.1</v>
      </c>
      <c r="G73" s="1278">
        <v>20.5</v>
      </c>
      <c r="H73" s="1279">
        <v>20.8</v>
      </c>
      <c r="I73" s="1278">
        <v>3.4</v>
      </c>
      <c r="J73" s="1279">
        <v>3.5</v>
      </c>
      <c r="K73" s="1280">
        <v>7.52</v>
      </c>
      <c r="L73" s="1281">
        <v>7.51</v>
      </c>
      <c r="M73" s="1278">
        <v>30</v>
      </c>
      <c r="N73" s="1279">
        <v>29.9</v>
      </c>
      <c r="O73" s="1278" t="s">
        <v>36</v>
      </c>
      <c r="P73" s="1279">
        <v>92.3</v>
      </c>
      <c r="Q73" s="1278" t="s">
        <v>36</v>
      </c>
      <c r="R73" s="1279">
        <v>96.2</v>
      </c>
      <c r="S73" s="1278" t="s">
        <v>36</v>
      </c>
      <c r="T73" s="1279" t="s">
        <v>36</v>
      </c>
      <c r="U73" s="1278" t="s">
        <v>36</v>
      </c>
      <c r="V73" s="1378" t="s">
        <v>36</v>
      </c>
      <c r="W73" s="1278" t="s">
        <v>36</v>
      </c>
      <c r="X73" s="1279">
        <v>13.1</v>
      </c>
      <c r="Y73" s="1379" t="s">
        <v>36</v>
      </c>
      <c r="Z73" s="1380">
        <v>176</v>
      </c>
      <c r="AA73" s="1381" t="s">
        <v>36</v>
      </c>
      <c r="AB73" s="1382">
        <v>0.09</v>
      </c>
      <c r="AC73" s="975"/>
      <c r="AD73" s="382" t="s">
        <v>36</v>
      </c>
      <c r="AE73" s="360" t="s">
        <v>36</v>
      </c>
      <c r="AF73" s="377">
        <v>0</v>
      </c>
      <c r="AG73" s="269">
        <v>43258</v>
      </c>
      <c r="AH73" s="152" t="s">
        <v>3</v>
      </c>
      <c r="AI73" s="153">
        <v>20.9</v>
      </c>
      <c r="AJ73" s="154" t="s">
        <v>20</v>
      </c>
      <c r="AK73" s="155"/>
      <c r="AL73" s="156"/>
    </row>
    <row r="74" spans="1:38" x14ac:dyDescent="0.15">
      <c r="A74" s="1952"/>
      <c r="B74" s="452">
        <v>43253</v>
      </c>
      <c r="C74" s="1427" t="str">
        <f t="shared" si="8"/>
        <v>土</v>
      </c>
      <c r="D74" s="1284" t="s">
        <v>583</v>
      </c>
      <c r="E74" s="1285" t="s">
        <v>36</v>
      </c>
      <c r="F74" s="1285">
        <v>24.2</v>
      </c>
      <c r="G74" s="1286">
        <v>20.5</v>
      </c>
      <c r="H74" s="1287">
        <v>20.8</v>
      </c>
      <c r="I74" s="1286">
        <v>3.1</v>
      </c>
      <c r="J74" s="1287">
        <v>3.7</v>
      </c>
      <c r="K74" s="1288">
        <v>7.49</v>
      </c>
      <c r="L74" s="1289">
        <v>7.47</v>
      </c>
      <c r="M74" s="1286">
        <v>30.2</v>
      </c>
      <c r="N74" s="1287">
        <v>30</v>
      </c>
      <c r="O74" s="1286" t="s">
        <v>36</v>
      </c>
      <c r="P74" s="1287" t="s">
        <v>36</v>
      </c>
      <c r="Q74" s="1286" t="s">
        <v>36</v>
      </c>
      <c r="R74" s="1287" t="s">
        <v>36</v>
      </c>
      <c r="S74" s="1286" t="s">
        <v>36</v>
      </c>
      <c r="T74" s="1287" t="s">
        <v>36</v>
      </c>
      <c r="U74" s="1286" t="s">
        <v>36</v>
      </c>
      <c r="V74" s="1378" t="s">
        <v>36</v>
      </c>
      <c r="W74" s="1286" t="s">
        <v>36</v>
      </c>
      <c r="X74" s="1287" t="s">
        <v>36</v>
      </c>
      <c r="Y74" s="1318" t="s">
        <v>36</v>
      </c>
      <c r="Z74" s="1319" t="s">
        <v>36</v>
      </c>
      <c r="AA74" s="1320" t="s">
        <v>36</v>
      </c>
      <c r="AB74" s="1321" t="s">
        <v>36</v>
      </c>
      <c r="AC74" s="976"/>
      <c r="AD74" s="383" t="s">
        <v>36</v>
      </c>
      <c r="AE74" s="361" t="s">
        <v>36</v>
      </c>
      <c r="AF74" s="368">
        <v>0</v>
      </c>
      <c r="AG74" s="12" t="s">
        <v>94</v>
      </c>
      <c r="AH74" s="13" t="s">
        <v>399</v>
      </c>
      <c r="AI74" s="14" t="s">
        <v>5</v>
      </c>
      <c r="AJ74" s="15" t="s">
        <v>6</v>
      </c>
      <c r="AK74" s="1434" t="s">
        <v>309</v>
      </c>
      <c r="AL74" s="97"/>
    </row>
    <row r="75" spans="1:38" x14ac:dyDescent="0.15">
      <c r="A75" s="1952"/>
      <c r="B75" s="452">
        <v>43254</v>
      </c>
      <c r="C75" s="1427" t="str">
        <f t="shared" si="8"/>
        <v>日</v>
      </c>
      <c r="D75" s="1284" t="s">
        <v>583</v>
      </c>
      <c r="E75" s="1285" t="s">
        <v>36</v>
      </c>
      <c r="F75" s="1285">
        <v>25.6</v>
      </c>
      <c r="G75" s="1286">
        <v>20.6</v>
      </c>
      <c r="H75" s="1287">
        <v>20.9</v>
      </c>
      <c r="I75" s="1286">
        <v>2.7</v>
      </c>
      <c r="J75" s="1287">
        <v>3.3</v>
      </c>
      <c r="K75" s="1288">
        <v>7.47</v>
      </c>
      <c r="L75" s="1289">
        <v>7.46</v>
      </c>
      <c r="M75" s="1286">
        <v>30.1</v>
      </c>
      <c r="N75" s="1287">
        <v>30.1</v>
      </c>
      <c r="O75" s="1286" t="s">
        <v>36</v>
      </c>
      <c r="P75" s="1287" t="s">
        <v>36</v>
      </c>
      <c r="Q75" s="1286" t="s">
        <v>36</v>
      </c>
      <c r="R75" s="1287" t="s">
        <v>36</v>
      </c>
      <c r="S75" s="1286" t="s">
        <v>36</v>
      </c>
      <c r="T75" s="1287" t="s">
        <v>36</v>
      </c>
      <c r="U75" s="1286" t="s">
        <v>36</v>
      </c>
      <c r="V75" s="1378" t="s">
        <v>36</v>
      </c>
      <c r="W75" s="1286" t="s">
        <v>36</v>
      </c>
      <c r="X75" s="1287" t="s">
        <v>36</v>
      </c>
      <c r="Y75" s="1318" t="s">
        <v>36</v>
      </c>
      <c r="Z75" s="1319" t="s">
        <v>36</v>
      </c>
      <c r="AA75" s="1320" t="s">
        <v>36</v>
      </c>
      <c r="AB75" s="1321" t="s">
        <v>36</v>
      </c>
      <c r="AC75" s="976"/>
      <c r="AD75" s="383" t="s">
        <v>36</v>
      </c>
      <c r="AE75" s="361" t="s">
        <v>36</v>
      </c>
      <c r="AF75" s="368">
        <v>0</v>
      </c>
      <c r="AG75" s="5" t="s">
        <v>95</v>
      </c>
      <c r="AH75" s="17" t="s">
        <v>20</v>
      </c>
      <c r="AI75" s="31">
        <v>21.2</v>
      </c>
      <c r="AJ75" s="32">
        <v>21.4</v>
      </c>
      <c r="AK75" s="32">
        <v>26.5</v>
      </c>
      <c r="AL75" s="98"/>
    </row>
    <row r="76" spans="1:38" x14ac:dyDescent="0.15">
      <c r="A76" s="1952"/>
      <c r="B76" s="452">
        <v>43255</v>
      </c>
      <c r="C76" s="1427" t="str">
        <f t="shared" si="8"/>
        <v>月</v>
      </c>
      <c r="D76" s="1284" t="s">
        <v>583</v>
      </c>
      <c r="E76" s="1285" t="s">
        <v>36</v>
      </c>
      <c r="F76" s="1285">
        <v>26.6</v>
      </c>
      <c r="G76" s="1286">
        <v>20.7</v>
      </c>
      <c r="H76" s="1287">
        <v>21</v>
      </c>
      <c r="I76" s="1286">
        <v>2.7</v>
      </c>
      <c r="J76" s="1287">
        <v>3.9</v>
      </c>
      <c r="K76" s="1288">
        <v>7.49</v>
      </c>
      <c r="L76" s="1289">
        <v>7.48</v>
      </c>
      <c r="M76" s="1286">
        <v>29.8</v>
      </c>
      <c r="N76" s="1287">
        <v>30</v>
      </c>
      <c r="O76" s="1286" t="s">
        <v>36</v>
      </c>
      <c r="P76" s="1287">
        <v>92.8</v>
      </c>
      <c r="Q76" s="1286" t="s">
        <v>36</v>
      </c>
      <c r="R76" s="1287">
        <v>95.9</v>
      </c>
      <c r="S76" s="1286" t="s">
        <v>36</v>
      </c>
      <c r="T76" s="1287" t="s">
        <v>36</v>
      </c>
      <c r="U76" s="1286" t="s">
        <v>36</v>
      </c>
      <c r="V76" s="1378" t="s">
        <v>36</v>
      </c>
      <c r="W76" s="1286" t="s">
        <v>36</v>
      </c>
      <c r="X76" s="1287">
        <v>13.1</v>
      </c>
      <c r="Y76" s="1318" t="s">
        <v>36</v>
      </c>
      <c r="Z76" s="1319">
        <v>174</v>
      </c>
      <c r="AA76" s="1320" t="s">
        <v>36</v>
      </c>
      <c r="AB76" s="1321">
        <v>0.1</v>
      </c>
      <c r="AC76" s="976"/>
      <c r="AD76" s="383" t="s">
        <v>36</v>
      </c>
      <c r="AE76" s="361" t="s">
        <v>36</v>
      </c>
      <c r="AF76" s="368">
        <v>0</v>
      </c>
      <c r="AG76" s="6" t="s">
        <v>400</v>
      </c>
      <c r="AH76" s="18" t="s">
        <v>401</v>
      </c>
      <c r="AI76" s="34">
        <v>3.1</v>
      </c>
      <c r="AJ76" s="35">
        <v>3</v>
      </c>
      <c r="AK76" s="35">
        <v>6.6</v>
      </c>
      <c r="AL76" s="99"/>
    </row>
    <row r="77" spans="1:38" x14ac:dyDescent="0.15">
      <c r="A77" s="1952"/>
      <c r="B77" s="452">
        <v>43256</v>
      </c>
      <c r="C77" s="1427" t="str">
        <f t="shared" si="8"/>
        <v>火</v>
      </c>
      <c r="D77" s="1284" t="s">
        <v>583</v>
      </c>
      <c r="E77" s="1285" t="s">
        <v>36</v>
      </c>
      <c r="F77" s="1285">
        <v>26.8</v>
      </c>
      <c r="G77" s="1286">
        <v>21</v>
      </c>
      <c r="H77" s="1287">
        <v>21.2</v>
      </c>
      <c r="I77" s="1286">
        <v>3</v>
      </c>
      <c r="J77" s="1287">
        <v>2.9</v>
      </c>
      <c r="K77" s="1288">
        <v>7.49</v>
      </c>
      <c r="L77" s="1289">
        <v>7.51</v>
      </c>
      <c r="M77" s="1286">
        <v>29.9</v>
      </c>
      <c r="N77" s="1287">
        <v>29.9</v>
      </c>
      <c r="O77" s="1286" t="s">
        <v>36</v>
      </c>
      <c r="P77" s="1287">
        <v>93.6</v>
      </c>
      <c r="Q77" s="1286" t="s">
        <v>36</v>
      </c>
      <c r="R77" s="1287">
        <v>96</v>
      </c>
      <c r="S77" s="1286" t="s">
        <v>36</v>
      </c>
      <c r="T77" s="1287" t="s">
        <v>36</v>
      </c>
      <c r="U77" s="1286" t="s">
        <v>36</v>
      </c>
      <c r="V77" s="1378" t="s">
        <v>36</v>
      </c>
      <c r="W77" s="1286" t="s">
        <v>36</v>
      </c>
      <c r="X77" s="1287">
        <v>13</v>
      </c>
      <c r="Y77" s="1318" t="s">
        <v>36</v>
      </c>
      <c r="Z77" s="1319">
        <v>176</v>
      </c>
      <c r="AA77" s="1320" t="s">
        <v>36</v>
      </c>
      <c r="AB77" s="1321">
        <v>0.08</v>
      </c>
      <c r="AC77" s="976"/>
      <c r="AD77" s="383" t="s">
        <v>36</v>
      </c>
      <c r="AE77" s="361" t="s">
        <v>36</v>
      </c>
      <c r="AF77" s="368">
        <v>0</v>
      </c>
      <c r="AG77" s="6" t="s">
        <v>21</v>
      </c>
      <c r="AH77" s="18"/>
      <c r="AI77" s="40">
        <v>7.49</v>
      </c>
      <c r="AJ77" s="41">
        <v>7.49</v>
      </c>
      <c r="AK77" s="41">
        <v>7.89</v>
      </c>
      <c r="AL77" s="100"/>
    </row>
    <row r="78" spans="1:38" x14ac:dyDescent="0.15">
      <c r="A78" s="1952"/>
      <c r="B78" s="452">
        <v>43257</v>
      </c>
      <c r="C78" s="1427" t="str">
        <f t="shared" si="8"/>
        <v>水</v>
      </c>
      <c r="D78" s="1284" t="s">
        <v>599</v>
      </c>
      <c r="E78" s="1285">
        <v>15</v>
      </c>
      <c r="F78" s="1285">
        <v>22.2</v>
      </c>
      <c r="G78" s="1286">
        <v>21.1</v>
      </c>
      <c r="H78" s="1287">
        <v>21.2</v>
      </c>
      <c r="I78" s="1286">
        <v>3.2</v>
      </c>
      <c r="J78" s="1287">
        <v>3.1</v>
      </c>
      <c r="K78" s="1288">
        <v>7.51</v>
      </c>
      <c r="L78" s="1289">
        <v>7.51</v>
      </c>
      <c r="M78" s="1286">
        <v>29.9</v>
      </c>
      <c r="N78" s="1287">
        <v>30</v>
      </c>
      <c r="O78" s="1286" t="s">
        <v>36</v>
      </c>
      <c r="P78" s="1287">
        <v>94.6</v>
      </c>
      <c r="Q78" s="1286" t="s">
        <v>36</v>
      </c>
      <c r="R78" s="1287">
        <v>96.5</v>
      </c>
      <c r="S78" s="1286" t="s">
        <v>36</v>
      </c>
      <c r="T78" s="1287" t="s">
        <v>36</v>
      </c>
      <c r="U78" s="1322" t="s">
        <v>36</v>
      </c>
      <c r="V78" s="1378" t="s">
        <v>36</v>
      </c>
      <c r="W78" s="1286" t="s">
        <v>36</v>
      </c>
      <c r="X78" s="1287">
        <v>13.1</v>
      </c>
      <c r="Y78" s="1318" t="s">
        <v>36</v>
      </c>
      <c r="Z78" s="1319">
        <v>173</v>
      </c>
      <c r="AA78" s="1320" t="s">
        <v>36</v>
      </c>
      <c r="AB78" s="1321">
        <v>0.08</v>
      </c>
      <c r="AC78" s="976"/>
      <c r="AD78" s="383" t="s">
        <v>36</v>
      </c>
      <c r="AE78" s="361" t="s">
        <v>36</v>
      </c>
      <c r="AF78" s="368">
        <v>0</v>
      </c>
      <c r="AG78" s="6" t="s">
        <v>372</v>
      </c>
      <c r="AH78" s="18" t="s">
        <v>22</v>
      </c>
      <c r="AI78" s="34">
        <v>29.9</v>
      </c>
      <c r="AJ78" s="35">
        <v>30.1</v>
      </c>
      <c r="AK78" s="35">
        <v>31.2</v>
      </c>
      <c r="AL78" s="101"/>
    </row>
    <row r="79" spans="1:38" x14ac:dyDescent="0.15">
      <c r="A79" s="1952"/>
      <c r="B79" s="452">
        <v>43258</v>
      </c>
      <c r="C79" s="1427" t="str">
        <f t="shared" si="8"/>
        <v>木</v>
      </c>
      <c r="D79" s="1284" t="s">
        <v>599</v>
      </c>
      <c r="E79" s="1285">
        <v>3.5</v>
      </c>
      <c r="F79" s="1285">
        <v>20.9</v>
      </c>
      <c r="G79" s="1286">
        <v>21.2</v>
      </c>
      <c r="H79" s="1287">
        <v>21.4</v>
      </c>
      <c r="I79" s="1286">
        <v>3.1</v>
      </c>
      <c r="J79" s="1287">
        <v>3</v>
      </c>
      <c r="K79" s="1288">
        <v>7.49</v>
      </c>
      <c r="L79" s="1289">
        <v>7.49</v>
      </c>
      <c r="M79" s="1286">
        <v>29.9</v>
      </c>
      <c r="N79" s="1287">
        <v>30.1</v>
      </c>
      <c r="O79" s="1286">
        <v>96.3</v>
      </c>
      <c r="P79" s="1287">
        <v>95.8</v>
      </c>
      <c r="Q79" s="1286">
        <v>103.5</v>
      </c>
      <c r="R79" s="1287">
        <v>99.5</v>
      </c>
      <c r="S79" s="1286">
        <v>71.099999999999994</v>
      </c>
      <c r="T79" s="1287">
        <v>68.2</v>
      </c>
      <c r="U79" s="1286">
        <v>32.4</v>
      </c>
      <c r="V79" s="1378">
        <v>31.3</v>
      </c>
      <c r="W79" s="1286">
        <v>13.1</v>
      </c>
      <c r="X79" s="1287">
        <v>13.1</v>
      </c>
      <c r="Y79" s="1318">
        <v>184</v>
      </c>
      <c r="Z79" s="1319">
        <v>178</v>
      </c>
      <c r="AA79" s="1320">
        <v>0.1</v>
      </c>
      <c r="AB79" s="1321">
        <v>0.08</v>
      </c>
      <c r="AC79" s="976"/>
      <c r="AD79" s="383" t="s">
        <v>36</v>
      </c>
      <c r="AE79" s="361" t="s">
        <v>36</v>
      </c>
      <c r="AF79" s="368">
        <v>0</v>
      </c>
      <c r="AG79" s="6" t="s">
        <v>402</v>
      </c>
      <c r="AH79" s="18" t="s">
        <v>23</v>
      </c>
      <c r="AI79" s="34">
        <v>96.3</v>
      </c>
      <c r="AJ79" s="35">
        <v>95.8</v>
      </c>
      <c r="AK79" s="35">
        <v>100.6</v>
      </c>
      <c r="AL79" s="101"/>
    </row>
    <row r="80" spans="1:38" x14ac:dyDescent="0.15">
      <c r="A80" s="1952"/>
      <c r="B80" s="452">
        <v>43259</v>
      </c>
      <c r="C80" s="1427" t="str">
        <f t="shared" si="8"/>
        <v>金</v>
      </c>
      <c r="D80" s="1284" t="s">
        <v>583</v>
      </c>
      <c r="E80" s="1285">
        <v>2</v>
      </c>
      <c r="F80" s="1285">
        <v>25.8</v>
      </c>
      <c r="G80" s="1286">
        <v>21.3</v>
      </c>
      <c r="H80" s="1287">
        <v>21.6</v>
      </c>
      <c r="I80" s="1286">
        <v>4.0999999999999996</v>
      </c>
      <c r="J80" s="1287">
        <v>3.3</v>
      </c>
      <c r="K80" s="1288">
        <v>7.49</v>
      </c>
      <c r="L80" s="1289">
        <v>7.48</v>
      </c>
      <c r="M80" s="1286">
        <v>30.2</v>
      </c>
      <c r="N80" s="1287">
        <v>30.2</v>
      </c>
      <c r="O80" s="1286" t="s">
        <v>36</v>
      </c>
      <c r="P80" s="1287">
        <v>96.1</v>
      </c>
      <c r="Q80" s="1286" t="s">
        <v>36</v>
      </c>
      <c r="R80" s="1287">
        <v>105.1</v>
      </c>
      <c r="S80" s="1286" t="s">
        <v>36</v>
      </c>
      <c r="T80" s="1287" t="s">
        <v>36</v>
      </c>
      <c r="U80" s="1286" t="s">
        <v>36</v>
      </c>
      <c r="V80" s="1378" t="s">
        <v>36</v>
      </c>
      <c r="W80" s="1286" t="s">
        <v>36</v>
      </c>
      <c r="X80" s="1287">
        <v>13.1</v>
      </c>
      <c r="Y80" s="1318" t="s">
        <v>36</v>
      </c>
      <c r="Z80" s="1319">
        <v>177</v>
      </c>
      <c r="AA80" s="1320" t="s">
        <v>36</v>
      </c>
      <c r="AB80" s="1321">
        <v>0.05</v>
      </c>
      <c r="AC80" s="976"/>
      <c r="AD80" s="383" t="s">
        <v>36</v>
      </c>
      <c r="AE80" s="361" t="s">
        <v>36</v>
      </c>
      <c r="AF80" s="368">
        <v>0</v>
      </c>
      <c r="AG80" s="6" t="s">
        <v>376</v>
      </c>
      <c r="AH80" s="18" t="s">
        <v>23</v>
      </c>
      <c r="AI80" s="34">
        <v>103.5</v>
      </c>
      <c r="AJ80" s="35">
        <v>99.5</v>
      </c>
      <c r="AK80" s="35">
        <v>106</v>
      </c>
      <c r="AL80" s="101"/>
    </row>
    <row r="81" spans="1:38" x14ac:dyDescent="0.15">
      <c r="A81" s="1952"/>
      <c r="B81" s="452">
        <v>43260</v>
      </c>
      <c r="C81" s="1427" t="str">
        <f t="shared" si="8"/>
        <v>土</v>
      </c>
      <c r="D81" s="1284" t="s">
        <v>583</v>
      </c>
      <c r="E81" s="1285">
        <v>2.5</v>
      </c>
      <c r="F81" s="1285">
        <v>28.5</v>
      </c>
      <c r="G81" s="1286">
        <v>21.4</v>
      </c>
      <c r="H81" s="1287">
        <v>21.8</v>
      </c>
      <c r="I81" s="1286">
        <v>3.7</v>
      </c>
      <c r="J81" s="1287">
        <v>3</v>
      </c>
      <c r="K81" s="1288">
        <v>7.46</v>
      </c>
      <c r="L81" s="1289">
        <v>7.44</v>
      </c>
      <c r="M81" s="1286">
        <v>30.2</v>
      </c>
      <c r="N81" s="1287">
        <v>30.2</v>
      </c>
      <c r="O81" s="1286" t="s">
        <v>36</v>
      </c>
      <c r="P81" s="1287" t="s">
        <v>36</v>
      </c>
      <c r="Q81" s="1286" t="s">
        <v>36</v>
      </c>
      <c r="R81" s="1287" t="s">
        <v>36</v>
      </c>
      <c r="S81" s="1286" t="s">
        <v>36</v>
      </c>
      <c r="T81" s="1287" t="s">
        <v>36</v>
      </c>
      <c r="U81" s="1286" t="s">
        <v>36</v>
      </c>
      <c r="V81" s="1378" t="s">
        <v>36</v>
      </c>
      <c r="W81" s="1286" t="s">
        <v>36</v>
      </c>
      <c r="X81" s="1287" t="s">
        <v>36</v>
      </c>
      <c r="Y81" s="1318" t="s">
        <v>36</v>
      </c>
      <c r="Z81" s="1319" t="s">
        <v>36</v>
      </c>
      <c r="AA81" s="1320" t="s">
        <v>36</v>
      </c>
      <c r="AB81" s="1321" t="s">
        <v>36</v>
      </c>
      <c r="AC81" s="976"/>
      <c r="AD81" s="383" t="s">
        <v>36</v>
      </c>
      <c r="AE81" s="361" t="s">
        <v>36</v>
      </c>
      <c r="AF81" s="368">
        <v>0</v>
      </c>
      <c r="AG81" s="6" t="s">
        <v>377</v>
      </c>
      <c r="AH81" s="18" t="s">
        <v>23</v>
      </c>
      <c r="AI81" s="34">
        <v>71.099999999999994</v>
      </c>
      <c r="AJ81" s="35">
        <v>68.2</v>
      </c>
      <c r="AK81" s="35">
        <v>72.599999999999994</v>
      </c>
      <c r="AL81" s="101"/>
    </row>
    <row r="82" spans="1:38" x14ac:dyDescent="0.15">
      <c r="A82" s="1952"/>
      <c r="B82" s="452">
        <v>43261</v>
      </c>
      <c r="C82" s="1427" t="str">
        <f t="shared" si="8"/>
        <v>日</v>
      </c>
      <c r="D82" s="1284" t="s">
        <v>599</v>
      </c>
      <c r="E82" s="1285">
        <v>6</v>
      </c>
      <c r="F82" s="1285">
        <v>21.3</v>
      </c>
      <c r="G82" s="1286">
        <v>21.5</v>
      </c>
      <c r="H82" s="1287">
        <v>21.6</v>
      </c>
      <c r="I82" s="1286">
        <v>2.9</v>
      </c>
      <c r="J82" s="1287">
        <v>2.8</v>
      </c>
      <c r="K82" s="1288">
        <v>7.45</v>
      </c>
      <c r="L82" s="1289">
        <v>7.44</v>
      </c>
      <c r="M82" s="1286">
        <v>30.2</v>
      </c>
      <c r="N82" s="1287">
        <v>30.1</v>
      </c>
      <c r="O82" s="1286" t="s">
        <v>36</v>
      </c>
      <c r="P82" s="1287" t="s">
        <v>36</v>
      </c>
      <c r="Q82" s="1286" t="s">
        <v>36</v>
      </c>
      <c r="R82" s="1287" t="s">
        <v>36</v>
      </c>
      <c r="S82" s="1286" t="s">
        <v>36</v>
      </c>
      <c r="T82" s="1287" t="s">
        <v>36</v>
      </c>
      <c r="U82" s="1286" t="s">
        <v>36</v>
      </c>
      <c r="V82" s="1378" t="s">
        <v>36</v>
      </c>
      <c r="W82" s="1286" t="s">
        <v>36</v>
      </c>
      <c r="X82" s="1287" t="s">
        <v>36</v>
      </c>
      <c r="Y82" s="1318" t="s">
        <v>36</v>
      </c>
      <c r="Z82" s="1319" t="s">
        <v>36</v>
      </c>
      <c r="AA82" s="1320" t="s">
        <v>36</v>
      </c>
      <c r="AB82" s="1321" t="s">
        <v>36</v>
      </c>
      <c r="AC82" s="976"/>
      <c r="AD82" s="383" t="s">
        <v>36</v>
      </c>
      <c r="AE82" s="361" t="s">
        <v>36</v>
      </c>
      <c r="AF82" s="368">
        <v>0</v>
      </c>
      <c r="AG82" s="6" t="s">
        <v>378</v>
      </c>
      <c r="AH82" s="18" t="s">
        <v>23</v>
      </c>
      <c r="AI82" s="34">
        <v>32.4</v>
      </c>
      <c r="AJ82" s="35">
        <v>31.3</v>
      </c>
      <c r="AK82" s="35">
        <v>33.4</v>
      </c>
      <c r="AL82" s="101"/>
    </row>
    <row r="83" spans="1:38" x14ac:dyDescent="0.15">
      <c r="A83" s="1952"/>
      <c r="B83" s="452">
        <v>43262</v>
      </c>
      <c r="C83" s="1427" t="str">
        <f t="shared" si="8"/>
        <v>月</v>
      </c>
      <c r="D83" s="1284" t="s">
        <v>606</v>
      </c>
      <c r="E83" s="1285">
        <v>48</v>
      </c>
      <c r="F83" s="1285">
        <v>22.3</v>
      </c>
      <c r="G83" s="1286">
        <v>21.6</v>
      </c>
      <c r="H83" s="1287">
        <v>21.7</v>
      </c>
      <c r="I83" s="1286">
        <v>3.2</v>
      </c>
      <c r="J83" s="1287">
        <v>2.6</v>
      </c>
      <c r="K83" s="1288">
        <v>7.43</v>
      </c>
      <c r="L83" s="1289">
        <v>7.45</v>
      </c>
      <c r="M83" s="1286">
        <v>30.1</v>
      </c>
      <c r="N83" s="1287">
        <v>30.1</v>
      </c>
      <c r="O83" s="1286" t="s">
        <v>36</v>
      </c>
      <c r="P83" s="1287">
        <v>97.1</v>
      </c>
      <c r="Q83" s="1286" t="s">
        <v>36</v>
      </c>
      <c r="R83" s="1287">
        <v>101.1</v>
      </c>
      <c r="S83" s="1286" t="s">
        <v>36</v>
      </c>
      <c r="T83" s="1287" t="s">
        <v>36</v>
      </c>
      <c r="U83" s="1286" t="s">
        <v>36</v>
      </c>
      <c r="V83" s="1378" t="s">
        <v>36</v>
      </c>
      <c r="W83" s="1286" t="s">
        <v>36</v>
      </c>
      <c r="X83" s="1287">
        <v>13</v>
      </c>
      <c r="Y83" s="1318" t="s">
        <v>36</v>
      </c>
      <c r="Z83" s="1319">
        <v>176</v>
      </c>
      <c r="AA83" s="1320" t="s">
        <v>36</v>
      </c>
      <c r="AB83" s="1321">
        <v>0.08</v>
      </c>
      <c r="AC83" s="976"/>
      <c r="AD83" s="383" t="s">
        <v>36</v>
      </c>
      <c r="AE83" s="361" t="s">
        <v>36</v>
      </c>
      <c r="AF83" s="368">
        <v>0</v>
      </c>
      <c r="AG83" s="6" t="s">
        <v>403</v>
      </c>
      <c r="AH83" s="18" t="s">
        <v>23</v>
      </c>
      <c r="AI83" s="34">
        <v>13.1</v>
      </c>
      <c r="AJ83" s="35">
        <v>13.1</v>
      </c>
      <c r="AK83" s="35">
        <v>12.6</v>
      </c>
      <c r="AL83" s="99"/>
    </row>
    <row r="84" spans="1:38" x14ac:dyDescent="0.15">
      <c r="A84" s="1952"/>
      <c r="B84" s="452">
        <v>43263</v>
      </c>
      <c r="C84" s="1427" t="str">
        <f t="shared" si="8"/>
        <v>火</v>
      </c>
      <c r="D84" s="1284" t="s">
        <v>599</v>
      </c>
      <c r="E84" s="1285" t="s">
        <v>36</v>
      </c>
      <c r="F84" s="1285">
        <v>21</v>
      </c>
      <c r="G84" s="1286">
        <v>21.7</v>
      </c>
      <c r="H84" s="1287">
        <v>21.7</v>
      </c>
      <c r="I84" s="1286">
        <v>2.7</v>
      </c>
      <c r="J84" s="1287">
        <v>2.4</v>
      </c>
      <c r="K84" s="1288">
        <v>7.44</v>
      </c>
      <c r="L84" s="1289">
        <v>7.44</v>
      </c>
      <c r="M84" s="1286">
        <v>30</v>
      </c>
      <c r="N84" s="1287">
        <v>30.1</v>
      </c>
      <c r="O84" s="1286" t="s">
        <v>36</v>
      </c>
      <c r="P84" s="1287">
        <v>96.6</v>
      </c>
      <c r="Q84" s="1286" t="s">
        <v>36</v>
      </c>
      <c r="R84" s="1287">
        <v>104.7</v>
      </c>
      <c r="S84" s="1286" t="s">
        <v>36</v>
      </c>
      <c r="T84" s="1287" t="s">
        <v>36</v>
      </c>
      <c r="U84" s="1286" t="s">
        <v>36</v>
      </c>
      <c r="V84" s="1378" t="s">
        <v>36</v>
      </c>
      <c r="W84" s="1286" t="s">
        <v>36</v>
      </c>
      <c r="X84" s="1287">
        <v>12.9</v>
      </c>
      <c r="Y84" s="1318" t="s">
        <v>36</v>
      </c>
      <c r="Z84" s="1319">
        <v>182</v>
      </c>
      <c r="AA84" s="1320" t="s">
        <v>36</v>
      </c>
      <c r="AB84" s="1321">
        <v>0.06</v>
      </c>
      <c r="AC84" s="976"/>
      <c r="AD84" s="383" t="s">
        <v>36</v>
      </c>
      <c r="AE84" s="361" t="s">
        <v>36</v>
      </c>
      <c r="AF84" s="368">
        <v>0</v>
      </c>
      <c r="AG84" s="6" t="s">
        <v>404</v>
      </c>
      <c r="AH84" s="18" t="s">
        <v>23</v>
      </c>
      <c r="AI84" s="1293">
        <v>184</v>
      </c>
      <c r="AJ84" s="1294">
        <v>178</v>
      </c>
      <c r="AK84" s="1294">
        <v>192</v>
      </c>
      <c r="AL84" s="26"/>
    </row>
    <row r="85" spans="1:38" x14ac:dyDescent="0.15">
      <c r="A85" s="1952"/>
      <c r="B85" s="452">
        <v>43264</v>
      </c>
      <c r="C85" s="1427" t="str">
        <f t="shared" si="8"/>
        <v>水</v>
      </c>
      <c r="D85" s="1284" t="s">
        <v>599</v>
      </c>
      <c r="E85" s="1285" t="s">
        <v>36</v>
      </c>
      <c r="F85" s="1285">
        <v>23</v>
      </c>
      <c r="G85" s="1286">
        <v>21.5</v>
      </c>
      <c r="H85" s="1287">
        <v>21.7</v>
      </c>
      <c r="I85" s="1286">
        <v>4</v>
      </c>
      <c r="J85" s="1287">
        <v>3.5</v>
      </c>
      <c r="K85" s="1288">
        <v>7.44</v>
      </c>
      <c r="L85" s="1289">
        <v>7.44</v>
      </c>
      <c r="M85" s="1286">
        <v>29.4</v>
      </c>
      <c r="N85" s="1287">
        <v>29.4</v>
      </c>
      <c r="O85" s="1286" t="s">
        <v>36</v>
      </c>
      <c r="P85" s="1287">
        <v>95.6</v>
      </c>
      <c r="Q85" s="1286" t="s">
        <v>36</v>
      </c>
      <c r="R85" s="1287">
        <v>101.7</v>
      </c>
      <c r="S85" s="1286" t="s">
        <v>36</v>
      </c>
      <c r="T85" s="1287" t="s">
        <v>36</v>
      </c>
      <c r="U85" s="1286" t="s">
        <v>36</v>
      </c>
      <c r="V85" s="1378" t="s">
        <v>36</v>
      </c>
      <c r="W85" s="1286" t="s">
        <v>36</v>
      </c>
      <c r="X85" s="1287">
        <v>12.2</v>
      </c>
      <c r="Y85" s="1318" t="s">
        <v>36</v>
      </c>
      <c r="Z85" s="1319">
        <v>177</v>
      </c>
      <c r="AA85" s="1320" t="s">
        <v>36</v>
      </c>
      <c r="AB85" s="1321">
        <v>0.1</v>
      </c>
      <c r="AC85" s="976"/>
      <c r="AD85" s="383" t="s">
        <v>36</v>
      </c>
      <c r="AE85" s="361" t="s">
        <v>36</v>
      </c>
      <c r="AF85" s="368">
        <v>0</v>
      </c>
      <c r="AG85" s="6" t="s">
        <v>405</v>
      </c>
      <c r="AH85" s="18" t="s">
        <v>23</v>
      </c>
      <c r="AI85" s="40">
        <v>0.1</v>
      </c>
      <c r="AJ85" s="41">
        <v>0.08</v>
      </c>
      <c r="AK85" s="41">
        <v>0.34</v>
      </c>
      <c r="AL85" s="100"/>
    </row>
    <row r="86" spans="1:38" x14ac:dyDescent="0.15">
      <c r="A86" s="1952"/>
      <c r="B86" s="452">
        <v>43265</v>
      </c>
      <c r="C86" s="1427" t="str">
        <f t="shared" si="8"/>
        <v>木</v>
      </c>
      <c r="D86" s="1284" t="s">
        <v>599</v>
      </c>
      <c r="E86" s="1285" t="s">
        <v>36</v>
      </c>
      <c r="F86" s="1285">
        <v>21.3</v>
      </c>
      <c r="G86" s="1286">
        <v>21.6</v>
      </c>
      <c r="H86" s="1287">
        <v>21.8</v>
      </c>
      <c r="I86" s="1286">
        <v>3.3</v>
      </c>
      <c r="J86" s="1287">
        <v>2.9</v>
      </c>
      <c r="K86" s="1288">
        <v>7.42</v>
      </c>
      <c r="L86" s="1289">
        <v>7.42</v>
      </c>
      <c r="M86" s="1286">
        <v>29.4</v>
      </c>
      <c r="N86" s="1287">
        <v>29.5</v>
      </c>
      <c r="O86" s="1286" t="s">
        <v>36</v>
      </c>
      <c r="P86" s="1287">
        <v>94.3</v>
      </c>
      <c r="Q86" s="1286" t="s">
        <v>36</v>
      </c>
      <c r="R86" s="1287">
        <v>100.6</v>
      </c>
      <c r="S86" s="1286" t="s">
        <v>36</v>
      </c>
      <c r="T86" s="1287" t="s">
        <v>36</v>
      </c>
      <c r="U86" s="1286" t="s">
        <v>36</v>
      </c>
      <c r="V86" s="1378" t="s">
        <v>36</v>
      </c>
      <c r="W86" s="1286" t="s">
        <v>36</v>
      </c>
      <c r="X86" s="1287">
        <v>12.1</v>
      </c>
      <c r="Y86" s="1318" t="s">
        <v>36</v>
      </c>
      <c r="Z86" s="1319">
        <v>177</v>
      </c>
      <c r="AA86" s="1320" t="s">
        <v>36</v>
      </c>
      <c r="AB86" s="1321">
        <v>0.09</v>
      </c>
      <c r="AC86" s="976"/>
      <c r="AD86" s="383" t="s">
        <v>36</v>
      </c>
      <c r="AE86" s="361" t="s">
        <v>36</v>
      </c>
      <c r="AF86" s="368">
        <v>0</v>
      </c>
      <c r="AG86" s="6" t="s">
        <v>24</v>
      </c>
      <c r="AH86" s="18" t="s">
        <v>23</v>
      </c>
      <c r="AI86" s="23">
        <v>4.7</v>
      </c>
      <c r="AJ86" s="48">
        <v>4.5999999999999996</v>
      </c>
      <c r="AK86" s="1436">
        <v>6.3</v>
      </c>
      <c r="AL86" s="100"/>
    </row>
    <row r="87" spans="1:38" x14ac:dyDescent="0.15">
      <c r="A87" s="1952"/>
      <c r="B87" s="452">
        <v>43266</v>
      </c>
      <c r="C87" s="1427" t="str">
        <f t="shared" si="8"/>
        <v>金</v>
      </c>
      <c r="D87" s="1284" t="s">
        <v>606</v>
      </c>
      <c r="E87" s="1285">
        <v>11</v>
      </c>
      <c r="F87" s="1285">
        <v>18.7</v>
      </c>
      <c r="G87" s="1286">
        <v>21.7</v>
      </c>
      <c r="H87" s="1287">
        <v>21.8</v>
      </c>
      <c r="I87" s="1286">
        <v>3.5</v>
      </c>
      <c r="J87" s="1287">
        <v>2.8</v>
      </c>
      <c r="K87" s="1288">
        <v>7.43</v>
      </c>
      <c r="L87" s="1289">
        <v>7.4</v>
      </c>
      <c r="M87" s="1286">
        <v>29.5</v>
      </c>
      <c r="N87" s="1287">
        <v>29.4</v>
      </c>
      <c r="O87" s="1286" t="s">
        <v>36</v>
      </c>
      <c r="P87" s="1287">
        <v>94.8</v>
      </c>
      <c r="Q87" s="1286" t="s">
        <v>36</v>
      </c>
      <c r="R87" s="1287">
        <v>100.7</v>
      </c>
      <c r="S87" s="1286" t="s">
        <v>36</v>
      </c>
      <c r="T87" s="1287" t="s">
        <v>36</v>
      </c>
      <c r="U87" s="1286" t="s">
        <v>36</v>
      </c>
      <c r="V87" s="1378" t="s">
        <v>36</v>
      </c>
      <c r="W87" s="1286" t="s">
        <v>36</v>
      </c>
      <c r="X87" s="1287">
        <v>12.2</v>
      </c>
      <c r="Y87" s="1318" t="s">
        <v>36</v>
      </c>
      <c r="Z87" s="1319">
        <v>170</v>
      </c>
      <c r="AA87" s="1320" t="s">
        <v>36</v>
      </c>
      <c r="AB87" s="1321">
        <v>0.08</v>
      </c>
      <c r="AC87" s="976"/>
      <c r="AD87" s="383" t="s">
        <v>36</v>
      </c>
      <c r="AE87" s="361" t="s">
        <v>36</v>
      </c>
      <c r="AF87" s="368">
        <v>0</v>
      </c>
      <c r="AG87" s="6" t="s">
        <v>25</v>
      </c>
      <c r="AH87" s="18" t="s">
        <v>23</v>
      </c>
      <c r="AI87" s="23">
        <v>1.2</v>
      </c>
      <c r="AJ87" s="48">
        <v>0.8</v>
      </c>
      <c r="AK87" s="1436">
        <v>2</v>
      </c>
      <c r="AL87" s="100"/>
    </row>
    <row r="88" spans="1:38" x14ac:dyDescent="0.15">
      <c r="A88" s="1952"/>
      <c r="B88" s="452">
        <v>43267</v>
      </c>
      <c r="C88" s="1427" t="str">
        <f t="shared" si="8"/>
        <v>土</v>
      </c>
      <c r="D88" s="1284" t="s">
        <v>606</v>
      </c>
      <c r="E88" s="1285">
        <v>15</v>
      </c>
      <c r="F88" s="1285">
        <v>15</v>
      </c>
      <c r="G88" s="1286">
        <v>21.8</v>
      </c>
      <c r="H88" s="1287">
        <v>21.7</v>
      </c>
      <c r="I88" s="1286">
        <v>4.0999999999999996</v>
      </c>
      <c r="J88" s="1287">
        <v>3.1</v>
      </c>
      <c r="K88" s="1288">
        <v>7.51</v>
      </c>
      <c r="L88" s="1289">
        <v>7.45</v>
      </c>
      <c r="M88" s="1286">
        <v>28.1</v>
      </c>
      <c r="N88" s="1287">
        <v>29.3</v>
      </c>
      <c r="O88" s="1286" t="s">
        <v>36</v>
      </c>
      <c r="P88" s="1287" t="s">
        <v>36</v>
      </c>
      <c r="Q88" s="1286" t="s">
        <v>36</v>
      </c>
      <c r="R88" s="1287" t="s">
        <v>36</v>
      </c>
      <c r="S88" s="1286" t="s">
        <v>36</v>
      </c>
      <c r="T88" s="1287" t="s">
        <v>36</v>
      </c>
      <c r="U88" s="1286" t="s">
        <v>36</v>
      </c>
      <c r="V88" s="1378" t="s">
        <v>36</v>
      </c>
      <c r="W88" s="1286" t="s">
        <v>36</v>
      </c>
      <c r="X88" s="1287" t="s">
        <v>36</v>
      </c>
      <c r="Y88" s="1318" t="s">
        <v>36</v>
      </c>
      <c r="Z88" s="1319" t="s">
        <v>36</v>
      </c>
      <c r="AA88" s="1320" t="s">
        <v>36</v>
      </c>
      <c r="AB88" s="1321" t="s">
        <v>36</v>
      </c>
      <c r="AC88" s="976"/>
      <c r="AD88" s="383" t="s">
        <v>36</v>
      </c>
      <c r="AE88" s="361" t="s">
        <v>36</v>
      </c>
      <c r="AF88" s="368">
        <v>0</v>
      </c>
      <c r="AG88" s="6" t="s">
        <v>406</v>
      </c>
      <c r="AH88" s="18" t="s">
        <v>23</v>
      </c>
      <c r="AI88" s="23">
        <v>2.2999999999999998</v>
      </c>
      <c r="AJ88" s="1435">
        <v>5</v>
      </c>
      <c r="AK88" s="1436">
        <v>10.6</v>
      </c>
      <c r="AL88" s="100"/>
    </row>
    <row r="89" spans="1:38" x14ac:dyDescent="0.15">
      <c r="A89" s="1952"/>
      <c r="B89" s="452">
        <v>43268</v>
      </c>
      <c r="C89" s="1427" t="str">
        <f t="shared" si="8"/>
        <v>日</v>
      </c>
      <c r="D89" s="1284" t="s">
        <v>599</v>
      </c>
      <c r="E89" s="1285" t="s">
        <v>36</v>
      </c>
      <c r="F89" s="1285">
        <v>20.2</v>
      </c>
      <c r="G89" s="1286">
        <v>21.8</v>
      </c>
      <c r="H89" s="1287">
        <v>21.9</v>
      </c>
      <c r="I89" s="1286">
        <v>3.9</v>
      </c>
      <c r="J89" s="1287">
        <v>3.1</v>
      </c>
      <c r="K89" s="1288">
        <v>7.57</v>
      </c>
      <c r="L89" s="1289">
        <v>7.6</v>
      </c>
      <c r="M89" s="1286">
        <v>29.6</v>
      </c>
      <c r="N89" s="1287">
        <v>29.4</v>
      </c>
      <c r="O89" s="1286" t="s">
        <v>36</v>
      </c>
      <c r="P89" s="1287" t="s">
        <v>36</v>
      </c>
      <c r="Q89" s="1286" t="s">
        <v>36</v>
      </c>
      <c r="R89" s="1287" t="s">
        <v>36</v>
      </c>
      <c r="S89" s="1286" t="s">
        <v>36</v>
      </c>
      <c r="T89" s="1287" t="s">
        <v>36</v>
      </c>
      <c r="U89" s="1286" t="s">
        <v>36</v>
      </c>
      <c r="V89" s="1378" t="s">
        <v>36</v>
      </c>
      <c r="W89" s="1286" t="s">
        <v>36</v>
      </c>
      <c r="X89" s="1287" t="s">
        <v>36</v>
      </c>
      <c r="Y89" s="1318" t="s">
        <v>36</v>
      </c>
      <c r="Z89" s="1319" t="s">
        <v>36</v>
      </c>
      <c r="AA89" s="1320" t="s">
        <v>36</v>
      </c>
      <c r="AB89" s="1321" t="s">
        <v>36</v>
      </c>
      <c r="AC89" s="976"/>
      <c r="AD89" s="383" t="s">
        <v>36</v>
      </c>
      <c r="AE89" s="361" t="s">
        <v>36</v>
      </c>
      <c r="AF89" s="368">
        <v>0</v>
      </c>
      <c r="AG89" s="6" t="s">
        <v>407</v>
      </c>
      <c r="AH89" s="18" t="s">
        <v>23</v>
      </c>
      <c r="AI89" s="45">
        <v>7.0000000000000007E-2</v>
      </c>
      <c r="AJ89" s="46">
        <v>6.5000000000000002E-2</v>
      </c>
      <c r="AK89" s="1437">
        <v>8.2000000000000003E-2</v>
      </c>
      <c r="AL89" s="102"/>
    </row>
    <row r="90" spans="1:38" x14ac:dyDescent="0.15">
      <c r="A90" s="1952"/>
      <c r="B90" s="452">
        <v>43269</v>
      </c>
      <c r="C90" s="1427" t="str">
        <f t="shared" si="8"/>
        <v>月</v>
      </c>
      <c r="D90" s="1284" t="s">
        <v>599</v>
      </c>
      <c r="E90" s="1285">
        <v>1</v>
      </c>
      <c r="F90" s="1285">
        <v>22.6</v>
      </c>
      <c r="G90" s="1286">
        <v>21.4</v>
      </c>
      <c r="H90" s="1287">
        <v>21.7</v>
      </c>
      <c r="I90" s="1286">
        <v>5</v>
      </c>
      <c r="J90" s="1287">
        <v>5.0999999999999996</v>
      </c>
      <c r="K90" s="1288">
        <v>7.65</v>
      </c>
      <c r="L90" s="1289">
        <v>7.63</v>
      </c>
      <c r="M90" s="1286">
        <v>29.2</v>
      </c>
      <c r="N90" s="1287">
        <v>29.4</v>
      </c>
      <c r="O90" s="1286" t="s">
        <v>36</v>
      </c>
      <c r="P90" s="1287">
        <v>93.1</v>
      </c>
      <c r="Q90" s="1286" t="s">
        <v>36</v>
      </c>
      <c r="R90" s="1287">
        <v>99.7</v>
      </c>
      <c r="S90" s="1286" t="s">
        <v>36</v>
      </c>
      <c r="T90" s="1287" t="s">
        <v>36</v>
      </c>
      <c r="U90" s="1286" t="s">
        <v>36</v>
      </c>
      <c r="V90" s="1378" t="s">
        <v>36</v>
      </c>
      <c r="W90" s="1286" t="s">
        <v>36</v>
      </c>
      <c r="X90" s="1287">
        <v>12.2</v>
      </c>
      <c r="Y90" s="1318" t="s">
        <v>36</v>
      </c>
      <c r="Z90" s="1319">
        <v>175</v>
      </c>
      <c r="AA90" s="1320" t="s">
        <v>36</v>
      </c>
      <c r="AB90" s="1321">
        <v>0.13</v>
      </c>
      <c r="AC90" s="976"/>
      <c r="AD90" s="383" t="s">
        <v>36</v>
      </c>
      <c r="AE90" s="361" t="s">
        <v>36</v>
      </c>
      <c r="AF90" s="368">
        <v>0</v>
      </c>
      <c r="AG90" s="6" t="s">
        <v>291</v>
      </c>
      <c r="AH90" s="18" t="s">
        <v>23</v>
      </c>
      <c r="AI90" s="24">
        <v>0.17</v>
      </c>
      <c r="AJ90" s="44">
        <v>0.24</v>
      </c>
      <c r="AK90" s="1438">
        <v>0.3</v>
      </c>
      <c r="AL90" s="100"/>
    </row>
    <row r="91" spans="1:38" x14ac:dyDescent="0.15">
      <c r="A91" s="1952"/>
      <c r="B91" s="452">
        <v>43270</v>
      </c>
      <c r="C91" s="1427" t="str">
        <f t="shared" si="8"/>
        <v>火</v>
      </c>
      <c r="D91" s="1284" t="s">
        <v>583</v>
      </c>
      <c r="E91" s="1285" t="s">
        <v>36</v>
      </c>
      <c r="F91" s="1285">
        <v>24.4</v>
      </c>
      <c r="G91" s="1286">
        <v>21.3</v>
      </c>
      <c r="H91" s="1287">
        <v>21.6</v>
      </c>
      <c r="I91" s="1286">
        <v>4.5999999999999996</v>
      </c>
      <c r="J91" s="1287">
        <v>5</v>
      </c>
      <c r="K91" s="1288">
        <v>7.65</v>
      </c>
      <c r="L91" s="1289">
        <v>7.66</v>
      </c>
      <c r="M91" s="1286">
        <v>29.1</v>
      </c>
      <c r="N91" s="1287">
        <v>29.3</v>
      </c>
      <c r="O91" s="1286" t="s">
        <v>36</v>
      </c>
      <c r="P91" s="1287">
        <v>93.6</v>
      </c>
      <c r="Q91" s="1286" t="s">
        <v>36</v>
      </c>
      <c r="R91" s="1287">
        <v>99.6</v>
      </c>
      <c r="S91" s="1286" t="s">
        <v>36</v>
      </c>
      <c r="T91" s="1287" t="s">
        <v>36</v>
      </c>
      <c r="U91" s="1286" t="s">
        <v>36</v>
      </c>
      <c r="V91" s="1378" t="s">
        <v>36</v>
      </c>
      <c r="W91" s="1286" t="s">
        <v>36</v>
      </c>
      <c r="X91" s="1287">
        <v>12.3</v>
      </c>
      <c r="Y91" s="1318" t="s">
        <v>36</v>
      </c>
      <c r="Z91" s="1319">
        <v>181</v>
      </c>
      <c r="AA91" s="1320" t="s">
        <v>36</v>
      </c>
      <c r="AB91" s="1321">
        <v>0.13</v>
      </c>
      <c r="AC91" s="976"/>
      <c r="AD91" s="383" t="s">
        <v>36</v>
      </c>
      <c r="AE91" s="361" t="s">
        <v>36</v>
      </c>
      <c r="AF91" s="368">
        <v>0</v>
      </c>
      <c r="AG91" s="6" t="s">
        <v>98</v>
      </c>
      <c r="AH91" s="18" t="s">
        <v>23</v>
      </c>
      <c r="AI91" s="24">
        <v>0.66</v>
      </c>
      <c r="AJ91" s="44">
        <v>0.65</v>
      </c>
      <c r="AK91" s="1438">
        <v>0.95</v>
      </c>
      <c r="AL91" s="100"/>
    </row>
    <row r="92" spans="1:38" x14ac:dyDescent="0.15">
      <c r="A92" s="1952"/>
      <c r="B92" s="452">
        <v>43271</v>
      </c>
      <c r="C92" s="1427" t="str">
        <f t="shared" si="8"/>
        <v>水</v>
      </c>
      <c r="D92" s="1284" t="s">
        <v>606</v>
      </c>
      <c r="E92" s="1285">
        <v>21</v>
      </c>
      <c r="F92" s="1285">
        <v>21.4</v>
      </c>
      <c r="G92" s="1286">
        <v>21.3</v>
      </c>
      <c r="H92" s="1287">
        <v>21.4</v>
      </c>
      <c r="I92" s="1286">
        <v>4.8</v>
      </c>
      <c r="J92" s="1287">
        <v>4.3</v>
      </c>
      <c r="K92" s="1288">
        <v>7.66</v>
      </c>
      <c r="L92" s="1289">
        <v>7.66</v>
      </c>
      <c r="M92" s="1286">
        <v>29</v>
      </c>
      <c r="N92" s="1287">
        <v>29.1</v>
      </c>
      <c r="O92" s="1286" t="s">
        <v>36</v>
      </c>
      <c r="P92" s="1287">
        <v>94.1</v>
      </c>
      <c r="Q92" s="1286" t="s">
        <v>36</v>
      </c>
      <c r="R92" s="1287">
        <v>98.5</v>
      </c>
      <c r="S92" s="1286" t="s">
        <v>36</v>
      </c>
      <c r="T92" s="1287" t="s">
        <v>36</v>
      </c>
      <c r="U92" s="1286" t="s">
        <v>36</v>
      </c>
      <c r="V92" s="1378" t="s">
        <v>36</v>
      </c>
      <c r="W92" s="1286" t="s">
        <v>36</v>
      </c>
      <c r="X92" s="1287">
        <v>12.1</v>
      </c>
      <c r="Y92" s="1318" t="s">
        <v>36</v>
      </c>
      <c r="Z92" s="1319">
        <v>174</v>
      </c>
      <c r="AA92" s="1320" t="s">
        <v>36</v>
      </c>
      <c r="AB92" s="1321">
        <v>0.11</v>
      </c>
      <c r="AC92" s="976"/>
      <c r="AD92" s="383" t="s">
        <v>36</v>
      </c>
      <c r="AE92" s="361" t="s">
        <v>36</v>
      </c>
      <c r="AF92" s="368">
        <v>0</v>
      </c>
      <c r="AG92" s="6" t="s">
        <v>387</v>
      </c>
      <c r="AH92" s="18" t="s">
        <v>23</v>
      </c>
      <c r="AI92" s="45">
        <v>4.2000000000000003E-2</v>
      </c>
      <c r="AJ92" s="260">
        <v>3.6999999999999998E-2</v>
      </c>
      <c r="AK92" s="1437">
        <v>8.6999999999999994E-2</v>
      </c>
      <c r="AL92" s="102"/>
    </row>
    <row r="93" spans="1:38" x14ac:dyDescent="0.15">
      <c r="A93" s="1952"/>
      <c r="B93" s="452">
        <v>43272</v>
      </c>
      <c r="C93" s="1427" t="str">
        <f t="shared" si="8"/>
        <v>木</v>
      </c>
      <c r="D93" s="1284" t="s">
        <v>599</v>
      </c>
      <c r="E93" s="1285">
        <v>29.5</v>
      </c>
      <c r="F93" s="1285">
        <v>21</v>
      </c>
      <c r="G93" s="1286">
        <v>21.4</v>
      </c>
      <c r="H93" s="1287">
        <v>21.5</v>
      </c>
      <c r="I93" s="1286">
        <v>4.5</v>
      </c>
      <c r="J93" s="1287">
        <v>4.7</v>
      </c>
      <c r="K93" s="1288">
        <v>7.58</v>
      </c>
      <c r="L93" s="1289">
        <v>7.62</v>
      </c>
      <c r="M93" s="1286">
        <v>29.2</v>
      </c>
      <c r="N93" s="1287">
        <v>29.1</v>
      </c>
      <c r="O93" s="1286" t="s">
        <v>36</v>
      </c>
      <c r="P93" s="1287">
        <v>93.1</v>
      </c>
      <c r="Q93" s="1286" t="s">
        <v>36</v>
      </c>
      <c r="R93" s="1287">
        <v>99.5</v>
      </c>
      <c r="S93" s="1286" t="s">
        <v>36</v>
      </c>
      <c r="T93" s="1287" t="s">
        <v>36</v>
      </c>
      <c r="U93" s="1286" t="s">
        <v>36</v>
      </c>
      <c r="V93" s="1378" t="s">
        <v>36</v>
      </c>
      <c r="W93" s="1286" t="s">
        <v>36</v>
      </c>
      <c r="X93" s="1287">
        <v>11.9</v>
      </c>
      <c r="Y93" s="1318" t="s">
        <v>36</v>
      </c>
      <c r="Z93" s="1319">
        <v>176</v>
      </c>
      <c r="AA93" s="1320" t="s">
        <v>36</v>
      </c>
      <c r="AB93" s="1321">
        <v>0.14000000000000001</v>
      </c>
      <c r="AC93" s="976"/>
      <c r="AD93" s="383" t="s">
        <v>36</v>
      </c>
      <c r="AE93" s="361" t="s">
        <v>36</v>
      </c>
      <c r="AF93" s="368">
        <v>0</v>
      </c>
      <c r="AG93" s="6" t="s">
        <v>408</v>
      </c>
      <c r="AH93" s="18" t="s">
        <v>23</v>
      </c>
      <c r="AI93" s="827" t="s">
        <v>609</v>
      </c>
      <c r="AJ93" s="943" t="s">
        <v>609</v>
      </c>
      <c r="AK93" s="1439" t="s">
        <v>609</v>
      </c>
      <c r="AL93" s="100"/>
    </row>
    <row r="94" spans="1:38" x14ac:dyDescent="0.15">
      <c r="A94" s="1952"/>
      <c r="B94" s="452">
        <v>43273</v>
      </c>
      <c r="C94" s="1427" t="str">
        <f t="shared" si="8"/>
        <v>金</v>
      </c>
      <c r="D94" s="1284" t="s">
        <v>583</v>
      </c>
      <c r="E94" s="1285" t="s">
        <v>36</v>
      </c>
      <c r="F94" s="1285">
        <v>26</v>
      </c>
      <c r="G94" s="1286">
        <v>21.3</v>
      </c>
      <c r="H94" s="1287">
        <v>21.6</v>
      </c>
      <c r="I94" s="1286">
        <v>6.1</v>
      </c>
      <c r="J94" s="1287">
        <v>3.9</v>
      </c>
      <c r="K94" s="1288">
        <v>7.55</v>
      </c>
      <c r="L94" s="1289">
        <v>7.57</v>
      </c>
      <c r="M94" s="1286">
        <v>28.6</v>
      </c>
      <c r="N94" s="1287">
        <v>29.2</v>
      </c>
      <c r="O94" s="1286" t="s">
        <v>36</v>
      </c>
      <c r="P94" s="1287">
        <v>95.6</v>
      </c>
      <c r="Q94" s="1286" t="s">
        <v>36</v>
      </c>
      <c r="R94" s="1287">
        <v>90.2</v>
      </c>
      <c r="S94" s="1286" t="s">
        <v>36</v>
      </c>
      <c r="T94" s="1287" t="s">
        <v>36</v>
      </c>
      <c r="U94" s="1286" t="s">
        <v>36</v>
      </c>
      <c r="V94" s="1378" t="s">
        <v>36</v>
      </c>
      <c r="W94" s="1286" t="s">
        <v>36</v>
      </c>
      <c r="X94" s="1287">
        <v>12</v>
      </c>
      <c r="Y94" s="1318" t="s">
        <v>36</v>
      </c>
      <c r="Z94" s="1319">
        <v>177</v>
      </c>
      <c r="AA94" s="1320" t="s">
        <v>36</v>
      </c>
      <c r="AB94" s="1321">
        <v>0.1</v>
      </c>
      <c r="AC94" s="976"/>
      <c r="AD94" s="383" t="s">
        <v>36</v>
      </c>
      <c r="AE94" s="361" t="s">
        <v>36</v>
      </c>
      <c r="AF94" s="368">
        <v>0</v>
      </c>
      <c r="AG94" s="6" t="s">
        <v>99</v>
      </c>
      <c r="AH94" s="18" t="s">
        <v>23</v>
      </c>
      <c r="AI94" s="23">
        <v>19.600000000000001</v>
      </c>
      <c r="AJ94" s="48">
        <v>19.8</v>
      </c>
      <c r="AK94" s="1435">
        <v>18.7</v>
      </c>
      <c r="AL94" s="101"/>
    </row>
    <row r="95" spans="1:38" x14ac:dyDescent="0.15">
      <c r="A95" s="1952"/>
      <c r="B95" s="452">
        <v>43274</v>
      </c>
      <c r="C95" s="1427" t="str">
        <f t="shared" si="8"/>
        <v>土</v>
      </c>
      <c r="D95" s="1284" t="s">
        <v>599</v>
      </c>
      <c r="E95" s="1285">
        <v>11</v>
      </c>
      <c r="F95" s="1285">
        <v>22.5</v>
      </c>
      <c r="G95" s="1286">
        <v>21.3</v>
      </c>
      <c r="H95" s="1287">
        <v>21.4</v>
      </c>
      <c r="I95" s="1286">
        <v>6.7</v>
      </c>
      <c r="J95" s="1287">
        <v>6.2</v>
      </c>
      <c r="K95" s="1288">
        <v>7.51</v>
      </c>
      <c r="L95" s="1289">
        <v>7.5</v>
      </c>
      <c r="M95" s="1286">
        <v>28.3</v>
      </c>
      <c r="N95" s="1287">
        <v>28.4</v>
      </c>
      <c r="O95" s="1286" t="s">
        <v>36</v>
      </c>
      <c r="P95" s="1287" t="s">
        <v>36</v>
      </c>
      <c r="Q95" s="1286" t="s">
        <v>36</v>
      </c>
      <c r="R95" s="1287" t="s">
        <v>36</v>
      </c>
      <c r="S95" s="1286" t="s">
        <v>36</v>
      </c>
      <c r="T95" s="1287" t="s">
        <v>36</v>
      </c>
      <c r="U95" s="1286" t="s">
        <v>36</v>
      </c>
      <c r="V95" s="1378" t="s">
        <v>36</v>
      </c>
      <c r="W95" s="1286" t="s">
        <v>36</v>
      </c>
      <c r="X95" s="1287" t="s">
        <v>36</v>
      </c>
      <c r="Y95" s="1318" t="s">
        <v>36</v>
      </c>
      <c r="Z95" s="1319" t="s">
        <v>36</v>
      </c>
      <c r="AA95" s="1320" t="s">
        <v>36</v>
      </c>
      <c r="AB95" s="1321" t="s">
        <v>36</v>
      </c>
      <c r="AC95" s="976"/>
      <c r="AD95" s="383" t="s">
        <v>36</v>
      </c>
      <c r="AE95" s="361" t="s">
        <v>36</v>
      </c>
      <c r="AF95" s="368">
        <v>0</v>
      </c>
      <c r="AG95" s="6" t="s">
        <v>27</v>
      </c>
      <c r="AH95" s="18" t="s">
        <v>23</v>
      </c>
      <c r="AI95" s="23">
        <v>17.8</v>
      </c>
      <c r="AJ95" s="48">
        <v>17.8</v>
      </c>
      <c r="AK95" s="1435">
        <v>27.3</v>
      </c>
      <c r="AL95" s="101"/>
    </row>
    <row r="96" spans="1:38" x14ac:dyDescent="0.15">
      <c r="A96" s="1952"/>
      <c r="B96" s="452">
        <v>43275</v>
      </c>
      <c r="C96" s="1427" t="str">
        <f t="shared" si="8"/>
        <v>日</v>
      </c>
      <c r="D96" s="1284" t="s">
        <v>606</v>
      </c>
      <c r="E96" s="1285">
        <v>4.5</v>
      </c>
      <c r="F96" s="1285">
        <v>20.6</v>
      </c>
      <c r="G96" s="1286">
        <v>21.3</v>
      </c>
      <c r="H96" s="1287">
        <v>21.5</v>
      </c>
      <c r="I96" s="1286">
        <v>5.5</v>
      </c>
      <c r="J96" s="1287">
        <v>4.8</v>
      </c>
      <c r="K96" s="1288">
        <v>7.47</v>
      </c>
      <c r="L96" s="1289">
        <v>7.49</v>
      </c>
      <c r="M96" s="1286">
        <v>28.2</v>
      </c>
      <c r="N96" s="1287">
        <v>28.4</v>
      </c>
      <c r="O96" s="1286" t="s">
        <v>36</v>
      </c>
      <c r="P96" s="1287" t="s">
        <v>36</v>
      </c>
      <c r="Q96" s="1286" t="s">
        <v>36</v>
      </c>
      <c r="R96" s="1287" t="s">
        <v>36</v>
      </c>
      <c r="S96" s="1286" t="s">
        <v>36</v>
      </c>
      <c r="T96" s="1287" t="s">
        <v>36</v>
      </c>
      <c r="U96" s="1286" t="s">
        <v>36</v>
      </c>
      <c r="V96" s="1378" t="s">
        <v>36</v>
      </c>
      <c r="W96" s="1286" t="s">
        <v>36</v>
      </c>
      <c r="X96" s="1287" t="s">
        <v>36</v>
      </c>
      <c r="Y96" s="1318" t="s">
        <v>36</v>
      </c>
      <c r="Z96" s="1319" t="s">
        <v>36</v>
      </c>
      <c r="AA96" s="1320" t="s">
        <v>36</v>
      </c>
      <c r="AB96" s="1321" t="s">
        <v>36</v>
      </c>
      <c r="AC96" s="976"/>
      <c r="AD96" s="383" t="s">
        <v>36</v>
      </c>
      <c r="AE96" s="361" t="s">
        <v>36</v>
      </c>
      <c r="AF96" s="368">
        <v>0</v>
      </c>
      <c r="AG96" s="6" t="s">
        <v>390</v>
      </c>
      <c r="AH96" s="18" t="s">
        <v>401</v>
      </c>
      <c r="AI96" s="51">
        <v>9</v>
      </c>
      <c r="AJ96" s="52">
        <v>9</v>
      </c>
      <c r="AK96" s="1440">
        <v>14</v>
      </c>
      <c r="AL96" s="103"/>
    </row>
    <row r="97" spans="1:38" x14ac:dyDescent="0.15">
      <c r="A97" s="1952"/>
      <c r="B97" s="452">
        <v>43276</v>
      </c>
      <c r="C97" s="1427" t="str">
        <f t="shared" si="8"/>
        <v>月</v>
      </c>
      <c r="D97" s="1284" t="s">
        <v>583</v>
      </c>
      <c r="E97" s="1285" t="s">
        <v>36</v>
      </c>
      <c r="F97" s="1285">
        <v>30.3</v>
      </c>
      <c r="G97" s="1286">
        <v>21.3</v>
      </c>
      <c r="H97" s="1287">
        <v>21.6</v>
      </c>
      <c r="I97" s="1286">
        <v>6.3</v>
      </c>
      <c r="J97" s="1287">
        <v>5.8</v>
      </c>
      <c r="K97" s="1288">
        <v>7.44</v>
      </c>
      <c r="L97" s="1289">
        <v>7.49</v>
      </c>
      <c r="M97" s="1286">
        <v>27.4</v>
      </c>
      <c r="N97" s="1287">
        <v>27.6</v>
      </c>
      <c r="O97" s="1286" t="s">
        <v>36</v>
      </c>
      <c r="P97" s="1287">
        <v>90.1</v>
      </c>
      <c r="Q97" s="1286" t="s">
        <v>36</v>
      </c>
      <c r="R97" s="1287">
        <v>90.2</v>
      </c>
      <c r="S97" s="1286" t="s">
        <v>36</v>
      </c>
      <c r="T97" s="1287" t="s">
        <v>36</v>
      </c>
      <c r="U97" s="1286" t="s">
        <v>36</v>
      </c>
      <c r="V97" s="1378" t="s">
        <v>36</v>
      </c>
      <c r="W97" s="1286" t="s">
        <v>36</v>
      </c>
      <c r="X97" s="1287">
        <v>11.2</v>
      </c>
      <c r="Y97" s="1318" t="s">
        <v>36</v>
      </c>
      <c r="Z97" s="1319">
        <v>167</v>
      </c>
      <c r="AA97" s="1320" t="s">
        <v>36</v>
      </c>
      <c r="AB97" s="1321">
        <v>0.19</v>
      </c>
      <c r="AC97" s="976"/>
      <c r="AD97" s="383" t="s">
        <v>36</v>
      </c>
      <c r="AE97" s="361" t="s">
        <v>36</v>
      </c>
      <c r="AF97" s="368">
        <v>0</v>
      </c>
      <c r="AG97" s="6" t="s">
        <v>409</v>
      </c>
      <c r="AH97" s="18" t="s">
        <v>23</v>
      </c>
      <c r="AI97" s="1296">
        <v>0</v>
      </c>
      <c r="AJ97" s="52">
        <v>1</v>
      </c>
      <c r="AK97" s="1440">
        <v>3</v>
      </c>
      <c r="AL97" s="103"/>
    </row>
    <row r="98" spans="1:38" x14ac:dyDescent="0.15">
      <c r="A98" s="1952"/>
      <c r="B98" s="452">
        <v>43277</v>
      </c>
      <c r="C98" s="1427" t="str">
        <f t="shared" si="8"/>
        <v>火</v>
      </c>
      <c r="D98" s="1284" t="s">
        <v>583</v>
      </c>
      <c r="E98" s="1285" t="s">
        <v>36</v>
      </c>
      <c r="F98" s="1285">
        <v>28.1</v>
      </c>
      <c r="G98" s="1286">
        <v>21.3</v>
      </c>
      <c r="H98" s="1287">
        <v>21.7</v>
      </c>
      <c r="I98" s="1286">
        <v>5.2</v>
      </c>
      <c r="J98" s="1287">
        <v>5.3</v>
      </c>
      <c r="K98" s="1288">
        <v>7.4</v>
      </c>
      <c r="L98" s="1289">
        <v>7.41</v>
      </c>
      <c r="M98" s="1286">
        <v>26.8</v>
      </c>
      <c r="N98" s="1287">
        <v>27.4</v>
      </c>
      <c r="O98" s="1286" t="s">
        <v>36</v>
      </c>
      <c r="P98" s="1287">
        <v>89.6</v>
      </c>
      <c r="Q98" s="1286" t="s">
        <v>36</v>
      </c>
      <c r="R98" s="1287">
        <v>86.6</v>
      </c>
      <c r="S98" s="1286" t="s">
        <v>36</v>
      </c>
      <c r="T98" s="1287" t="s">
        <v>36</v>
      </c>
      <c r="U98" s="1286" t="s">
        <v>36</v>
      </c>
      <c r="V98" s="1378" t="s">
        <v>36</v>
      </c>
      <c r="W98" s="1286" t="s">
        <v>36</v>
      </c>
      <c r="X98" s="1287">
        <v>11</v>
      </c>
      <c r="Y98" s="1318" t="s">
        <v>36</v>
      </c>
      <c r="Z98" s="1319">
        <v>168</v>
      </c>
      <c r="AA98" s="1320" t="s">
        <v>36</v>
      </c>
      <c r="AB98" s="1321">
        <v>0.18</v>
      </c>
      <c r="AC98" s="976"/>
      <c r="AD98" s="383" t="s">
        <v>36</v>
      </c>
      <c r="AE98" s="361" t="s">
        <v>36</v>
      </c>
      <c r="AF98" s="368">
        <v>0</v>
      </c>
      <c r="AG98" s="19"/>
      <c r="AH98" s="9"/>
      <c r="AI98" s="20"/>
      <c r="AJ98" s="8"/>
      <c r="AK98" s="8"/>
      <c r="AL98" s="9"/>
    </row>
    <row r="99" spans="1:38" x14ac:dyDescent="0.15">
      <c r="A99" s="1952"/>
      <c r="B99" s="452">
        <v>43278</v>
      </c>
      <c r="C99" s="1427" t="str">
        <f t="shared" si="8"/>
        <v>水</v>
      </c>
      <c r="D99" s="1284" t="s">
        <v>583</v>
      </c>
      <c r="E99" s="1285" t="s">
        <v>36</v>
      </c>
      <c r="F99" s="1285">
        <v>27.6</v>
      </c>
      <c r="G99" s="1286">
        <v>21.5</v>
      </c>
      <c r="H99" s="1287">
        <v>21.9</v>
      </c>
      <c r="I99" s="1286">
        <v>4.4000000000000004</v>
      </c>
      <c r="J99" s="1287">
        <v>4.5999999999999996</v>
      </c>
      <c r="K99" s="1288">
        <v>7.4</v>
      </c>
      <c r="L99" s="1289">
        <v>7.48</v>
      </c>
      <c r="M99" s="1286">
        <v>27.6</v>
      </c>
      <c r="N99" s="1287">
        <v>27.3</v>
      </c>
      <c r="O99" s="1286" t="s">
        <v>36</v>
      </c>
      <c r="P99" s="1287">
        <v>89.1</v>
      </c>
      <c r="Q99" s="1286" t="s">
        <v>36</v>
      </c>
      <c r="R99" s="1287">
        <v>86.6</v>
      </c>
      <c r="S99" s="1286" t="s">
        <v>36</v>
      </c>
      <c r="T99" s="1287" t="s">
        <v>36</v>
      </c>
      <c r="U99" s="1286" t="s">
        <v>36</v>
      </c>
      <c r="V99" s="1378" t="s">
        <v>36</v>
      </c>
      <c r="W99" s="1286" t="s">
        <v>36</v>
      </c>
      <c r="X99" s="1287">
        <v>11.1</v>
      </c>
      <c r="Y99" s="1318" t="s">
        <v>36</v>
      </c>
      <c r="Z99" s="1319">
        <v>169</v>
      </c>
      <c r="AA99" s="1320" t="s">
        <v>36</v>
      </c>
      <c r="AB99" s="1321">
        <v>0.15</v>
      </c>
      <c r="AC99" s="976"/>
      <c r="AD99" s="383" t="s">
        <v>36</v>
      </c>
      <c r="AE99" s="361" t="s">
        <v>36</v>
      </c>
      <c r="AF99" s="368">
        <v>0</v>
      </c>
      <c r="AG99" s="19"/>
      <c r="AH99" s="9"/>
      <c r="AI99" s="20"/>
      <c r="AJ99" s="8"/>
      <c r="AK99" s="8"/>
      <c r="AL99" s="9"/>
    </row>
    <row r="100" spans="1:38" x14ac:dyDescent="0.15">
      <c r="A100" s="1952"/>
      <c r="B100" s="452">
        <v>43279</v>
      </c>
      <c r="C100" s="1427" t="str">
        <f t="shared" si="8"/>
        <v>木</v>
      </c>
      <c r="D100" s="1284" t="s">
        <v>599</v>
      </c>
      <c r="E100" s="1285" t="s">
        <v>36</v>
      </c>
      <c r="F100" s="1285">
        <v>27.3</v>
      </c>
      <c r="G100" s="1286">
        <v>21.9</v>
      </c>
      <c r="H100" s="1287">
        <v>22.2</v>
      </c>
      <c r="I100" s="1286">
        <v>3.9</v>
      </c>
      <c r="J100" s="1287">
        <v>3.7</v>
      </c>
      <c r="K100" s="1288">
        <v>7.45</v>
      </c>
      <c r="L100" s="1289">
        <v>7.5</v>
      </c>
      <c r="M100" s="1286">
        <v>28.5</v>
      </c>
      <c r="N100" s="1287">
        <v>28.5</v>
      </c>
      <c r="O100" s="1286" t="s">
        <v>36</v>
      </c>
      <c r="P100" s="1287">
        <v>99.1</v>
      </c>
      <c r="Q100" s="1286" t="s">
        <v>36</v>
      </c>
      <c r="R100" s="1287">
        <v>90</v>
      </c>
      <c r="S100" s="1286" t="s">
        <v>36</v>
      </c>
      <c r="T100" s="1287" t="s">
        <v>36</v>
      </c>
      <c r="U100" s="1286" t="s">
        <v>36</v>
      </c>
      <c r="V100" s="1378" t="s">
        <v>36</v>
      </c>
      <c r="W100" s="1286" t="s">
        <v>36</v>
      </c>
      <c r="X100" s="1287">
        <v>11.8</v>
      </c>
      <c r="Y100" s="1318" t="s">
        <v>36</v>
      </c>
      <c r="Z100" s="1319">
        <v>168</v>
      </c>
      <c r="AA100" s="1320" t="s">
        <v>36</v>
      </c>
      <c r="AB100" s="1321">
        <v>0.09</v>
      </c>
      <c r="AC100" s="976"/>
      <c r="AD100" s="383" t="s">
        <v>36</v>
      </c>
      <c r="AE100" s="361" t="s">
        <v>36</v>
      </c>
      <c r="AF100" s="368">
        <v>0</v>
      </c>
      <c r="AG100" s="21"/>
      <c r="AH100" s="3"/>
      <c r="AI100" s="22"/>
      <c r="AJ100" s="10"/>
      <c r="AK100" s="10"/>
      <c r="AL100" s="3"/>
    </row>
    <row r="101" spans="1:38" x14ac:dyDescent="0.15">
      <c r="A101" s="1952"/>
      <c r="B101" s="452">
        <v>43280</v>
      </c>
      <c r="C101" s="1428" t="str">
        <f t="shared" si="8"/>
        <v>金</v>
      </c>
      <c r="D101" s="1284" t="s">
        <v>583</v>
      </c>
      <c r="E101" s="1285" t="s">
        <v>36</v>
      </c>
      <c r="F101" s="1285">
        <v>31.2</v>
      </c>
      <c r="G101" s="1286">
        <v>22.1</v>
      </c>
      <c r="H101" s="1287">
        <v>22.6</v>
      </c>
      <c r="I101" s="1286">
        <v>4.3</v>
      </c>
      <c r="J101" s="1287">
        <v>3.8</v>
      </c>
      <c r="K101" s="1288">
        <v>7.51</v>
      </c>
      <c r="L101" s="1289">
        <v>7.54</v>
      </c>
      <c r="M101" s="1286">
        <v>28.1</v>
      </c>
      <c r="N101" s="1287">
        <v>28.2</v>
      </c>
      <c r="O101" s="1286" t="s">
        <v>36</v>
      </c>
      <c r="P101" s="1287">
        <v>92.6</v>
      </c>
      <c r="Q101" s="1286" t="s">
        <v>36</v>
      </c>
      <c r="R101" s="1287">
        <v>90.8</v>
      </c>
      <c r="S101" s="1286" t="s">
        <v>36</v>
      </c>
      <c r="T101" s="1287" t="s">
        <v>36</v>
      </c>
      <c r="U101" s="1286" t="s">
        <v>36</v>
      </c>
      <c r="V101" s="1378" t="s">
        <v>36</v>
      </c>
      <c r="W101" s="1286" t="s">
        <v>36</v>
      </c>
      <c r="X101" s="1287">
        <v>11.8</v>
      </c>
      <c r="Y101" s="1318" t="s">
        <v>36</v>
      </c>
      <c r="Z101" s="1319">
        <v>164</v>
      </c>
      <c r="AA101" s="1320" t="s">
        <v>36</v>
      </c>
      <c r="AB101" s="1321">
        <v>0.1</v>
      </c>
      <c r="AC101" s="976"/>
      <c r="AD101" s="383" t="s">
        <v>36</v>
      </c>
      <c r="AE101" s="361" t="s">
        <v>36</v>
      </c>
      <c r="AF101" s="368">
        <v>0</v>
      </c>
      <c r="AG101" s="29" t="s">
        <v>392</v>
      </c>
      <c r="AH101" s="2" t="s">
        <v>36</v>
      </c>
      <c r="AI101" s="2" t="s">
        <v>36</v>
      </c>
      <c r="AJ101" s="2" t="s">
        <v>36</v>
      </c>
      <c r="AK101" s="2" t="s">
        <v>36</v>
      </c>
      <c r="AL101" s="104" t="s">
        <v>36</v>
      </c>
    </row>
    <row r="102" spans="1:38" x14ac:dyDescent="0.15">
      <c r="A102" s="1952"/>
      <c r="B102" s="455">
        <v>43281</v>
      </c>
      <c r="C102" s="1429" t="str">
        <f t="shared" si="8"/>
        <v>土</v>
      </c>
      <c r="D102" s="1284" t="s">
        <v>583</v>
      </c>
      <c r="E102" s="1285" t="s">
        <v>36</v>
      </c>
      <c r="F102" s="1285">
        <v>31.4</v>
      </c>
      <c r="G102" s="1286">
        <v>22.5</v>
      </c>
      <c r="H102" s="1287">
        <v>23</v>
      </c>
      <c r="I102" s="1286">
        <v>4.3</v>
      </c>
      <c r="J102" s="1287">
        <v>4.2</v>
      </c>
      <c r="K102" s="1288">
        <v>7.58</v>
      </c>
      <c r="L102" s="1289">
        <v>7.57</v>
      </c>
      <c r="M102" s="1286">
        <v>28</v>
      </c>
      <c r="N102" s="1287">
        <v>27.8</v>
      </c>
      <c r="O102" s="1286" t="s">
        <v>36</v>
      </c>
      <c r="P102" s="1287" t="s">
        <v>36</v>
      </c>
      <c r="Q102" s="1286" t="s">
        <v>36</v>
      </c>
      <c r="R102" s="1287" t="s">
        <v>36</v>
      </c>
      <c r="S102" s="1286" t="s">
        <v>36</v>
      </c>
      <c r="T102" s="1287" t="s">
        <v>36</v>
      </c>
      <c r="U102" s="1286" t="s">
        <v>36</v>
      </c>
      <c r="V102" s="1378" t="s">
        <v>36</v>
      </c>
      <c r="W102" s="1286" t="s">
        <v>36</v>
      </c>
      <c r="X102" s="1287" t="s">
        <v>36</v>
      </c>
      <c r="Y102" s="1318" t="s">
        <v>36</v>
      </c>
      <c r="Z102" s="1319" t="s">
        <v>36</v>
      </c>
      <c r="AA102" s="1320" t="s">
        <v>36</v>
      </c>
      <c r="AB102" s="1321" t="s">
        <v>36</v>
      </c>
      <c r="AC102" s="976"/>
      <c r="AD102" s="383" t="s">
        <v>36</v>
      </c>
      <c r="AE102" s="361" t="s">
        <v>36</v>
      </c>
      <c r="AF102" s="368">
        <v>0</v>
      </c>
      <c r="AG102" s="11" t="s">
        <v>36</v>
      </c>
      <c r="AH102" s="2" t="s">
        <v>36</v>
      </c>
      <c r="AI102" s="2" t="s">
        <v>36</v>
      </c>
      <c r="AJ102" s="2" t="s">
        <v>36</v>
      </c>
      <c r="AK102" s="2" t="s">
        <v>36</v>
      </c>
      <c r="AL102" s="104" t="s">
        <v>36</v>
      </c>
    </row>
    <row r="103" spans="1:38" s="1" customFormat="1" ht="13.5" customHeight="1" x14ac:dyDescent="0.15">
      <c r="A103" s="1952"/>
      <c r="B103" s="1993" t="s">
        <v>410</v>
      </c>
      <c r="C103" s="1994"/>
      <c r="D103" s="631"/>
      <c r="E103" s="555">
        <f>MAX(E73:E102)</f>
        <v>48</v>
      </c>
      <c r="F103" s="556">
        <f t="shared" ref="F103:AC103" si="9">IF(COUNT(F73:F102)=0,"",MAX(F73:F102))</f>
        <v>31.4</v>
      </c>
      <c r="G103" s="557">
        <f t="shared" si="9"/>
        <v>22.5</v>
      </c>
      <c r="H103" s="558">
        <f t="shared" si="9"/>
        <v>23</v>
      </c>
      <c r="I103" s="559">
        <f t="shared" si="9"/>
        <v>6.7</v>
      </c>
      <c r="J103" s="560">
        <f t="shared" si="9"/>
        <v>6.2</v>
      </c>
      <c r="K103" s="561">
        <f t="shared" si="9"/>
        <v>7.66</v>
      </c>
      <c r="L103" s="562">
        <f t="shared" si="9"/>
        <v>7.66</v>
      </c>
      <c r="M103" s="559">
        <f t="shared" si="9"/>
        <v>30.2</v>
      </c>
      <c r="N103" s="560">
        <f t="shared" si="9"/>
        <v>30.2</v>
      </c>
      <c r="O103" s="557">
        <f t="shared" si="9"/>
        <v>96.3</v>
      </c>
      <c r="P103" s="556">
        <f t="shared" si="9"/>
        <v>99.1</v>
      </c>
      <c r="Q103" s="557">
        <f t="shared" si="9"/>
        <v>103.5</v>
      </c>
      <c r="R103" s="556">
        <f t="shared" si="9"/>
        <v>105.1</v>
      </c>
      <c r="S103" s="557">
        <f t="shared" si="9"/>
        <v>71.099999999999994</v>
      </c>
      <c r="T103" s="558">
        <f t="shared" si="9"/>
        <v>68.2</v>
      </c>
      <c r="U103" s="557">
        <f t="shared" si="9"/>
        <v>32.4</v>
      </c>
      <c r="V103" s="558">
        <f t="shared" si="9"/>
        <v>31.3</v>
      </c>
      <c r="W103" s="559">
        <f t="shared" si="9"/>
        <v>13.1</v>
      </c>
      <c r="X103" s="1087">
        <f t="shared" si="9"/>
        <v>13.1</v>
      </c>
      <c r="Y103" s="1173">
        <f t="shared" si="9"/>
        <v>184</v>
      </c>
      <c r="Z103" s="1174">
        <f t="shared" si="9"/>
        <v>182</v>
      </c>
      <c r="AA103" s="1175">
        <f t="shared" si="9"/>
        <v>0.1</v>
      </c>
      <c r="AB103" s="1176">
        <f t="shared" si="9"/>
        <v>0.19</v>
      </c>
      <c r="AC103" s="1423" t="str">
        <f t="shared" si="9"/>
        <v/>
      </c>
      <c r="AD103" s="629" t="s">
        <v>36</v>
      </c>
      <c r="AE103" s="628" t="s">
        <v>36</v>
      </c>
      <c r="AF103" s="630"/>
      <c r="AG103" s="11" t="s">
        <v>36</v>
      </c>
      <c r="AH103" s="2" t="s">
        <v>36</v>
      </c>
      <c r="AI103" s="2" t="s">
        <v>36</v>
      </c>
      <c r="AJ103" s="2" t="s">
        <v>36</v>
      </c>
      <c r="AK103" s="2" t="s">
        <v>36</v>
      </c>
      <c r="AL103" s="104" t="s">
        <v>36</v>
      </c>
    </row>
    <row r="104" spans="1:38" s="1" customFormat="1" ht="13.5" customHeight="1" x14ac:dyDescent="0.15">
      <c r="A104" s="1952"/>
      <c r="B104" s="1979" t="s">
        <v>411</v>
      </c>
      <c r="C104" s="1980"/>
      <c r="D104" s="633"/>
      <c r="E104" s="566">
        <f>MIN(E73:E102)</f>
        <v>1</v>
      </c>
      <c r="F104" s="567">
        <f t="shared" ref="F104:AC104" si="10">IF(COUNT(F73:F102)=0,"",MIN(F73:F102))</f>
        <v>15</v>
      </c>
      <c r="G104" s="568">
        <f t="shared" si="10"/>
        <v>20.5</v>
      </c>
      <c r="H104" s="569">
        <f t="shared" si="10"/>
        <v>20.8</v>
      </c>
      <c r="I104" s="570">
        <f t="shared" si="10"/>
        <v>2.7</v>
      </c>
      <c r="J104" s="662">
        <f t="shared" si="10"/>
        <v>2.4</v>
      </c>
      <c r="K104" s="572">
        <f t="shared" si="10"/>
        <v>7.4</v>
      </c>
      <c r="L104" s="1417">
        <f t="shared" si="10"/>
        <v>7.4</v>
      </c>
      <c r="M104" s="570">
        <f t="shared" si="10"/>
        <v>26.8</v>
      </c>
      <c r="N104" s="662">
        <f t="shared" si="10"/>
        <v>27.3</v>
      </c>
      <c r="O104" s="568">
        <f t="shared" si="10"/>
        <v>96.3</v>
      </c>
      <c r="P104" s="567">
        <f t="shared" si="10"/>
        <v>89.1</v>
      </c>
      <c r="Q104" s="568">
        <f t="shared" si="10"/>
        <v>103.5</v>
      </c>
      <c r="R104" s="567">
        <f t="shared" si="10"/>
        <v>86.6</v>
      </c>
      <c r="S104" s="568">
        <f t="shared" si="10"/>
        <v>71.099999999999994</v>
      </c>
      <c r="T104" s="567">
        <f t="shared" si="10"/>
        <v>68.2</v>
      </c>
      <c r="U104" s="568">
        <f t="shared" si="10"/>
        <v>32.4</v>
      </c>
      <c r="V104" s="569">
        <f t="shared" si="10"/>
        <v>31.3</v>
      </c>
      <c r="W104" s="570">
        <f t="shared" si="10"/>
        <v>13.1</v>
      </c>
      <c r="X104" s="1177">
        <f t="shared" si="10"/>
        <v>11</v>
      </c>
      <c r="Y104" s="1180">
        <f t="shared" si="10"/>
        <v>184</v>
      </c>
      <c r="Z104" s="1177">
        <f t="shared" si="10"/>
        <v>164</v>
      </c>
      <c r="AA104" s="1180">
        <f t="shared" si="10"/>
        <v>0.1</v>
      </c>
      <c r="AB104" s="1181">
        <f t="shared" si="10"/>
        <v>0.05</v>
      </c>
      <c r="AC104" s="1424" t="str">
        <f t="shared" si="10"/>
        <v/>
      </c>
      <c r="AD104" s="629" t="s">
        <v>36</v>
      </c>
      <c r="AE104" s="628" t="s">
        <v>36</v>
      </c>
      <c r="AF104" s="630"/>
      <c r="AG104" s="11" t="s">
        <v>36</v>
      </c>
      <c r="AH104" s="2" t="s">
        <v>36</v>
      </c>
      <c r="AI104" s="2" t="s">
        <v>36</v>
      </c>
      <c r="AJ104" s="2" t="s">
        <v>36</v>
      </c>
      <c r="AK104" s="2" t="s">
        <v>36</v>
      </c>
      <c r="AL104" s="104" t="s">
        <v>36</v>
      </c>
    </row>
    <row r="105" spans="1:38" s="1" customFormat="1" ht="13.5" customHeight="1" x14ac:dyDescent="0.15">
      <c r="A105" s="1952"/>
      <c r="B105" s="1981" t="s">
        <v>412</v>
      </c>
      <c r="C105" s="1982"/>
      <c r="D105" s="633"/>
      <c r="E105" s="633"/>
      <c r="F105" s="1088">
        <f t="shared" ref="F105:AC105" si="11">IF(COUNT(F73:F102)=0,"",AVERAGE(F73:F102))</f>
        <v>24.063333333333333</v>
      </c>
      <c r="G105" s="568">
        <f t="shared" si="11"/>
        <v>21.38</v>
      </c>
      <c r="H105" s="567">
        <f t="shared" si="11"/>
        <v>21.610000000000003</v>
      </c>
      <c r="I105" s="570">
        <f t="shared" si="11"/>
        <v>4.0733333333333333</v>
      </c>
      <c r="J105" s="662">
        <f t="shared" si="11"/>
        <v>3.81</v>
      </c>
      <c r="K105" s="572">
        <f t="shared" si="11"/>
        <v>7.498333333333334</v>
      </c>
      <c r="L105" s="1417">
        <f t="shared" si="11"/>
        <v>7.5036666666666658</v>
      </c>
      <c r="M105" s="570">
        <f t="shared" si="11"/>
        <v>29.150000000000002</v>
      </c>
      <c r="N105" s="662">
        <f t="shared" si="11"/>
        <v>29.246666666666666</v>
      </c>
      <c r="O105" s="568">
        <f t="shared" si="11"/>
        <v>96.3</v>
      </c>
      <c r="P105" s="567">
        <f t="shared" si="11"/>
        <v>93.980952380952331</v>
      </c>
      <c r="Q105" s="568">
        <f t="shared" si="11"/>
        <v>103.5</v>
      </c>
      <c r="R105" s="567">
        <f t="shared" si="11"/>
        <v>96.652380952380952</v>
      </c>
      <c r="S105" s="568">
        <f t="shared" si="11"/>
        <v>71.099999999999994</v>
      </c>
      <c r="T105" s="567">
        <f t="shared" si="11"/>
        <v>68.2</v>
      </c>
      <c r="U105" s="568">
        <f t="shared" si="11"/>
        <v>32.4</v>
      </c>
      <c r="V105" s="567">
        <f t="shared" si="11"/>
        <v>31.3</v>
      </c>
      <c r="W105" s="1180">
        <f t="shared" si="11"/>
        <v>13.1</v>
      </c>
      <c r="X105" s="1420">
        <f t="shared" si="11"/>
        <v>12.3</v>
      </c>
      <c r="Y105" s="1180">
        <f t="shared" si="11"/>
        <v>184</v>
      </c>
      <c r="Z105" s="1421">
        <f t="shared" si="11"/>
        <v>174.04761904761904</v>
      </c>
      <c r="AA105" s="1180">
        <f t="shared" si="11"/>
        <v>0.1</v>
      </c>
      <c r="AB105" s="1422">
        <f t="shared" si="11"/>
        <v>0.10523809523809524</v>
      </c>
      <c r="AC105" s="1424" t="str">
        <f t="shared" si="11"/>
        <v/>
      </c>
      <c r="AD105" s="629" t="s">
        <v>36</v>
      </c>
      <c r="AE105" s="628" t="s">
        <v>36</v>
      </c>
      <c r="AF105" s="630"/>
      <c r="AG105" s="11" t="s">
        <v>36</v>
      </c>
      <c r="AH105" s="2" t="s">
        <v>36</v>
      </c>
      <c r="AI105" s="2" t="s">
        <v>36</v>
      </c>
      <c r="AJ105" s="2" t="s">
        <v>36</v>
      </c>
      <c r="AK105" s="2" t="s">
        <v>36</v>
      </c>
      <c r="AL105" s="104" t="s">
        <v>36</v>
      </c>
    </row>
    <row r="106" spans="1:38" s="1" customFormat="1" ht="13.5" customHeight="1" x14ac:dyDescent="0.15">
      <c r="A106" s="1953"/>
      <c r="B106" s="1983" t="s">
        <v>413</v>
      </c>
      <c r="C106" s="1984"/>
      <c r="D106" s="633"/>
      <c r="E106" s="1072">
        <f>SUM(E73:E102)</f>
        <v>170</v>
      </c>
      <c r="F106" s="1137"/>
      <c r="G106" s="1134"/>
      <c r="H106" s="1136"/>
      <c r="I106" s="1134"/>
      <c r="J106" s="1136"/>
      <c r="K106" s="1134"/>
      <c r="L106" s="1133"/>
      <c r="M106" s="1134"/>
      <c r="N106" s="1136"/>
      <c r="O106" s="1134"/>
      <c r="P106" s="1133"/>
      <c r="Q106" s="1134"/>
      <c r="R106" s="1136"/>
      <c r="S106" s="1134"/>
      <c r="T106" s="1133"/>
      <c r="U106" s="1134"/>
      <c r="V106" s="1136"/>
      <c r="W106" s="1418"/>
      <c r="X106" s="1171"/>
      <c r="Y106" s="1418"/>
      <c r="Z106" s="1169"/>
      <c r="AA106" s="1418"/>
      <c r="AB106" s="1171"/>
      <c r="AC106" s="1172">
        <f>SUM(AC73:AC102)</f>
        <v>0</v>
      </c>
      <c r="AD106" s="761"/>
      <c r="AE106" s="762"/>
      <c r="AF106" s="763"/>
      <c r="AG106" s="266"/>
      <c r="AH106" s="268"/>
      <c r="AI106" s="268"/>
      <c r="AJ106" s="268"/>
      <c r="AK106" s="268"/>
      <c r="AL106" s="267"/>
    </row>
    <row r="107" spans="1:38" ht="13.5" customHeight="1" x14ac:dyDescent="0.15">
      <c r="A107" s="1951" t="s">
        <v>318</v>
      </c>
      <c r="B107" s="765">
        <v>43282</v>
      </c>
      <c r="C107" s="593" t="str">
        <f t="shared" ref="C107:C137" si="12">IF(B107="","",IF(WEEKDAY(B107)=1,"日",IF(WEEKDAY(B107)=2,"月",IF(WEEKDAY(B107)=3,"火",IF(WEEKDAY(B107)=4,"水",IF(WEEKDAY(B107)=5,"木",IF(WEEKDAY(B107)=6,"金","土")))))))</f>
        <v>日</v>
      </c>
      <c r="D107" s="1376" t="s">
        <v>583</v>
      </c>
      <c r="E107" s="1377" t="s">
        <v>36</v>
      </c>
      <c r="F107" s="1377">
        <v>31.6</v>
      </c>
      <c r="G107" s="1278">
        <v>23.1</v>
      </c>
      <c r="H107" s="1279">
        <v>23.4</v>
      </c>
      <c r="I107" s="1278">
        <v>4.0999999999999996</v>
      </c>
      <c r="J107" s="1279">
        <v>3.8</v>
      </c>
      <c r="K107" s="1280">
        <v>7.64</v>
      </c>
      <c r="L107" s="1281">
        <v>7.64</v>
      </c>
      <c r="M107" s="1278">
        <v>27.9</v>
      </c>
      <c r="N107" s="1279">
        <v>27.8</v>
      </c>
      <c r="O107" s="967" t="s">
        <v>36</v>
      </c>
      <c r="P107" s="968" t="s">
        <v>36</v>
      </c>
      <c r="Q107" s="967" t="s">
        <v>36</v>
      </c>
      <c r="R107" s="968" t="s">
        <v>36</v>
      </c>
      <c r="S107" s="967" t="s">
        <v>36</v>
      </c>
      <c r="T107" s="968" t="s">
        <v>36</v>
      </c>
      <c r="U107" s="967" t="s">
        <v>36</v>
      </c>
      <c r="V107" s="968" t="s">
        <v>36</v>
      </c>
      <c r="W107" s="969" t="s">
        <v>36</v>
      </c>
      <c r="X107" s="970" t="s">
        <v>36</v>
      </c>
      <c r="Y107" s="973" t="s">
        <v>36</v>
      </c>
      <c r="Z107" s="974" t="s">
        <v>36</v>
      </c>
      <c r="AA107" s="971" t="s">
        <v>36</v>
      </c>
      <c r="AB107" s="972" t="s">
        <v>36</v>
      </c>
      <c r="AC107" s="1283" t="s">
        <v>36</v>
      </c>
      <c r="AD107" s="382" t="s">
        <v>36</v>
      </c>
      <c r="AE107" s="360" t="s">
        <v>36</v>
      </c>
      <c r="AF107" s="377">
        <v>0</v>
      </c>
      <c r="AG107" s="191">
        <v>43286</v>
      </c>
      <c r="AH107" s="152" t="s">
        <v>3</v>
      </c>
      <c r="AI107" s="153">
        <v>29</v>
      </c>
      <c r="AJ107" s="154" t="s">
        <v>20</v>
      </c>
      <c r="AK107" s="155"/>
      <c r="AL107" s="156"/>
    </row>
    <row r="108" spans="1:38" x14ac:dyDescent="0.15">
      <c r="A108" s="1952"/>
      <c r="B108" s="452">
        <v>43283</v>
      </c>
      <c r="C108" s="453" t="str">
        <f t="shared" si="12"/>
        <v>月</v>
      </c>
      <c r="D108" s="1284" t="s">
        <v>583</v>
      </c>
      <c r="E108" s="1285" t="s">
        <v>36</v>
      </c>
      <c r="F108" s="1285">
        <v>31.4</v>
      </c>
      <c r="G108" s="1286">
        <v>23.4</v>
      </c>
      <c r="H108" s="1287">
        <v>23.7</v>
      </c>
      <c r="I108" s="1286">
        <v>4.0999999999999996</v>
      </c>
      <c r="J108" s="1287">
        <v>3.8</v>
      </c>
      <c r="K108" s="1288">
        <v>7.65</v>
      </c>
      <c r="L108" s="1289">
        <v>7.69</v>
      </c>
      <c r="M108" s="1286">
        <v>27.9</v>
      </c>
      <c r="N108" s="1287">
        <v>27.9</v>
      </c>
      <c r="O108" s="837" t="s">
        <v>36</v>
      </c>
      <c r="P108" s="838">
        <v>90.6</v>
      </c>
      <c r="Q108" s="837" t="s">
        <v>36</v>
      </c>
      <c r="R108" s="838">
        <v>91.5</v>
      </c>
      <c r="S108" s="837" t="s">
        <v>36</v>
      </c>
      <c r="T108" s="838" t="s">
        <v>36</v>
      </c>
      <c r="U108" s="837" t="s">
        <v>36</v>
      </c>
      <c r="V108" s="838" t="s">
        <v>36</v>
      </c>
      <c r="W108" s="839" t="s">
        <v>36</v>
      </c>
      <c r="X108" s="840">
        <v>11.4</v>
      </c>
      <c r="Y108" s="843" t="s">
        <v>36</v>
      </c>
      <c r="Z108" s="844">
        <v>162</v>
      </c>
      <c r="AA108" s="841" t="s">
        <v>36</v>
      </c>
      <c r="AB108" s="842">
        <v>0.08</v>
      </c>
      <c r="AC108" s="1291" t="s">
        <v>36</v>
      </c>
      <c r="AD108" s="383" t="s">
        <v>36</v>
      </c>
      <c r="AE108" s="361" t="s">
        <v>36</v>
      </c>
      <c r="AF108" s="368">
        <v>0</v>
      </c>
      <c r="AG108" s="12" t="s">
        <v>94</v>
      </c>
      <c r="AH108" s="13" t="s">
        <v>399</v>
      </c>
      <c r="AI108" s="14" t="s">
        <v>5</v>
      </c>
      <c r="AJ108" s="15" t="s">
        <v>6</v>
      </c>
      <c r="AK108" s="1434" t="s">
        <v>309</v>
      </c>
      <c r="AL108" s="97"/>
    </row>
    <row r="109" spans="1:38" x14ac:dyDescent="0.15">
      <c r="A109" s="1952"/>
      <c r="B109" s="452">
        <v>43284</v>
      </c>
      <c r="C109" s="453" t="str">
        <f t="shared" si="12"/>
        <v>火</v>
      </c>
      <c r="D109" s="1292" t="s">
        <v>583</v>
      </c>
      <c r="E109" s="1285" t="s">
        <v>36</v>
      </c>
      <c r="F109" s="1285">
        <v>30.6</v>
      </c>
      <c r="G109" s="1286">
        <v>23.8</v>
      </c>
      <c r="H109" s="1287">
        <v>24</v>
      </c>
      <c r="I109" s="1286">
        <v>4.2</v>
      </c>
      <c r="J109" s="1287">
        <v>3.5</v>
      </c>
      <c r="K109" s="1288">
        <v>7.67</v>
      </c>
      <c r="L109" s="1289">
        <v>7.7</v>
      </c>
      <c r="M109" s="1286">
        <v>28</v>
      </c>
      <c r="N109" s="1287">
        <v>28.1</v>
      </c>
      <c r="O109" s="837" t="s">
        <v>36</v>
      </c>
      <c r="P109" s="838">
        <v>90.6</v>
      </c>
      <c r="Q109" s="837" t="s">
        <v>36</v>
      </c>
      <c r="R109" s="838">
        <v>92.3</v>
      </c>
      <c r="S109" s="837" t="s">
        <v>36</v>
      </c>
      <c r="T109" s="838" t="s">
        <v>36</v>
      </c>
      <c r="U109" s="837" t="s">
        <v>36</v>
      </c>
      <c r="V109" s="838" t="s">
        <v>36</v>
      </c>
      <c r="W109" s="839" t="s">
        <v>36</v>
      </c>
      <c r="X109" s="840">
        <v>11.4</v>
      </c>
      <c r="Y109" s="843" t="s">
        <v>36</v>
      </c>
      <c r="Z109" s="844">
        <v>166</v>
      </c>
      <c r="AA109" s="841" t="s">
        <v>36</v>
      </c>
      <c r="AB109" s="842">
        <v>0.08</v>
      </c>
      <c r="AC109" s="1291" t="s">
        <v>36</v>
      </c>
      <c r="AD109" s="383" t="s">
        <v>36</v>
      </c>
      <c r="AE109" s="361" t="s">
        <v>36</v>
      </c>
      <c r="AF109" s="368">
        <v>0</v>
      </c>
      <c r="AG109" s="5" t="s">
        <v>95</v>
      </c>
      <c r="AH109" s="17" t="s">
        <v>20</v>
      </c>
      <c r="AI109" s="31">
        <v>24.3</v>
      </c>
      <c r="AJ109" s="32">
        <v>24.6</v>
      </c>
      <c r="AK109" s="32">
        <v>27</v>
      </c>
      <c r="AL109" s="98"/>
    </row>
    <row r="110" spans="1:38" x14ac:dyDescent="0.15">
      <c r="A110" s="1952"/>
      <c r="B110" s="452">
        <v>43285</v>
      </c>
      <c r="C110" s="453" t="str">
        <f t="shared" si="12"/>
        <v>水</v>
      </c>
      <c r="D110" s="1292" t="s">
        <v>599</v>
      </c>
      <c r="E110" s="1285" t="s">
        <v>36</v>
      </c>
      <c r="F110" s="1285">
        <v>30</v>
      </c>
      <c r="G110" s="1286">
        <v>24.1</v>
      </c>
      <c r="H110" s="1287">
        <v>24.3</v>
      </c>
      <c r="I110" s="1286">
        <v>3.7</v>
      </c>
      <c r="J110" s="1287">
        <v>3.2</v>
      </c>
      <c r="K110" s="1288">
        <v>7.69</v>
      </c>
      <c r="L110" s="1289">
        <v>7.69</v>
      </c>
      <c r="M110" s="1286">
        <v>28</v>
      </c>
      <c r="N110" s="1287">
        <v>28.1</v>
      </c>
      <c r="O110" s="837" t="s">
        <v>36</v>
      </c>
      <c r="P110" s="838">
        <v>91.6</v>
      </c>
      <c r="Q110" s="837" t="s">
        <v>36</v>
      </c>
      <c r="R110" s="838">
        <v>94.1</v>
      </c>
      <c r="S110" s="837" t="s">
        <v>36</v>
      </c>
      <c r="T110" s="838" t="s">
        <v>36</v>
      </c>
      <c r="U110" s="837" t="s">
        <v>36</v>
      </c>
      <c r="V110" s="838" t="s">
        <v>36</v>
      </c>
      <c r="W110" s="839" t="s">
        <v>36</v>
      </c>
      <c r="X110" s="840">
        <v>11.4</v>
      </c>
      <c r="Y110" s="843" t="s">
        <v>36</v>
      </c>
      <c r="Z110" s="844">
        <v>172</v>
      </c>
      <c r="AA110" s="841" t="s">
        <v>36</v>
      </c>
      <c r="AB110" s="842">
        <v>0.06</v>
      </c>
      <c r="AC110" s="1291" t="s">
        <v>36</v>
      </c>
      <c r="AD110" s="383" t="s">
        <v>36</v>
      </c>
      <c r="AE110" s="361" t="s">
        <v>36</v>
      </c>
      <c r="AF110" s="368">
        <v>0</v>
      </c>
      <c r="AG110" s="6" t="s">
        <v>400</v>
      </c>
      <c r="AH110" s="18" t="s">
        <v>401</v>
      </c>
      <c r="AI110" s="34">
        <v>3.6</v>
      </c>
      <c r="AJ110" s="35">
        <v>3</v>
      </c>
      <c r="AK110" s="38">
        <v>10</v>
      </c>
      <c r="AL110" s="99"/>
    </row>
    <row r="111" spans="1:38" x14ac:dyDescent="0.15">
      <c r="A111" s="1952"/>
      <c r="B111" s="452">
        <v>43286</v>
      </c>
      <c r="C111" s="453" t="str">
        <f t="shared" si="12"/>
        <v>木</v>
      </c>
      <c r="D111" s="1292" t="s">
        <v>599</v>
      </c>
      <c r="E111" s="1285">
        <v>0.5</v>
      </c>
      <c r="F111" s="1285">
        <v>29</v>
      </c>
      <c r="G111" s="1286">
        <v>24.3</v>
      </c>
      <c r="H111" s="1287">
        <v>24.6</v>
      </c>
      <c r="I111" s="1286">
        <v>3.6</v>
      </c>
      <c r="J111" s="1287">
        <v>3</v>
      </c>
      <c r="K111" s="1288">
        <v>7.68</v>
      </c>
      <c r="L111" s="1289">
        <v>7.7</v>
      </c>
      <c r="M111" s="1286">
        <v>28.1</v>
      </c>
      <c r="N111" s="1287">
        <v>28.2</v>
      </c>
      <c r="O111" s="837">
        <v>91.8</v>
      </c>
      <c r="P111" s="838">
        <v>91.1</v>
      </c>
      <c r="Q111" s="837">
        <v>85</v>
      </c>
      <c r="R111" s="838">
        <v>94.9</v>
      </c>
      <c r="S111" s="837">
        <v>56.3</v>
      </c>
      <c r="T111" s="838">
        <v>65.400000000000006</v>
      </c>
      <c r="U111" s="837">
        <v>28.7</v>
      </c>
      <c r="V111" s="838">
        <v>29.5</v>
      </c>
      <c r="W111" s="839">
        <v>11.6</v>
      </c>
      <c r="X111" s="840">
        <v>11.4</v>
      </c>
      <c r="Y111" s="843">
        <v>171</v>
      </c>
      <c r="Z111" s="844">
        <v>168</v>
      </c>
      <c r="AA111" s="841">
        <v>0.11</v>
      </c>
      <c r="AB111" s="842">
        <v>0.06</v>
      </c>
      <c r="AC111" s="1291" t="s">
        <v>36</v>
      </c>
      <c r="AD111" s="383" t="s">
        <v>36</v>
      </c>
      <c r="AE111" s="361" t="s">
        <v>36</v>
      </c>
      <c r="AF111" s="368">
        <v>0</v>
      </c>
      <c r="AG111" s="6" t="s">
        <v>21</v>
      </c>
      <c r="AH111" s="18"/>
      <c r="AI111" s="34">
        <v>7.68</v>
      </c>
      <c r="AJ111" s="35">
        <v>7.7</v>
      </c>
      <c r="AK111" s="41">
        <v>8.98</v>
      </c>
      <c r="AL111" s="100"/>
    </row>
    <row r="112" spans="1:38" x14ac:dyDescent="0.15">
      <c r="A112" s="1952"/>
      <c r="B112" s="452">
        <v>43287</v>
      </c>
      <c r="C112" s="453" t="str">
        <f t="shared" si="12"/>
        <v>金</v>
      </c>
      <c r="D112" s="1292" t="s">
        <v>606</v>
      </c>
      <c r="E112" s="1285">
        <v>23.5</v>
      </c>
      <c r="F112" s="1285">
        <v>25.3</v>
      </c>
      <c r="G112" s="1286">
        <v>24.5</v>
      </c>
      <c r="H112" s="1287">
        <v>24.6</v>
      </c>
      <c r="I112" s="1286">
        <v>4.7</v>
      </c>
      <c r="J112" s="1287">
        <v>3.7</v>
      </c>
      <c r="K112" s="1288">
        <v>7.66</v>
      </c>
      <c r="L112" s="1289">
        <v>7.66</v>
      </c>
      <c r="M112" s="1286">
        <v>28.4</v>
      </c>
      <c r="N112" s="1287">
        <v>28.3</v>
      </c>
      <c r="O112" s="837" t="s">
        <v>36</v>
      </c>
      <c r="P112" s="838">
        <v>91.6</v>
      </c>
      <c r="Q112" s="837" t="s">
        <v>36</v>
      </c>
      <c r="R112" s="838">
        <v>94.3</v>
      </c>
      <c r="S112" s="837" t="s">
        <v>36</v>
      </c>
      <c r="T112" s="838" t="s">
        <v>36</v>
      </c>
      <c r="U112" s="837" t="s">
        <v>36</v>
      </c>
      <c r="V112" s="838" t="s">
        <v>36</v>
      </c>
      <c r="W112" s="839" t="s">
        <v>36</v>
      </c>
      <c r="X112" s="840">
        <v>11.9</v>
      </c>
      <c r="Y112" s="843" t="s">
        <v>36</v>
      </c>
      <c r="Z112" s="844">
        <v>166</v>
      </c>
      <c r="AA112" s="841" t="s">
        <v>36</v>
      </c>
      <c r="AB112" s="842">
        <v>7.0000000000000007E-2</v>
      </c>
      <c r="AC112" s="1291" t="s">
        <v>36</v>
      </c>
      <c r="AD112" s="383" t="s">
        <v>36</v>
      </c>
      <c r="AE112" s="361" t="s">
        <v>36</v>
      </c>
      <c r="AF112" s="368">
        <v>0</v>
      </c>
      <c r="AG112" s="6" t="s">
        <v>372</v>
      </c>
      <c r="AH112" s="18" t="s">
        <v>22</v>
      </c>
      <c r="AI112" s="34">
        <v>28.1</v>
      </c>
      <c r="AJ112" s="35">
        <v>28.2</v>
      </c>
      <c r="AK112" s="35">
        <v>28.8</v>
      </c>
      <c r="AL112" s="101"/>
    </row>
    <row r="113" spans="1:38" x14ac:dyDescent="0.15">
      <c r="A113" s="1952"/>
      <c r="B113" s="452">
        <v>43288</v>
      </c>
      <c r="C113" s="453" t="str">
        <f t="shared" si="12"/>
        <v>土</v>
      </c>
      <c r="D113" s="1292" t="s">
        <v>583</v>
      </c>
      <c r="E113" s="1285" t="s">
        <v>36</v>
      </c>
      <c r="F113" s="1285">
        <v>29.7</v>
      </c>
      <c r="G113" s="1286">
        <v>25.1</v>
      </c>
      <c r="H113" s="1287">
        <v>25.3</v>
      </c>
      <c r="I113" s="1286">
        <v>4.8</v>
      </c>
      <c r="J113" s="1287">
        <v>3.9</v>
      </c>
      <c r="K113" s="1288">
        <v>7.89</v>
      </c>
      <c r="L113" s="1289">
        <v>7.84</v>
      </c>
      <c r="M113" s="1286">
        <v>28.6</v>
      </c>
      <c r="N113" s="1287">
        <v>28.3</v>
      </c>
      <c r="O113" s="837" t="s">
        <v>36</v>
      </c>
      <c r="P113" s="838" t="s">
        <v>36</v>
      </c>
      <c r="Q113" s="837" t="s">
        <v>36</v>
      </c>
      <c r="R113" s="838" t="s">
        <v>36</v>
      </c>
      <c r="S113" s="837" t="s">
        <v>36</v>
      </c>
      <c r="T113" s="838" t="s">
        <v>36</v>
      </c>
      <c r="U113" s="837" t="s">
        <v>36</v>
      </c>
      <c r="V113" s="838" t="s">
        <v>36</v>
      </c>
      <c r="W113" s="839" t="s">
        <v>36</v>
      </c>
      <c r="X113" s="840" t="s">
        <v>36</v>
      </c>
      <c r="Y113" s="843" t="s">
        <v>36</v>
      </c>
      <c r="Z113" s="844" t="s">
        <v>36</v>
      </c>
      <c r="AA113" s="841" t="s">
        <v>36</v>
      </c>
      <c r="AB113" s="842" t="s">
        <v>36</v>
      </c>
      <c r="AC113" s="1291" t="s">
        <v>36</v>
      </c>
      <c r="AD113" s="383" t="s">
        <v>36</v>
      </c>
      <c r="AE113" s="361" t="s">
        <v>36</v>
      </c>
      <c r="AF113" s="368">
        <v>0</v>
      </c>
      <c r="AG113" s="6" t="s">
        <v>402</v>
      </c>
      <c r="AH113" s="18" t="s">
        <v>23</v>
      </c>
      <c r="AI113" s="34">
        <v>91.8</v>
      </c>
      <c r="AJ113" s="35">
        <v>91.1</v>
      </c>
      <c r="AK113" s="35">
        <v>94.8</v>
      </c>
      <c r="AL113" s="101"/>
    </row>
    <row r="114" spans="1:38" x14ac:dyDescent="0.15">
      <c r="A114" s="1952"/>
      <c r="B114" s="452">
        <v>43289</v>
      </c>
      <c r="C114" s="453" t="str">
        <f t="shared" si="12"/>
        <v>日</v>
      </c>
      <c r="D114" s="1292" t="s">
        <v>583</v>
      </c>
      <c r="E114" s="1285" t="s">
        <v>36</v>
      </c>
      <c r="F114" s="1285">
        <v>31.2</v>
      </c>
      <c r="G114" s="1286">
        <v>24.9</v>
      </c>
      <c r="H114" s="1287">
        <v>25.2</v>
      </c>
      <c r="I114" s="1286">
        <v>5.6</v>
      </c>
      <c r="J114" s="1287">
        <v>4.5</v>
      </c>
      <c r="K114" s="1288">
        <v>7.75</v>
      </c>
      <c r="L114" s="1289">
        <v>7.74</v>
      </c>
      <c r="M114" s="1286">
        <v>29.3</v>
      </c>
      <c r="N114" s="1287">
        <v>28.7</v>
      </c>
      <c r="O114" s="837" t="s">
        <v>36</v>
      </c>
      <c r="P114" s="838" t="s">
        <v>36</v>
      </c>
      <c r="Q114" s="837" t="s">
        <v>36</v>
      </c>
      <c r="R114" s="838" t="s">
        <v>36</v>
      </c>
      <c r="S114" s="837" t="s">
        <v>36</v>
      </c>
      <c r="T114" s="838" t="s">
        <v>36</v>
      </c>
      <c r="U114" s="837" t="s">
        <v>36</v>
      </c>
      <c r="V114" s="838" t="s">
        <v>36</v>
      </c>
      <c r="W114" s="839" t="s">
        <v>36</v>
      </c>
      <c r="X114" s="840" t="s">
        <v>36</v>
      </c>
      <c r="Y114" s="843" t="s">
        <v>36</v>
      </c>
      <c r="Z114" s="844" t="s">
        <v>36</v>
      </c>
      <c r="AA114" s="841" t="s">
        <v>36</v>
      </c>
      <c r="AB114" s="842" t="s">
        <v>36</v>
      </c>
      <c r="AC114" s="1291" t="s">
        <v>36</v>
      </c>
      <c r="AD114" s="383" t="s">
        <v>36</v>
      </c>
      <c r="AE114" s="361" t="s">
        <v>36</v>
      </c>
      <c r="AF114" s="368">
        <v>0</v>
      </c>
      <c r="AG114" s="6" t="s">
        <v>376</v>
      </c>
      <c r="AH114" s="18" t="s">
        <v>23</v>
      </c>
      <c r="AI114" s="34">
        <v>85</v>
      </c>
      <c r="AJ114" s="35">
        <v>94.9</v>
      </c>
      <c r="AK114" s="35">
        <v>103.2</v>
      </c>
      <c r="AL114" s="101"/>
    </row>
    <row r="115" spans="1:38" x14ac:dyDescent="0.15">
      <c r="A115" s="1952"/>
      <c r="B115" s="452">
        <v>43290</v>
      </c>
      <c r="C115" s="453" t="str">
        <f t="shared" si="12"/>
        <v>月</v>
      </c>
      <c r="D115" s="1292" t="s">
        <v>606</v>
      </c>
      <c r="E115" s="1285">
        <v>0.5</v>
      </c>
      <c r="F115" s="1285">
        <v>27</v>
      </c>
      <c r="G115" s="1286">
        <v>25</v>
      </c>
      <c r="H115" s="1287">
        <v>25.3</v>
      </c>
      <c r="I115" s="1286">
        <v>4.7</v>
      </c>
      <c r="J115" s="1287">
        <v>4.0999999999999996</v>
      </c>
      <c r="K115" s="1288">
        <v>7.77</v>
      </c>
      <c r="L115" s="1289">
        <v>7.78</v>
      </c>
      <c r="M115" s="1286">
        <v>28.5</v>
      </c>
      <c r="N115" s="1287">
        <v>28.6</v>
      </c>
      <c r="O115" s="837" t="s">
        <v>36</v>
      </c>
      <c r="P115" s="838">
        <v>91.1</v>
      </c>
      <c r="Q115" s="837" t="s">
        <v>36</v>
      </c>
      <c r="R115" s="838">
        <v>96.1</v>
      </c>
      <c r="S115" s="837" t="s">
        <v>36</v>
      </c>
      <c r="T115" s="838" t="s">
        <v>36</v>
      </c>
      <c r="U115" s="837" t="s">
        <v>36</v>
      </c>
      <c r="V115" s="838" t="s">
        <v>36</v>
      </c>
      <c r="W115" s="839" t="s">
        <v>36</v>
      </c>
      <c r="X115" s="840">
        <v>11.8</v>
      </c>
      <c r="Y115" s="843" t="s">
        <v>36</v>
      </c>
      <c r="Z115" s="844">
        <v>168</v>
      </c>
      <c r="AA115" s="841" t="s">
        <v>36</v>
      </c>
      <c r="AB115" s="842">
        <v>7.0000000000000007E-2</v>
      </c>
      <c r="AC115" s="1291">
        <v>900</v>
      </c>
      <c r="AD115" s="383" t="s">
        <v>36</v>
      </c>
      <c r="AE115" s="361" t="s">
        <v>36</v>
      </c>
      <c r="AF115" s="368">
        <v>0</v>
      </c>
      <c r="AG115" s="6" t="s">
        <v>377</v>
      </c>
      <c r="AH115" s="18" t="s">
        <v>23</v>
      </c>
      <c r="AI115" s="34">
        <v>56.3</v>
      </c>
      <c r="AJ115" s="35">
        <v>65.400000000000006</v>
      </c>
      <c r="AK115" s="35">
        <v>71.400000000000006</v>
      </c>
      <c r="AL115" s="101"/>
    </row>
    <row r="116" spans="1:38" x14ac:dyDescent="0.15">
      <c r="A116" s="1952"/>
      <c r="B116" s="452">
        <v>43291</v>
      </c>
      <c r="C116" s="453" t="str">
        <f t="shared" si="12"/>
        <v>火</v>
      </c>
      <c r="D116" s="1292" t="s">
        <v>599</v>
      </c>
      <c r="E116" s="1285" t="s">
        <v>36</v>
      </c>
      <c r="F116" s="1285">
        <v>30.9</v>
      </c>
      <c r="G116" s="1286">
        <v>25.2</v>
      </c>
      <c r="H116" s="1287">
        <v>25.5</v>
      </c>
      <c r="I116" s="1286">
        <v>4.4000000000000004</v>
      </c>
      <c r="J116" s="1287">
        <v>2.2999999999999998</v>
      </c>
      <c r="K116" s="1288">
        <v>7.74</v>
      </c>
      <c r="L116" s="1289">
        <v>7.43</v>
      </c>
      <c r="M116" s="1286">
        <v>28.5</v>
      </c>
      <c r="N116" s="1287">
        <v>29</v>
      </c>
      <c r="O116" s="837" t="s">
        <v>36</v>
      </c>
      <c r="P116" s="838">
        <v>86.3</v>
      </c>
      <c r="Q116" s="837" t="s">
        <v>36</v>
      </c>
      <c r="R116" s="838">
        <v>91.9</v>
      </c>
      <c r="S116" s="837" t="s">
        <v>36</v>
      </c>
      <c r="T116" s="838" t="s">
        <v>36</v>
      </c>
      <c r="U116" s="837" t="s">
        <v>36</v>
      </c>
      <c r="V116" s="838" t="s">
        <v>36</v>
      </c>
      <c r="W116" s="839" t="s">
        <v>36</v>
      </c>
      <c r="X116" s="840">
        <v>11.8</v>
      </c>
      <c r="Y116" s="843" t="s">
        <v>36</v>
      </c>
      <c r="Z116" s="844">
        <v>175</v>
      </c>
      <c r="AA116" s="841" t="s">
        <v>36</v>
      </c>
      <c r="AB116" s="842">
        <v>0.03</v>
      </c>
      <c r="AC116" s="1291">
        <v>800</v>
      </c>
      <c r="AD116" s="383" t="s">
        <v>36</v>
      </c>
      <c r="AE116" s="361" t="s">
        <v>36</v>
      </c>
      <c r="AF116" s="368">
        <v>0</v>
      </c>
      <c r="AG116" s="6" t="s">
        <v>378</v>
      </c>
      <c r="AH116" s="18" t="s">
        <v>23</v>
      </c>
      <c r="AI116" s="34">
        <v>28.7</v>
      </c>
      <c r="AJ116" s="35">
        <v>29.5</v>
      </c>
      <c r="AK116" s="35">
        <v>31.8</v>
      </c>
      <c r="AL116" s="101"/>
    </row>
    <row r="117" spans="1:38" x14ac:dyDescent="0.15">
      <c r="A117" s="1952"/>
      <c r="B117" s="452">
        <v>43292</v>
      </c>
      <c r="C117" s="453" t="str">
        <f t="shared" si="12"/>
        <v>水</v>
      </c>
      <c r="D117" s="1292" t="s">
        <v>599</v>
      </c>
      <c r="E117" s="1285" t="s">
        <v>36</v>
      </c>
      <c r="F117" s="1285">
        <v>31</v>
      </c>
      <c r="G117" s="1286">
        <v>25.3</v>
      </c>
      <c r="H117" s="1287">
        <v>25.6</v>
      </c>
      <c r="I117" s="1286">
        <v>3.8</v>
      </c>
      <c r="J117" s="1287">
        <v>3</v>
      </c>
      <c r="K117" s="1288">
        <v>7.68</v>
      </c>
      <c r="L117" s="1289">
        <v>7.72</v>
      </c>
      <c r="M117" s="1286">
        <v>28.5</v>
      </c>
      <c r="N117" s="1287">
        <v>28.6</v>
      </c>
      <c r="O117" s="837" t="s">
        <v>36</v>
      </c>
      <c r="P117" s="838">
        <v>95.1</v>
      </c>
      <c r="Q117" s="837" t="s">
        <v>36</v>
      </c>
      <c r="R117" s="838">
        <v>93.4</v>
      </c>
      <c r="S117" s="837" t="s">
        <v>36</v>
      </c>
      <c r="T117" s="838" t="s">
        <v>36</v>
      </c>
      <c r="U117" s="837" t="s">
        <v>36</v>
      </c>
      <c r="V117" s="838" t="s">
        <v>36</v>
      </c>
      <c r="W117" s="839" t="s">
        <v>36</v>
      </c>
      <c r="X117" s="840">
        <v>11.8</v>
      </c>
      <c r="Y117" s="843" t="s">
        <v>36</v>
      </c>
      <c r="Z117" s="844">
        <v>170</v>
      </c>
      <c r="AA117" s="841" t="s">
        <v>36</v>
      </c>
      <c r="AB117" s="842">
        <v>0.05</v>
      </c>
      <c r="AC117" s="1291" t="s">
        <v>36</v>
      </c>
      <c r="AD117" s="383" t="s">
        <v>36</v>
      </c>
      <c r="AE117" s="361" t="s">
        <v>36</v>
      </c>
      <c r="AF117" s="368">
        <v>0</v>
      </c>
      <c r="AG117" s="6" t="s">
        <v>403</v>
      </c>
      <c r="AH117" s="18" t="s">
        <v>23</v>
      </c>
      <c r="AI117" s="37">
        <v>11.6</v>
      </c>
      <c r="AJ117" s="38">
        <v>11.4</v>
      </c>
      <c r="AK117" s="35">
        <v>11.7</v>
      </c>
      <c r="AL117" s="99"/>
    </row>
    <row r="118" spans="1:38" x14ac:dyDescent="0.15">
      <c r="A118" s="1952"/>
      <c r="B118" s="452">
        <v>43293</v>
      </c>
      <c r="C118" s="453" t="str">
        <f t="shared" si="12"/>
        <v>木</v>
      </c>
      <c r="D118" s="1292" t="s">
        <v>599</v>
      </c>
      <c r="E118" s="1285" t="s">
        <v>36</v>
      </c>
      <c r="F118" s="1285">
        <v>28.2</v>
      </c>
      <c r="G118" s="1286">
        <v>25.4</v>
      </c>
      <c r="H118" s="1287">
        <v>25.7</v>
      </c>
      <c r="I118" s="1286">
        <v>3.6</v>
      </c>
      <c r="J118" s="1287">
        <v>2.8</v>
      </c>
      <c r="K118" s="1288">
        <v>7.73</v>
      </c>
      <c r="L118" s="1289">
        <v>7.71</v>
      </c>
      <c r="M118" s="1286">
        <v>28.5</v>
      </c>
      <c r="N118" s="1287">
        <v>28.6</v>
      </c>
      <c r="O118" s="837" t="s">
        <v>36</v>
      </c>
      <c r="P118" s="838">
        <v>92.8</v>
      </c>
      <c r="Q118" s="837" t="s">
        <v>36</v>
      </c>
      <c r="R118" s="838">
        <v>93.5</v>
      </c>
      <c r="S118" s="837" t="s">
        <v>36</v>
      </c>
      <c r="T118" s="838" t="s">
        <v>36</v>
      </c>
      <c r="U118" s="837" t="s">
        <v>36</v>
      </c>
      <c r="V118" s="838" t="s">
        <v>36</v>
      </c>
      <c r="W118" s="839" t="s">
        <v>36</v>
      </c>
      <c r="X118" s="840">
        <v>11.6</v>
      </c>
      <c r="Y118" s="843" t="s">
        <v>36</v>
      </c>
      <c r="Z118" s="844">
        <v>168</v>
      </c>
      <c r="AA118" s="841" t="s">
        <v>36</v>
      </c>
      <c r="AB118" s="842">
        <v>0.05</v>
      </c>
      <c r="AC118" s="1291" t="s">
        <v>36</v>
      </c>
      <c r="AD118" s="383" t="s">
        <v>36</v>
      </c>
      <c r="AE118" s="361" t="s">
        <v>36</v>
      </c>
      <c r="AF118" s="368">
        <v>0</v>
      </c>
      <c r="AG118" s="6" t="s">
        <v>404</v>
      </c>
      <c r="AH118" s="18" t="s">
        <v>23</v>
      </c>
      <c r="AI118" s="49">
        <v>171</v>
      </c>
      <c r="AJ118" s="50">
        <v>168</v>
      </c>
      <c r="AK118" s="1294">
        <v>195</v>
      </c>
      <c r="AL118" s="26"/>
    </row>
    <row r="119" spans="1:38" x14ac:dyDescent="0.15">
      <c r="A119" s="1952"/>
      <c r="B119" s="452">
        <v>43294</v>
      </c>
      <c r="C119" s="453" t="str">
        <f t="shared" si="12"/>
        <v>金</v>
      </c>
      <c r="D119" s="1292" t="s">
        <v>583</v>
      </c>
      <c r="E119" s="1285" t="s">
        <v>36</v>
      </c>
      <c r="F119" s="1285">
        <v>30.9</v>
      </c>
      <c r="G119" s="1286">
        <v>25.5</v>
      </c>
      <c r="H119" s="1287">
        <v>25.8</v>
      </c>
      <c r="I119" s="1286">
        <v>3.4</v>
      </c>
      <c r="J119" s="1287">
        <v>2.6</v>
      </c>
      <c r="K119" s="1288">
        <v>7.51</v>
      </c>
      <c r="L119" s="1289">
        <v>7.65</v>
      </c>
      <c r="M119" s="1286">
        <v>28.3</v>
      </c>
      <c r="N119" s="1287">
        <v>28.5</v>
      </c>
      <c r="O119" s="837" t="s">
        <v>36</v>
      </c>
      <c r="P119" s="838">
        <v>90.6</v>
      </c>
      <c r="Q119" s="837" t="s">
        <v>36</v>
      </c>
      <c r="R119" s="838">
        <v>90.9</v>
      </c>
      <c r="S119" s="837" t="s">
        <v>36</v>
      </c>
      <c r="T119" s="838" t="s">
        <v>36</v>
      </c>
      <c r="U119" s="837" t="s">
        <v>36</v>
      </c>
      <c r="V119" s="838" t="s">
        <v>36</v>
      </c>
      <c r="W119" s="839" t="s">
        <v>36</v>
      </c>
      <c r="X119" s="840">
        <v>11.8</v>
      </c>
      <c r="Y119" s="843" t="s">
        <v>36</v>
      </c>
      <c r="Z119" s="844">
        <v>168</v>
      </c>
      <c r="AA119" s="841" t="s">
        <v>36</v>
      </c>
      <c r="AB119" s="842">
        <v>0.05</v>
      </c>
      <c r="AC119" s="1291" t="s">
        <v>36</v>
      </c>
      <c r="AD119" s="383" t="s">
        <v>36</v>
      </c>
      <c r="AE119" s="361" t="s">
        <v>36</v>
      </c>
      <c r="AF119" s="368">
        <v>0</v>
      </c>
      <c r="AG119" s="6" t="s">
        <v>405</v>
      </c>
      <c r="AH119" s="18" t="s">
        <v>23</v>
      </c>
      <c r="AI119" s="40">
        <v>0.11</v>
      </c>
      <c r="AJ119" s="41">
        <v>0.06</v>
      </c>
      <c r="AK119" s="41">
        <v>0.28999999999999998</v>
      </c>
      <c r="AL119" s="100"/>
    </row>
    <row r="120" spans="1:38" x14ac:dyDescent="0.15">
      <c r="A120" s="1952"/>
      <c r="B120" s="452">
        <v>43295</v>
      </c>
      <c r="C120" s="453" t="str">
        <f t="shared" si="12"/>
        <v>土</v>
      </c>
      <c r="D120" s="1292" t="s">
        <v>583</v>
      </c>
      <c r="E120" s="1285" t="s">
        <v>36</v>
      </c>
      <c r="F120" s="1285">
        <v>32.799999999999997</v>
      </c>
      <c r="G120" s="1286">
        <v>25.6</v>
      </c>
      <c r="H120" s="1287">
        <v>25.9</v>
      </c>
      <c r="I120" s="1286">
        <v>3</v>
      </c>
      <c r="J120" s="1287">
        <v>1.8</v>
      </c>
      <c r="K120" s="1288">
        <v>7.59</v>
      </c>
      <c r="L120" s="1289">
        <v>7.62</v>
      </c>
      <c r="M120" s="1286">
        <v>28.8</v>
      </c>
      <c r="N120" s="1287">
        <v>28.9</v>
      </c>
      <c r="O120" s="837" t="s">
        <v>36</v>
      </c>
      <c r="P120" s="838" t="s">
        <v>36</v>
      </c>
      <c r="Q120" s="837" t="s">
        <v>36</v>
      </c>
      <c r="R120" s="838" t="s">
        <v>36</v>
      </c>
      <c r="S120" s="837" t="s">
        <v>36</v>
      </c>
      <c r="T120" s="838" t="s">
        <v>36</v>
      </c>
      <c r="U120" s="837" t="s">
        <v>36</v>
      </c>
      <c r="V120" s="838" t="s">
        <v>36</v>
      </c>
      <c r="W120" s="839" t="s">
        <v>36</v>
      </c>
      <c r="X120" s="840" t="s">
        <v>36</v>
      </c>
      <c r="Y120" s="843" t="s">
        <v>36</v>
      </c>
      <c r="Z120" s="844" t="s">
        <v>36</v>
      </c>
      <c r="AA120" s="841" t="s">
        <v>36</v>
      </c>
      <c r="AB120" s="842" t="s">
        <v>36</v>
      </c>
      <c r="AC120" s="1291" t="s">
        <v>36</v>
      </c>
      <c r="AD120" s="383" t="s">
        <v>36</v>
      </c>
      <c r="AE120" s="361" t="s">
        <v>36</v>
      </c>
      <c r="AF120" s="368">
        <v>0</v>
      </c>
      <c r="AG120" s="6" t="s">
        <v>24</v>
      </c>
      <c r="AH120" s="18" t="s">
        <v>23</v>
      </c>
      <c r="AI120" s="23">
        <v>4.9000000000000004</v>
      </c>
      <c r="AJ120" s="48">
        <v>4.9000000000000004</v>
      </c>
      <c r="AK120" s="1436">
        <v>8.6999999999999993</v>
      </c>
      <c r="AL120" s="100"/>
    </row>
    <row r="121" spans="1:38" x14ac:dyDescent="0.15">
      <c r="A121" s="1952"/>
      <c r="B121" s="452">
        <v>43296</v>
      </c>
      <c r="C121" s="453" t="str">
        <f t="shared" si="12"/>
        <v>日</v>
      </c>
      <c r="D121" s="1292" t="s">
        <v>583</v>
      </c>
      <c r="E121" s="1285" t="s">
        <v>36</v>
      </c>
      <c r="F121" s="1285">
        <v>32.200000000000003</v>
      </c>
      <c r="G121" s="1286">
        <v>25.7</v>
      </c>
      <c r="H121" s="1287">
        <v>26.1</v>
      </c>
      <c r="I121" s="1286">
        <v>2.1</v>
      </c>
      <c r="J121" s="1287">
        <v>1.4</v>
      </c>
      <c r="K121" s="1288">
        <v>7.61</v>
      </c>
      <c r="L121" s="1289">
        <v>7.62</v>
      </c>
      <c r="M121" s="1286">
        <v>28.8</v>
      </c>
      <c r="N121" s="1287">
        <v>28.9</v>
      </c>
      <c r="O121" s="837" t="s">
        <v>36</v>
      </c>
      <c r="P121" s="838" t="s">
        <v>36</v>
      </c>
      <c r="Q121" s="837" t="s">
        <v>36</v>
      </c>
      <c r="R121" s="838" t="s">
        <v>36</v>
      </c>
      <c r="S121" s="837" t="s">
        <v>36</v>
      </c>
      <c r="T121" s="838" t="s">
        <v>36</v>
      </c>
      <c r="U121" s="837" t="s">
        <v>36</v>
      </c>
      <c r="V121" s="838" t="s">
        <v>36</v>
      </c>
      <c r="W121" s="839" t="s">
        <v>36</v>
      </c>
      <c r="X121" s="840" t="s">
        <v>36</v>
      </c>
      <c r="Y121" s="843" t="s">
        <v>36</v>
      </c>
      <c r="Z121" s="844" t="s">
        <v>36</v>
      </c>
      <c r="AA121" s="841" t="s">
        <v>36</v>
      </c>
      <c r="AB121" s="842" t="s">
        <v>36</v>
      </c>
      <c r="AC121" s="1291" t="s">
        <v>36</v>
      </c>
      <c r="AD121" s="383" t="s">
        <v>36</v>
      </c>
      <c r="AE121" s="361" t="s">
        <v>36</v>
      </c>
      <c r="AF121" s="368">
        <v>0</v>
      </c>
      <c r="AG121" s="6" t="s">
        <v>25</v>
      </c>
      <c r="AH121" s="18" t="s">
        <v>23</v>
      </c>
      <c r="AI121" s="23">
        <v>1.9</v>
      </c>
      <c r="AJ121" s="48">
        <v>1.6</v>
      </c>
      <c r="AK121" s="1435">
        <v>4.5999999999999996</v>
      </c>
      <c r="AL121" s="100"/>
    </row>
    <row r="122" spans="1:38" x14ac:dyDescent="0.15">
      <c r="A122" s="1952"/>
      <c r="B122" s="452">
        <v>43297</v>
      </c>
      <c r="C122" s="453" t="str">
        <f t="shared" si="12"/>
        <v>月</v>
      </c>
      <c r="D122" s="1292" t="s">
        <v>583</v>
      </c>
      <c r="E122" s="1285" t="s">
        <v>36</v>
      </c>
      <c r="F122" s="1285">
        <v>32.799999999999997</v>
      </c>
      <c r="G122" s="1286">
        <v>25.9</v>
      </c>
      <c r="H122" s="1287">
        <v>26.3</v>
      </c>
      <c r="I122" s="1286">
        <v>1.5</v>
      </c>
      <c r="J122" s="1287">
        <v>1</v>
      </c>
      <c r="K122" s="1288">
        <v>7.59</v>
      </c>
      <c r="L122" s="1289">
        <v>7.6</v>
      </c>
      <c r="M122" s="1286">
        <v>29</v>
      </c>
      <c r="N122" s="1287">
        <v>29</v>
      </c>
      <c r="O122" s="837" t="s">
        <v>36</v>
      </c>
      <c r="P122" s="838" t="s">
        <v>36</v>
      </c>
      <c r="Q122" s="837" t="s">
        <v>36</v>
      </c>
      <c r="R122" s="838" t="s">
        <v>36</v>
      </c>
      <c r="S122" s="837" t="s">
        <v>36</v>
      </c>
      <c r="T122" s="838" t="s">
        <v>36</v>
      </c>
      <c r="U122" s="837" t="s">
        <v>36</v>
      </c>
      <c r="V122" s="838" t="s">
        <v>36</v>
      </c>
      <c r="W122" s="839" t="s">
        <v>36</v>
      </c>
      <c r="X122" s="840" t="s">
        <v>36</v>
      </c>
      <c r="Y122" s="843" t="s">
        <v>36</v>
      </c>
      <c r="Z122" s="844" t="s">
        <v>36</v>
      </c>
      <c r="AA122" s="841" t="s">
        <v>36</v>
      </c>
      <c r="AB122" s="842" t="s">
        <v>36</v>
      </c>
      <c r="AC122" s="1291" t="s">
        <v>36</v>
      </c>
      <c r="AD122" s="383" t="s">
        <v>36</v>
      </c>
      <c r="AE122" s="361" t="s">
        <v>36</v>
      </c>
      <c r="AF122" s="368">
        <v>0</v>
      </c>
      <c r="AG122" s="6" t="s">
        <v>406</v>
      </c>
      <c r="AH122" s="18" t="s">
        <v>23</v>
      </c>
      <c r="AI122" s="23">
        <v>3.1</v>
      </c>
      <c r="AJ122" s="48">
        <v>5.5</v>
      </c>
      <c r="AK122" s="1435">
        <v>9.9</v>
      </c>
      <c r="AL122" s="100"/>
    </row>
    <row r="123" spans="1:38" x14ac:dyDescent="0.15">
      <c r="A123" s="1952"/>
      <c r="B123" s="452">
        <v>43298</v>
      </c>
      <c r="C123" s="453" t="str">
        <f t="shared" si="12"/>
        <v>火</v>
      </c>
      <c r="D123" s="1292" t="s">
        <v>599</v>
      </c>
      <c r="E123" s="1285" t="s">
        <v>36</v>
      </c>
      <c r="F123" s="1285">
        <v>31.7</v>
      </c>
      <c r="G123" s="1286">
        <v>26</v>
      </c>
      <c r="H123" s="1287">
        <v>26.3</v>
      </c>
      <c r="I123" s="1286">
        <v>2.6</v>
      </c>
      <c r="J123" s="1287">
        <v>2.4</v>
      </c>
      <c r="K123" s="1288">
        <v>7.56</v>
      </c>
      <c r="L123" s="1289">
        <v>7.59</v>
      </c>
      <c r="M123" s="1286">
        <v>29</v>
      </c>
      <c r="N123" s="1287">
        <v>29.2</v>
      </c>
      <c r="O123" s="837" t="s">
        <v>36</v>
      </c>
      <c r="P123" s="838">
        <v>94.8</v>
      </c>
      <c r="Q123" s="837" t="s">
        <v>36</v>
      </c>
      <c r="R123" s="838">
        <v>91.5</v>
      </c>
      <c r="S123" s="837" t="s">
        <v>36</v>
      </c>
      <c r="T123" s="838" t="s">
        <v>36</v>
      </c>
      <c r="U123" s="837" t="s">
        <v>36</v>
      </c>
      <c r="V123" s="838" t="s">
        <v>36</v>
      </c>
      <c r="W123" s="839" t="s">
        <v>36</v>
      </c>
      <c r="X123" s="840">
        <v>11.9</v>
      </c>
      <c r="Y123" s="843" t="s">
        <v>36</v>
      </c>
      <c r="Z123" s="844">
        <v>169</v>
      </c>
      <c r="AA123" s="841" t="s">
        <v>36</v>
      </c>
      <c r="AB123" s="842">
        <v>0.06</v>
      </c>
      <c r="AC123" s="1291" t="s">
        <v>36</v>
      </c>
      <c r="AD123" s="383" t="s">
        <v>36</v>
      </c>
      <c r="AE123" s="361" t="s">
        <v>36</v>
      </c>
      <c r="AF123" s="368">
        <v>0</v>
      </c>
      <c r="AG123" s="6" t="s">
        <v>407</v>
      </c>
      <c r="AH123" s="18" t="s">
        <v>23</v>
      </c>
      <c r="AI123" s="45">
        <v>7.6999999999999999E-2</v>
      </c>
      <c r="AJ123" s="46">
        <v>3.5999999999999997E-2</v>
      </c>
      <c r="AK123" s="1437">
        <v>9.4E-2</v>
      </c>
      <c r="AL123" s="102"/>
    </row>
    <row r="124" spans="1:38" x14ac:dyDescent="0.15">
      <c r="A124" s="1952"/>
      <c r="B124" s="452">
        <v>43299</v>
      </c>
      <c r="C124" s="453" t="str">
        <f t="shared" si="12"/>
        <v>水</v>
      </c>
      <c r="D124" s="1292" t="s">
        <v>583</v>
      </c>
      <c r="E124" s="1285" t="s">
        <v>36</v>
      </c>
      <c r="F124" s="1285">
        <v>32.9</v>
      </c>
      <c r="G124" s="1286">
        <v>26.2</v>
      </c>
      <c r="H124" s="1287">
        <v>26.5</v>
      </c>
      <c r="I124" s="1286">
        <v>2.5</v>
      </c>
      <c r="J124" s="1287">
        <v>2.2000000000000002</v>
      </c>
      <c r="K124" s="1288">
        <v>7.57</v>
      </c>
      <c r="L124" s="1289">
        <v>7.59</v>
      </c>
      <c r="M124" s="1286">
        <v>29.2</v>
      </c>
      <c r="N124" s="1287">
        <v>29.2</v>
      </c>
      <c r="O124" s="837" t="s">
        <v>36</v>
      </c>
      <c r="P124" s="838">
        <v>95.1</v>
      </c>
      <c r="Q124" s="837" t="s">
        <v>36</v>
      </c>
      <c r="R124" s="838">
        <v>99.2</v>
      </c>
      <c r="S124" s="837" t="s">
        <v>36</v>
      </c>
      <c r="T124" s="838" t="s">
        <v>36</v>
      </c>
      <c r="U124" s="837" t="s">
        <v>36</v>
      </c>
      <c r="V124" s="838" t="s">
        <v>36</v>
      </c>
      <c r="W124" s="839" t="s">
        <v>36</v>
      </c>
      <c r="X124" s="840">
        <v>11.8</v>
      </c>
      <c r="Y124" s="843" t="s">
        <v>36</v>
      </c>
      <c r="Z124" s="844">
        <v>175</v>
      </c>
      <c r="AA124" s="841" t="s">
        <v>36</v>
      </c>
      <c r="AB124" s="842">
        <v>0.06</v>
      </c>
      <c r="AC124" s="1291" t="s">
        <v>36</v>
      </c>
      <c r="AD124" s="383" t="s">
        <v>36</v>
      </c>
      <c r="AE124" s="361" t="s">
        <v>36</v>
      </c>
      <c r="AF124" s="368">
        <v>0</v>
      </c>
      <c r="AG124" s="6" t="s">
        <v>291</v>
      </c>
      <c r="AH124" s="18" t="s">
        <v>23</v>
      </c>
      <c r="AI124" s="24">
        <v>0.11</v>
      </c>
      <c r="AJ124" s="44">
        <v>0.13</v>
      </c>
      <c r="AK124" s="1532">
        <v>0</v>
      </c>
      <c r="AL124" s="100"/>
    </row>
    <row r="125" spans="1:38" x14ac:dyDescent="0.15">
      <c r="A125" s="1952"/>
      <c r="B125" s="452">
        <v>43300</v>
      </c>
      <c r="C125" s="453" t="str">
        <f t="shared" si="12"/>
        <v>木</v>
      </c>
      <c r="D125" s="1292" t="s">
        <v>583</v>
      </c>
      <c r="E125" s="1285" t="s">
        <v>36</v>
      </c>
      <c r="F125" s="1285">
        <v>32.4</v>
      </c>
      <c r="G125" s="1286">
        <v>26.3</v>
      </c>
      <c r="H125" s="1287">
        <v>26.7</v>
      </c>
      <c r="I125" s="1286">
        <v>2.2000000000000002</v>
      </c>
      <c r="J125" s="1287">
        <v>2</v>
      </c>
      <c r="K125" s="1288">
        <v>7.61</v>
      </c>
      <c r="L125" s="1289">
        <v>7.58</v>
      </c>
      <c r="M125" s="1286">
        <v>29.3</v>
      </c>
      <c r="N125" s="1287">
        <v>29.3</v>
      </c>
      <c r="O125" s="837" t="s">
        <v>36</v>
      </c>
      <c r="P125" s="838">
        <v>95.8</v>
      </c>
      <c r="Q125" s="837" t="s">
        <v>36</v>
      </c>
      <c r="R125" s="838">
        <v>99</v>
      </c>
      <c r="S125" s="837" t="s">
        <v>36</v>
      </c>
      <c r="T125" s="838" t="s">
        <v>36</v>
      </c>
      <c r="U125" s="837" t="s">
        <v>36</v>
      </c>
      <c r="V125" s="838" t="s">
        <v>36</v>
      </c>
      <c r="W125" s="839" t="s">
        <v>36</v>
      </c>
      <c r="X125" s="840">
        <v>11.7</v>
      </c>
      <c r="Y125" s="843" t="s">
        <v>36</v>
      </c>
      <c r="Z125" s="844">
        <v>175</v>
      </c>
      <c r="AA125" s="841" t="s">
        <v>36</v>
      </c>
      <c r="AB125" s="842">
        <v>0.04</v>
      </c>
      <c r="AC125" s="1291" t="s">
        <v>36</v>
      </c>
      <c r="AD125" s="383" t="s">
        <v>36</v>
      </c>
      <c r="AE125" s="361" t="s">
        <v>36</v>
      </c>
      <c r="AF125" s="368">
        <v>0</v>
      </c>
      <c r="AG125" s="6" t="s">
        <v>98</v>
      </c>
      <c r="AH125" s="18" t="s">
        <v>23</v>
      </c>
      <c r="AI125" s="24">
        <v>0.45</v>
      </c>
      <c r="AJ125" s="44">
        <v>0.43</v>
      </c>
      <c r="AK125" s="1438">
        <v>0.55000000000000004</v>
      </c>
      <c r="AL125" s="100"/>
    </row>
    <row r="126" spans="1:38" x14ac:dyDescent="0.15">
      <c r="A126" s="1952"/>
      <c r="B126" s="452">
        <v>43301</v>
      </c>
      <c r="C126" s="453" t="str">
        <f t="shared" si="12"/>
        <v>金</v>
      </c>
      <c r="D126" s="1292" t="s">
        <v>583</v>
      </c>
      <c r="E126" s="1285" t="s">
        <v>36</v>
      </c>
      <c r="F126" s="1285">
        <v>32</v>
      </c>
      <c r="G126" s="1286">
        <v>26.4</v>
      </c>
      <c r="H126" s="1287">
        <v>26.8</v>
      </c>
      <c r="I126" s="1286">
        <v>2.2000000000000002</v>
      </c>
      <c r="J126" s="1287">
        <v>2</v>
      </c>
      <c r="K126" s="1288">
        <v>7.57</v>
      </c>
      <c r="L126" s="1289">
        <v>7.55</v>
      </c>
      <c r="M126" s="1286">
        <v>29.2</v>
      </c>
      <c r="N126" s="1287">
        <v>29.3</v>
      </c>
      <c r="O126" s="837" t="s">
        <v>36</v>
      </c>
      <c r="P126" s="838">
        <v>95.6</v>
      </c>
      <c r="Q126" s="837" t="s">
        <v>36</v>
      </c>
      <c r="R126" s="838">
        <v>86</v>
      </c>
      <c r="S126" s="837" t="s">
        <v>36</v>
      </c>
      <c r="T126" s="838" t="s">
        <v>36</v>
      </c>
      <c r="U126" s="837" t="s">
        <v>36</v>
      </c>
      <c r="V126" s="838" t="s">
        <v>36</v>
      </c>
      <c r="W126" s="839" t="s">
        <v>36</v>
      </c>
      <c r="X126" s="840">
        <v>11.8</v>
      </c>
      <c r="Y126" s="843" t="s">
        <v>36</v>
      </c>
      <c r="Z126" s="844">
        <v>168</v>
      </c>
      <c r="AA126" s="841" t="s">
        <v>36</v>
      </c>
      <c r="AB126" s="842">
        <v>0.04</v>
      </c>
      <c r="AC126" s="1291" t="s">
        <v>36</v>
      </c>
      <c r="AD126" s="50" t="s">
        <v>36</v>
      </c>
      <c r="AE126" s="479" t="s">
        <v>36</v>
      </c>
      <c r="AF126" s="480">
        <v>0</v>
      </c>
      <c r="AG126" s="6" t="s">
        <v>387</v>
      </c>
      <c r="AH126" s="18" t="s">
        <v>23</v>
      </c>
      <c r="AI126" s="45">
        <v>3.1E-2</v>
      </c>
      <c r="AJ126" s="46">
        <v>2.1999999999999999E-2</v>
      </c>
      <c r="AK126" s="1437">
        <v>5.8999999999999997E-2</v>
      </c>
      <c r="AL126" s="102"/>
    </row>
    <row r="127" spans="1:38" x14ac:dyDescent="0.15">
      <c r="A127" s="1952"/>
      <c r="B127" s="452">
        <v>43302</v>
      </c>
      <c r="C127" s="453" t="str">
        <f t="shared" si="12"/>
        <v>土</v>
      </c>
      <c r="D127" s="1292" t="s">
        <v>583</v>
      </c>
      <c r="E127" s="1285" t="s">
        <v>36</v>
      </c>
      <c r="F127" s="1285">
        <v>33</v>
      </c>
      <c r="G127" s="1286">
        <v>26.6</v>
      </c>
      <c r="H127" s="1287">
        <v>27</v>
      </c>
      <c r="I127" s="1286">
        <v>2.2000000000000002</v>
      </c>
      <c r="J127" s="1287">
        <v>1.7</v>
      </c>
      <c r="K127" s="1288">
        <v>7.68</v>
      </c>
      <c r="L127" s="1289">
        <v>7.58</v>
      </c>
      <c r="M127" s="1286">
        <v>29.3</v>
      </c>
      <c r="N127" s="1287">
        <v>29.2</v>
      </c>
      <c r="O127" s="837" t="s">
        <v>36</v>
      </c>
      <c r="P127" s="838" t="s">
        <v>36</v>
      </c>
      <c r="Q127" s="837" t="s">
        <v>36</v>
      </c>
      <c r="R127" s="838" t="s">
        <v>36</v>
      </c>
      <c r="S127" s="837" t="s">
        <v>36</v>
      </c>
      <c r="T127" s="838" t="s">
        <v>36</v>
      </c>
      <c r="U127" s="837" t="s">
        <v>36</v>
      </c>
      <c r="V127" s="838" t="s">
        <v>36</v>
      </c>
      <c r="W127" s="839" t="s">
        <v>36</v>
      </c>
      <c r="X127" s="840" t="s">
        <v>36</v>
      </c>
      <c r="Y127" s="843" t="s">
        <v>36</v>
      </c>
      <c r="Z127" s="844" t="s">
        <v>36</v>
      </c>
      <c r="AA127" s="841" t="s">
        <v>36</v>
      </c>
      <c r="AB127" s="842" t="s">
        <v>36</v>
      </c>
      <c r="AC127" s="1291" t="s">
        <v>36</v>
      </c>
      <c r="AD127" s="50" t="s">
        <v>36</v>
      </c>
      <c r="AE127" s="479" t="s">
        <v>36</v>
      </c>
      <c r="AF127" s="480">
        <v>0</v>
      </c>
      <c r="AG127" s="6" t="s">
        <v>408</v>
      </c>
      <c r="AH127" s="18" t="s">
        <v>23</v>
      </c>
      <c r="AI127" s="827" t="s">
        <v>609</v>
      </c>
      <c r="AJ127" s="943" t="s">
        <v>609</v>
      </c>
      <c r="AK127" s="1439" t="s">
        <v>609</v>
      </c>
      <c r="AL127" s="100"/>
    </row>
    <row r="128" spans="1:38" x14ac:dyDescent="0.15">
      <c r="A128" s="1952"/>
      <c r="B128" s="452">
        <v>43303</v>
      </c>
      <c r="C128" s="453" t="str">
        <f t="shared" si="12"/>
        <v>日</v>
      </c>
      <c r="D128" s="1292" t="s">
        <v>583</v>
      </c>
      <c r="E128" s="1285" t="s">
        <v>36</v>
      </c>
      <c r="F128" s="1285">
        <v>33.700000000000003</v>
      </c>
      <c r="G128" s="1286">
        <v>26.6</v>
      </c>
      <c r="H128" s="1287">
        <v>27.1</v>
      </c>
      <c r="I128" s="1286">
        <v>2.2999999999999998</v>
      </c>
      <c r="J128" s="1287">
        <v>1.8</v>
      </c>
      <c r="K128" s="1288">
        <v>7.6</v>
      </c>
      <c r="L128" s="1289">
        <v>7.57</v>
      </c>
      <c r="M128" s="1286">
        <v>29.4</v>
      </c>
      <c r="N128" s="1287">
        <v>29</v>
      </c>
      <c r="O128" s="837" t="s">
        <v>36</v>
      </c>
      <c r="P128" s="838" t="s">
        <v>36</v>
      </c>
      <c r="Q128" s="837" t="s">
        <v>36</v>
      </c>
      <c r="R128" s="838" t="s">
        <v>36</v>
      </c>
      <c r="S128" s="837" t="s">
        <v>36</v>
      </c>
      <c r="T128" s="838" t="s">
        <v>36</v>
      </c>
      <c r="U128" s="837" t="s">
        <v>36</v>
      </c>
      <c r="V128" s="838" t="s">
        <v>36</v>
      </c>
      <c r="W128" s="839" t="s">
        <v>36</v>
      </c>
      <c r="X128" s="840" t="s">
        <v>36</v>
      </c>
      <c r="Y128" s="843" t="s">
        <v>36</v>
      </c>
      <c r="Z128" s="844" t="s">
        <v>36</v>
      </c>
      <c r="AA128" s="841" t="s">
        <v>36</v>
      </c>
      <c r="AB128" s="842" t="s">
        <v>36</v>
      </c>
      <c r="AC128" s="1291" t="s">
        <v>36</v>
      </c>
      <c r="AD128" s="50" t="s">
        <v>36</v>
      </c>
      <c r="AE128" s="479" t="s">
        <v>36</v>
      </c>
      <c r="AF128" s="480">
        <v>0</v>
      </c>
      <c r="AG128" s="6" t="s">
        <v>99</v>
      </c>
      <c r="AH128" s="18" t="s">
        <v>23</v>
      </c>
      <c r="AI128" s="23">
        <v>18.100000000000001</v>
      </c>
      <c r="AJ128" s="48">
        <v>18.100000000000001</v>
      </c>
      <c r="AK128" s="1435">
        <v>19.100000000000001</v>
      </c>
      <c r="AL128" s="101"/>
    </row>
    <row r="129" spans="1:38" x14ac:dyDescent="0.15">
      <c r="A129" s="1952"/>
      <c r="B129" s="452">
        <v>43304</v>
      </c>
      <c r="C129" s="453" t="str">
        <f t="shared" si="12"/>
        <v>月</v>
      </c>
      <c r="D129" s="1292" t="s">
        <v>583</v>
      </c>
      <c r="E129" s="1285" t="s">
        <v>36</v>
      </c>
      <c r="F129" s="1285">
        <v>34.200000000000003</v>
      </c>
      <c r="G129" s="1286">
        <v>26.8</v>
      </c>
      <c r="H129" s="1287">
        <v>27.1</v>
      </c>
      <c r="I129" s="1286">
        <v>2.5</v>
      </c>
      <c r="J129" s="1287">
        <v>1.9</v>
      </c>
      <c r="K129" s="1288">
        <v>7.63</v>
      </c>
      <c r="L129" s="1289">
        <v>7.55</v>
      </c>
      <c r="M129" s="1286">
        <v>29.5</v>
      </c>
      <c r="N129" s="1287">
        <v>29.5</v>
      </c>
      <c r="O129" s="837" t="s">
        <v>36</v>
      </c>
      <c r="P129" s="838">
        <v>95.1</v>
      </c>
      <c r="Q129" s="837" t="s">
        <v>36</v>
      </c>
      <c r="R129" s="838">
        <v>91.6</v>
      </c>
      <c r="S129" s="837" t="s">
        <v>36</v>
      </c>
      <c r="T129" s="838" t="s">
        <v>36</v>
      </c>
      <c r="U129" s="837" t="s">
        <v>36</v>
      </c>
      <c r="V129" s="838" t="s">
        <v>36</v>
      </c>
      <c r="W129" s="839" t="s">
        <v>36</v>
      </c>
      <c r="X129" s="840">
        <v>11.9</v>
      </c>
      <c r="Y129" s="843" t="s">
        <v>36</v>
      </c>
      <c r="Z129" s="844">
        <v>164</v>
      </c>
      <c r="AA129" s="841" t="s">
        <v>36</v>
      </c>
      <c r="AB129" s="842">
        <v>0.04</v>
      </c>
      <c r="AC129" s="1291" t="s">
        <v>36</v>
      </c>
      <c r="AD129" s="50" t="s">
        <v>36</v>
      </c>
      <c r="AE129" s="479" t="s">
        <v>36</v>
      </c>
      <c r="AF129" s="480">
        <v>0</v>
      </c>
      <c r="AG129" s="6" t="s">
        <v>27</v>
      </c>
      <c r="AH129" s="18" t="s">
        <v>23</v>
      </c>
      <c r="AI129" s="23">
        <v>15.6</v>
      </c>
      <c r="AJ129" s="48">
        <v>16</v>
      </c>
      <c r="AK129" s="1435">
        <v>15</v>
      </c>
      <c r="AL129" s="101"/>
    </row>
    <row r="130" spans="1:38" x14ac:dyDescent="0.15">
      <c r="A130" s="1952"/>
      <c r="B130" s="452">
        <v>43305</v>
      </c>
      <c r="C130" s="453" t="str">
        <f t="shared" si="12"/>
        <v>火</v>
      </c>
      <c r="D130" s="1292" t="s">
        <v>599</v>
      </c>
      <c r="E130" s="1285" t="s">
        <v>36</v>
      </c>
      <c r="F130" s="1285">
        <v>31.7</v>
      </c>
      <c r="G130" s="1286">
        <v>27</v>
      </c>
      <c r="H130" s="1287">
        <v>27.2</v>
      </c>
      <c r="I130" s="1286">
        <v>2.7</v>
      </c>
      <c r="J130" s="1287">
        <v>1.9</v>
      </c>
      <c r="K130" s="1288">
        <v>7.59</v>
      </c>
      <c r="L130" s="1289">
        <v>7.54</v>
      </c>
      <c r="M130" s="1286">
        <v>29.6</v>
      </c>
      <c r="N130" s="1287">
        <v>29.4</v>
      </c>
      <c r="O130" s="837" t="s">
        <v>36</v>
      </c>
      <c r="P130" s="838">
        <v>95.6</v>
      </c>
      <c r="Q130" s="837" t="s">
        <v>36</v>
      </c>
      <c r="R130" s="838">
        <v>90.1</v>
      </c>
      <c r="S130" s="837" t="s">
        <v>36</v>
      </c>
      <c r="T130" s="838" t="s">
        <v>36</v>
      </c>
      <c r="U130" s="837" t="s">
        <v>36</v>
      </c>
      <c r="V130" s="838" t="s">
        <v>36</v>
      </c>
      <c r="W130" s="839" t="s">
        <v>36</v>
      </c>
      <c r="X130" s="840">
        <v>11.9</v>
      </c>
      <c r="Y130" s="843" t="s">
        <v>36</v>
      </c>
      <c r="Z130" s="844">
        <v>167</v>
      </c>
      <c r="AA130" s="841" t="s">
        <v>36</v>
      </c>
      <c r="AB130" s="842">
        <v>0.05</v>
      </c>
      <c r="AC130" s="1291" t="s">
        <v>36</v>
      </c>
      <c r="AD130" s="50" t="s">
        <v>36</v>
      </c>
      <c r="AE130" s="479" t="s">
        <v>36</v>
      </c>
      <c r="AF130" s="480">
        <v>0</v>
      </c>
      <c r="AG130" s="6" t="s">
        <v>390</v>
      </c>
      <c r="AH130" s="18" t="s">
        <v>401</v>
      </c>
      <c r="AI130" s="51">
        <v>11</v>
      </c>
      <c r="AJ130" s="52">
        <v>9</v>
      </c>
      <c r="AK130" s="1440">
        <v>18</v>
      </c>
      <c r="AL130" s="103"/>
    </row>
    <row r="131" spans="1:38" x14ac:dyDescent="0.15">
      <c r="A131" s="1952"/>
      <c r="B131" s="452">
        <v>43306</v>
      </c>
      <c r="C131" s="453" t="str">
        <f t="shared" si="12"/>
        <v>水</v>
      </c>
      <c r="D131" s="1292" t="s">
        <v>583</v>
      </c>
      <c r="E131" s="1285" t="s">
        <v>36</v>
      </c>
      <c r="F131" s="1285">
        <v>31.2</v>
      </c>
      <c r="G131" s="1286">
        <v>27.1</v>
      </c>
      <c r="H131" s="1287">
        <v>27.4</v>
      </c>
      <c r="I131" s="1286">
        <v>2.6</v>
      </c>
      <c r="J131" s="1287">
        <v>2.2000000000000002</v>
      </c>
      <c r="K131" s="1288">
        <v>7.61</v>
      </c>
      <c r="L131" s="1289">
        <v>7.55</v>
      </c>
      <c r="M131" s="1286">
        <v>29.6</v>
      </c>
      <c r="N131" s="1287">
        <v>29.6</v>
      </c>
      <c r="O131" s="837" t="s">
        <v>36</v>
      </c>
      <c r="P131" s="838">
        <v>96.1</v>
      </c>
      <c r="Q131" s="837" t="s">
        <v>36</v>
      </c>
      <c r="R131" s="838">
        <v>88.3</v>
      </c>
      <c r="S131" s="837" t="s">
        <v>36</v>
      </c>
      <c r="T131" s="838" t="s">
        <v>36</v>
      </c>
      <c r="U131" s="837" t="s">
        <v>36</v>
      </c>
      <c r="V131" s="838" t="s">
        <v>36</v>
      </c>
      <c r="W131" s="839" t="s">
        <v>36</v>
      </c>
      <c r="X131" s="840">
        <v>11.8</v>
      </c>
      <c r="Y131" s="843" t="s">
        <v>36</v>
      </c>
      <c r="Z131" s="844">
        <v>167</v>
      </c>
      <c r="AA131" s="841" t="s">
        <v>36</v>
      </c>
      <c r="AB131" s="842">
        <v>0.06</v>
      </c>
      <c r="AC131" s="1291" t="s">
        <v>36</v>
      </c>
      <c r="AD131" s="50" t="s">
        <v>36</v>
      </c>
      <c r="AE131" s="479" t="s">
        <v>36</v>
      </c>
      <c r="AF131" s="480">
        <v>0</v>
      </c>
      <c r="AG131" s="6" t="s">
        <v>409</v>
      </c>
      <c r="AH131" s="18" t="s">
        <v>23</v>
      </c>
      <c r="AI131" s="51">
        <v>6</v>
      </c>
      <c r="AJ131" s="52">
        <v>4</v>
      </c>
      <c r="AK131" s="1440">
        <v>19</v>
      </c>
      <c r="AL131" s="103"/>
    </row>
    <row r="132" spans="1:38" x14ac:dyDescent="0.15">
      <c r="A132" s="1952"/>
      <c r="B132" s="452">
        <v>43307</v>
      </c>
      <c r="C132" s="453" t="str">
        <f t="shared" si="12"/>
        <v>木</v>
      </c>
      <c r="D132" s="1292" t="s">
        <v>599</v>
      </c>
      <c r="E132" s="1285" t="s">
        <v>36</v>
      </c>
      <c r="F132" s="1285">
        <v>27.6</v>
      </c>
      <c r="G132" s="1286">
        <v>27.3</v>
      </c>
      <c r="H132" s="1287">
        <v>27.5</v>
      </c>
      <c r="I132" s="1286">
        <v>2.6</v>
      </c>
      <c r="J132" s="1287">
        <v>2.2000000000000002</v>
      </c>
      <c r="K132" s="1288">
        <v>7.64</v>
      </c>
      <c r="L132" s="1289">
        <v>7.55</v>
      </c>
      <c r="M132" s="1286">
        <v>29.8</v>
      </c>
      <c r="N132" s="1287">
        <v>29.7</v>
      </c>
      <c r="O132" s="837" t="s">
        <v>36</v>
      </c>
      <c r="P132" s="838">
        <v>96.1</v>
      </c>
      <c r="Q132" s="837" t="s">
        <v>36</v>
      </c>
      <c r="R132" s="838">
        <v>92.5</v>
      </c>
      <c r="S132" s="837" t="s">
        <v>36</v>
      </c>
      <c r="T132" s="838" t="s">
        <v>36</v>
      </c>
      <c r="U132" s="837" t="s">
        <v>36</v>
      </c>
      <c r="V132" s="838" t="s">
        <v>36</v>
      </c>
      <c r="W132" s="839" t="s">
        <v>36</v>
      </c>
      <c r="X132" s="840">
        <v>11.8</v>
      </c>
      <c r="Y132" s="843" t="s">
        <v>36</v>
      </c>
      <c r="Z132" s="844">
        <v>166</v>
      </c>
      <c r="AA132" s="841" t="s">
        <v>36</v>
      </c>
      <c r="AB132" s="842">
        <v>0.05</v>
      </c>
      <c r="AC132" s="1291" t="s">
        <v>36</v>
      </c>
      <c r="AD132" s="50" t="s">
        <v>36</v>
      </c>
      <c r="AE132" s="479" t="s">
        <v>36</v>
      </c>
      <c r="AF132" s="480">
        <v>0</v>
      </c>
      <c r="AG132" s="19"/>
      <c r="AH132" s="9"/>
      <c r="AI132" s="20"/>
      <c r="AJ132" s="8"/>
      <c r="AK132" s="8"/>
      <c r="AL132" s="9"/>
    </row>
    <row r="133" spans="1:38" x14ac:dyDescent="0.15">
      <c r="A133" s="1952"/>
      <c r="B133" s="452">
        <v>43308</v>
      </c>
      <c r="C133" s="547" t="str">
        <f t="shared" si="12"/>
        <v>金</v>
      </c>
      <c r="D133" s="1292" t="s">
        <v>599</v>
      </c>
      <c r="E133" s="1285">
        <v>1</v>
      </c>
      <c r="F133" s="1285">
        <v>25.7</v>
      </c>
      <c r="G133" s="1286">
        <v>27.3</v>
      </c>
      <c r="H133" s="1287">
        <v>27.4</v>
      </c>
      <c r="I133" s="1286">
        <v>3.4</v>
      </c>
      <c r="J133" s="1287">
        <v>2.8</v>
      </c>
      <c r="K133" s="1288">
        <v>7.6</v>
      </c>
      <c r="L133" s="1289">
        <v>7.5</v>
      </c>
      <c r="M133" s="1286">
        <v>29.9</v>
      </c>
      <c r="N133" s="1287">
        <v>29.8</v>
      </c>
      <c r="O133" s="837" t="s">
        <v>36</v>
      </c>
      <c r="P133" s="838">
        <v>97.1</v>
      </c>
      <c r="Q133" s="837" t="s">
        <v>36</v>
      </c>
      <c r="R133" s="838">
        <v>91.1</v>
      </c>
      <c r="S133" s="837" t="s">
        <v>36</v>
      </c>
      <c r="T133" s="838" t="s">
        <v>36</v>
      </c>
      <c r="U133" s="837" t="s">
        <v>36</v>
      </c>
      <c r="V133" s="838" t="s">
        <v>36</v>
      </c>
      <c r="W133" s="839" t="s">
        <v>36</v>
      </c>
      <c r="X133" s="840">
        <v>12</v>
      </c>
      <c r="Y133" s="843" t="s">
        <v>36</v>
      </c>
      <c r="Z133" s="844">
        <v>166</v>
      </c>
      <c r="AA133" s="841" t="s">
        <v>36</v>
      </c>
      <c r="AB133" s="842">
        <v>7.0000000000000007E-2</v>
      </c>
      <c r="AC133" s="1291" t="s">
        <v>36</v>
      </c>
      <c r="AD133" s="50" t="s">
        <v>36</v>
      </c>
      <c r="AE133" s="479" t="s">
        <v>36</v>
      </c>
      <c r="AF133" s="480">
        <v>0</v>
      </c>
      <c r="AG133" s="19"/>
      <c r="AH133" s="9"/>
      <c r="AI133" s="20"/>
      <c r="AJ133" s="8"/>
      <c r="AK133" s="8"/>
      <c r="AL133" s="9"/>
    </row>
    <row r="134" spans="1:38" x14ac:dyDescent="0.15">
      <c r="A134" s="1952"/>
      <c r="B134" s="452">
        <v>43309</v>
      </c>
      <c r="C134" s="453" t="str">
        <f t="shared" si="12"/>
        <v>土</v>
      </c>
      <c r="D134" s="1292" t="s">
        <v>606</v>
      </c>
      <c r="E134" s="1285">
        <v>49.5</v>
      </c>
      <c r="F134" s="1285">
        <v>24.1</v>
      </c>
      <c r="G134" s="1286">
        <v>27.1</v>
      </c>
      <c r="H134" s="1287">
        <v>27.2</v>
      </c>
      <c r="I134" s="1286">
        <v>4.5999999999999996</v>
      </c>
      <c r="J134" s="1287">
        <v>3.3</v>
      </c>
      <c r="K134" s="1288">
        <v>7.55</v>
      </c>
      <c r="L134" s="1289">
        <v>7.46</v>
      </c>
      <c r="M134" s="1286">
        <v>30.6</v>
      </c>
      <c r="N134" s="1287">
        <v>29.9</v>
      </c>
      <c r="O134" s="837" t="s">
        <v>36</v>
      </c>
      <c r="P134" s="838" t="s">
        <v>36</v>
      </c>
      <c r="Q134" s="837" t="s">
        <v>36</v>
      </c>
      <c r="R134" s="838" t="s">
        <v>36</v>
      </c>
      <c r="S134" s="837" t="s">
        <v>36</v>
      </c>
      <c r="T134" s="838" t="s">
        <v>36</v>
      </c>
      <c r="U134" s="837" t="s">
        <v>36</v>
      </c>
      <c r="V134" s="838" t="s">
        <v>36</v>
      </c>
      <c r="W134" s="839" t="s">
        <v>36</v>
      </c>
      <c r="X134" s="840" t="s">
        <v>36</v>
      </c>
      <c r="Y134" s="843" t="s">
        <v>36</v>
      </c>
      <c r="Z134" s="844" t="s">
        <v>36</v>
      </c>
      <c r="AA134" s="841" t="s">
        <v>36</v>
      </c>
      <c r="AB134" s="842" t="s">
        <v>36</v>
      </c>
      <c r="AC134" s="1291" t="s">
        <v>36</v>
      </c>
      <c r="AD134" s="50" t="s">
        <v>36</v>
      </c>
      <c r="AE134" s="479" t="s">
        <v>36</v>
      </c>
      <c r="AF134" s="480">
        <v>0</v>
      </c>
      <c r="AG134" s="21"/>
      <c r="AH134" s="3"/>
      <c r="AI134" s="22"/>
      <c r="AJ134" s="10"/>
      <c r="AK134" s="10"/>
      <c r="AL134" s="3"/>
    </row>
    <row r="135" spans="1:38" x14ac:dyDescent="0.15">
      <c r="A135" s="1952"/>
      <c r="B135" s="452">
        <v>43310</v>
      </c>
      <c r="C135" s="453" t="str">
        <f t="shared" si="12"/>
        <v>日</v>
      </c>
      <c r="D135" s="1292" t="s">
        <v>599</v>
      </c>
      <c r="E135" s="1285">
        <v>2.5</v>
      </c>
      <c r="F135" s="1285">
        <v>28</v>
      </c>
      <c r="G135" s="1286">
        <v>27.1</v>
      </c>
      <c r="H135" s="1287">
        <v>27.3</v>
      </c>
      <c r="I135" s="1286">
        <v>3.5</v>
      </c>
      <c r="J135" s="1287">
        <v>3.3</v>
      </c>
      <c r="K135" s="1288">
        <v>7.47</v>
      </c>
      <c r="L135" s="1289">
        <v>7.41</v>
      </c>
      <c r="M135" s="1286">
        <v>30.1</v>
      </c>
      <c r="N135" s="1287">
        <v>29.9</v>
      </c>
      <c r="O135" s="837" t="s">
        <v>36</v>
      </c>
      <c r="P135" s="838" t="s">
        <v>36</v>
      </c>
      <c r="Q135" s="837" t="s">
        <v>36</v>
      </c>
      <c r="R135" s="838" t="s">
        <v>36</v>
      </c>
      <c r="S135" s="837" t="s">
        <v>36</v>
      </c>
      <c r="T135" s="838" t="s">
        <v>36</v>
      </c>
      <c r="U135" s="837" t="s">
        <v>36</v>
      </c>
      <c r="V135" s="838" t="s">
        <v>36</v>
      </c>
      <c r="W135" s="839" t="s">
        <v>36</v>
      </c>
      <c r="X135" s="840" t="s">
        <v>36</v>
      </c>
      <c r="Y135" s="843" t="s">
        <v>36</v>
      </c>
      <c r="Z135" s="844" t="s">
        <v>36</v>
      </c>
      <c r="AA135" s="841" t="s">
        <v>36</v>
      </c>
      <c r="AB135" s="842" t="s">
        <v>36</v>
      </c>
      <c r="AC135" s="1291" t="s">
        <v>36</v>
      </c>
      <c r="AD135" s="50" t="s">
        <v>36</v>
      </c>
      <c r="AE135" s="479" t="s">
        <v>36</v>
      </c>
      <c r="AF135" s="480">
        <v>0</v>
      </c>
      <c r="AG135" s="29" t="s">
        <v>392</v>
      </c>
      <c r="AH135" s="2" t="s">
        <v>36</v>
      </c>
      <c r="AI135" s="2" t="s">
        <v>36</v>
      </c>
      <c r="AJ135" s="2" t="s">
        <v>36</v>
      </c>
      <c r="AK135" s="2" t="s">
        <v>36</v>
      </c>
      <c r="AL135" s="104" t="s">
        <v>36</v>
      </c>
    </row>
    <row r="136" spans="1:38" x14ac:dyDescent="0.15">
      <c r="A136" s="1952"/>
      <c r="B136" s="452">
        <v>43311</v>
      </c>
      <c r="C136" s="453" t="str">
        <f t="shared" si="12"/>
        <v>月</v>
      </c>
      <c r="D136" s="1292" t="s">
        <v>599</v>
      </c>
      <c r="E136" s="1285" t="s">
        <v>36</v>
      </c>
      <c r="F136" s="1285">
        <v>30.5</v>
      </c>
      <c r="G136" s="1286">
        <v>27</v>
      </c>
      <c r="H136" s="1287">
        <v>27.2</v>
      </c>
      <c r="I136" s="1286">
        <v>4.9000000000000004</v>
      </c>
      <c r="J136" s="1287">
        <v>3</v>
      </c>
      <c r="K136" s="1288">
        <v>7.54</v>
      </c>
      <c r="L136" s="1289">
        <v>7.44</v>
      </c>
      <c r="M136" s="1286">
        <v>29.5</v>
      </c>
      <c r="N136" s="1287">
        <v>29.6</v>
      </c>
      <c r="O136" s="837" t="s">
        <v>36</v>
      </c>
      <c r="P136" s="838">
        <v>94.6</v>
      </c>
      <c r="Q136" s="837" t="s">
        <v>36</v>
      </c>
      <c r="R136" s="838">
        <v>88.6</v>
      </c>
      <c r="S136" s="837" t="s">
        <v>36</v>
      </c>
      <c r="T136" s="838" t="s">
        <v>36</v>
      </c>
      <c r="U136" s="837" t="s">
        <v>36</v>
      </c>
      <c r="V136" s="838" t="s">
        <v>36</v>
      </c>
      <c r="W136" s="839" t="s">
        <v>36</v>
      </c>
      <c r="X136" s="840">
        <v>12.1</v>
      </c>
      <c r="Y136" s="843" t="s">
        <v>36</v>
      </c>
      <c r="Z136" s="844">
        <v>167</v>
      </c>
      <c r="AA136" s="841" t="s">
        <v>36</v>
      </c>
      <c r="AB136" s="842">
        <v>0.08</v>
      </c>
      <c r="AC136" s="1291" t="s">
        <v>36</v>
      </c>
      <c r="AD136" s="50" t="s">
        <v>36</v>
      </c>
      <c r="AE136" s="479" t="s">
        <v>36</v>
      </c>
      <c r="AF136" s="480">
        <v>0</v>
      </c>
      <c r="AG136" s="11" t="s">
        <v>36</v>
      </c>
      <c r="AH136" s="2" t="s">
        <v>36</v>
      </c>
      <c r="AI136" s="2" t="s">
        <v>36</v>
      </c>
      <c r="AJ136" s="2" t="s">
        <v>36</v>
      </c>
      <c r="AK136" s="2" t="s">
        <v>36</v>
      </c>
      <c r="AL136" s="104" t="s">
        <v>36</v>
      </c>
    </row>
    <row r="137" spans="1:38" x14ac:dyDescent="0.15">
      <c r="A137" s="1952"/>
      <c r="B137" s="455">
        <v>43312</v>
      </c>
      <c r="C137" s="456" t="str">
        <f t="shared" si="12"/>
        <v>火</v>
      </c>
      <c r="D137" s="238" t="s">
        <v>583</v>
      </c>
      <c r="E137" s="1003" t="s">
        <v>36</v>
      </c>
      <c r="F137" s="1326">
        <v>31.9</v>
      </c>
      <c r="G137" s="1327">
        <v>27.3</v>
      </c>
      <c r="H137" s="1328">
        <v>27.6</v>
      </c>
      <c r="I137" s="1327">
        <v>3.2</v>
      </c>
      <c r="J137" s="1328">
        <v>1.8</v>
      </c>
      <c r="K137" s="1329">
        <v>7.54</v>
      </c>
      <c r="L137" s="1330">
        <v>7.46</v>
      </c>
      <c r="M137" s="1327">
        <v>29.1</v>
      </c>
      <c r="N137" s="1328">
        <v>29.3</v>
      </c>
      <c r="O137" s="1005" t="s">
        <v>36</v>
      </c>
      <c r="P137" s="1006">
        <v>93.1</v>
      </c>
      <c r="Q137" s="1005" t="s">
        <v>36</v>
      </c>
      <c r="R137" s="1006">
        <v>90.6</v>
      </c>
      <c r="S137" s="1005" t="s">
        <v>36</v>
      </c>
      <c r="T137" s="1006" t="s">
        <v>36</v>
      </c>
      <c r="U137" s="1005" t="s">
        <v>36</v>
      </c>
      <c r="V137" s="1006" t="s">
        <v>36</v>
      </c>
      <c r="W137" s="1007" t="s">
        <v>36</v>
      </c>
      <c r="X137" s="1008">
        <v>12</v>
      </c>
      <c r="Y137" s="1011" t="s">
        <v>36</v>
      </c>
      <c r="Z137" s="1012">
        <v>169</v>
      </c>
      <c r="AA137" s="1009" t="s">
        <v>36</v>
      </c>
      <c r="AB137" s="1010">
        <v>0.05</v>
      </c>
      <c r="AC137" s="1331" t="s">
        <v>36</v>
      </c>
      <c r="AD137" s="481" t="s">
        <v>36</v>
      </c>
      <c r="AE137" s="482" t="s">
        <v>36</v>
      </c>
      <c r="AF137" s="483">
        <v>0</v>
      </c>
      <c r="AG137" s="11" t="s">
        <v>36</v>
      </c>
      <c r="AH137" s="2" t="s">
        <v>36</v>
      </c>
      <c r="AI137" s="2" t="s">
        <v>36</v>
      </c>
      <c r="AJ137" s="2" t="s">
        <v>36</v>
      </c>
      <c r="AK137" s="2" t="s">
        <v>36</v>
      </c>
      <c r="AL137" s="104" t="s">
        <v>36</v>
      </c>
    </row>
    <row r="138" spans="1:38" s="1" customFormat="1" ht="13.5" customHeight="1" x14ac:dyDescent="0.15">
      <c r="A138" s="1952"/>
      <c r="B138" s="1891" t="s">
        <v>410</v>
      </c>
      <c r="C138" s="1892"/>
      <c r="D138" s="631"/>
      <c r="E138" s="555">
        <f>MAX(E107:E137)</f>
        <v>49.5</v>
      </c>
      <c r="F138" s="556">
        <f t="shared" ref="F138:AC138" si="13">IF(COUNT(F107:F137)=0,"",MAX(F107:F137))</f>
        <v>34.200000000000003</v>
      </c>
      <c r="G138" s="557">
        <f t="shared" si="13"/>
        <v>27.3</v>
      </c>
      <c r="H138" s="558">
        <f t="shared" si="13"/>
        <v>27.6</v>
      </c>
      <c r="I138" s="559">
        <f t="shared" si="13"/>
        <v>5.6</v>
      </c>
      <c r="J138" s="560">
        <f t="shared" si="13"/>
        <v>4.5</v>
      </c>
      <c r="K138" s="561">
        <f t="shared" si="13"/>
        <v>7.89</v>
      </c>
      <c r="L138" s="562">
        <f t="shared" si="13"/>
        <v>7.84</v>
      </c>
      <c r="M138" s="559">
        <f t="shared" si="13"/>
        <v>30.6</v>
      </c>
      <c r="N138" s="560">
        <f t="shared" si="13"/>
        <v>29.9</v>
      </c>
      <c r="O138" s="557">
        <f t="shared" si="13"/>
        <v>91.8</v>
      </c>
      <c r="P138" s="558">
        <f t="shared" si="13"/>
        <v>97.1</v>
      </c>
      <c r="Q138" s="557">
        <f t="shared" si="13"/>
        <v>85</v>
      </c>
      <c r="R138" s="558">
        <f t="shared" si="13"/>
        <v>99.2</v>
      </c>
      <c r="S138" s="557">
        <f t="shared" si="13"/>
        <v>56.3</v>
      </c>
      <c r="T138" s="558">
        <f t="shared" si="13"/>
        <v>65.400000000000006</v>
      </c>
      <c r="U138" s="557">
        <f t="shared" si="13"/>
        <v>28.7</v>
      </c>
      <c r="V138" s="558">
        <f t="shared" si="13"/>
        <v>29.5</v>
      </c>
      <c r="W138" s="559">
        <f t="shared" si="13"/>
        <v>11.6</v>
      </c>
      <c r="X138" s="1087">
        <f t="shared" si="13"/>
        <v>12.1</v>
      </c>
      <c r="Y138" s="1173">
        <f t="shared" si="13"/>
        <v>171</v>
      </c>
      <c r="Z138" s="1174">
        <f t="shared" si="13"/>
        <v>175</v>
      </c>
      <c r="AA138" s="1404">
        <f t="shared" si="13"/>
        <v>0.11</v>
      </c>
      <c r="AB138" s="1176">
        <f t="shared" si="13"/>
        <v>0.08</v>
      </c>
      <c r="AC138" s="1405">
        <f t="shared" si="13"/>
        <v>900</v>
      </c>
      <c r="AD138" s="660">
        <f t="shared" ref="AD138" si="14">MAX(AD107:AD137)</f>
        <v>0</v>
      </c>
      <c r="AE138" s="714" t="s">
        <v>36</v>
      </c>
      <c r="AF138" s="641"/>
      <c r="AG138" s="11" t="s">
        <v>36</v>
      </c>
      <c r="AH138" s="2" t="s">
        <v>36</v>
      </c>
      <c r="AI138" s="2" t="s">
        <v>36</v>
      </c>
      <c r="AJ138" s="2" t="s">
        <v>36</v>
      </c>
      <c r="AK138" s="2" t="s">
        <v>36</v>
      </c>
      <c r="AL138" s="104" t="s">
        <v>36</v>
      </c>
    </row>
    <row r="139" spans="1:38" s="1" customFormat="1" ht="13.5" customHeight="1" x14ac:dyDescent="0.15">
      <c r="A139" s="1952"/>
      <c r="B139" s="1893" t="s">
        <v>411</v>
      </c>
      <c r="C139" s="1894"/>
      <c r="D139" s="633"/>
      <c r="E139" s="566">
        <f>MIN(E107:E137)</f>
        <v>0.5</v>
      </c>
      <c r="F139" s="567">
        <f t="shared" ref="F139:AC139" si="15">IF(COUNT(F107:F137)=0,"",MIN(F107:F137))</f>
        <v>24.1</v>
      </c>
      <c r="G139" s="568">
        <f t="shared" si="15"/>
        <v>23.1</v>
      </c>
      <c r="H139" s="569">
        <f t="shared" si="15"/>
        <v>23.4</v>
      </c>
      <c r="I139" s="570">
        <f t="shared" si="15"/>
        <v>1.5</v>
      </c>
      <c r="J139" s="571">
        <f t="shared" si="15"/>
        <v>1</v>
      </c>
      <c r="K139" s="572">
        <f t="shared" si="15"/>
        <v>7.47</v>
      </c>
      <c r="L139" s="573">
        <f t="shared" si="15"/>
        <v>7.41</v>
      </c>
      <c r="M139" s="570">
        <f t="shared" si="15"/>
        <v>27.9</v>
      </c>
      <c r="N139" s="571">
        <f t="shared" si="15"/>
        <v>27.8</v>
      </c>
      <c r="O139" s="568">
        <f t="shared" si="15"/>
        <v>91.8</v>
      </c>
      <c r="P139" s="569">
        <f t="shared" si="15"/>
        <v>86.3</v>
      </c>
      <c r="Q139" s="568">
        <f t="shared" si="15"/>
        <v>85</v>
      </c>
      <c r="R139" s="569">
        <f t="shared" si="15"/>
        <v>86</v>
      </c>
      <c r="S139" s="568">
        <f t="shared" si="15"/>
        <v>56.3</v>
      </c>
      <c r="T139" s="569">
        <f t="shared" si="15"/>
        <v>65.400000000000006</v>
      </c>
      <c r="U139" s="568">
        <f t="shared" si="15"/>
        <v>28.7</v>
      </c>
      <c r="V139" s="569">
        <f t="shared" si="15"/>
        <v>29.5</v>
      </c>
      <c r="W139" s="570">
        <f t="shared" si="15"/>
        <v>11.6</v>
      </c>
      <c r="X139" s="1407">
        <f t="shared" si="15"/>
        <v>11.4</v>
      </c>
      <c r="Y139" s="1178">
        <f t="shared" si="15"/>
        <v>171</v>
      </c>
      <c r="Z139" s="1179">
        <f t="shared" si="15"/>
        <v>162</v>
      </c>
      <c r="AA139" s="1408">
        <f t="shared" si="15"/>
        <v>0.11</v>
      </c>
      <c r="AB139" s="1181">
        <f t="shared" si="15"/>
        <v>0.03</v>
      </c>
      <c r="AC139" s="1409">
        <f t="shared" si="15"/>
        <v>800</v>
      </c>
      <c r="AD139" s="666">
        <f t="shared" ref="AD139" si="16">MIN(AD107:AD137)</f>
        <v>0</v>
      </c>
      <c r="AE139" s="714" t="s">
        <v>36</v>
      </c>
      <c r="AF139" s="641"/>
      <c r="AG139" s="11" t="s">
        <v>36</v>
      </c>
      <c r="AH139" s="2" t="s">
        <v>36</v>
      </c>
      <c r="AI139" s="2" t="s">
        <v>36</v>
      </c>
      <c r="AJ139" s="2" t="s">
        <v>36</v>
      </c>
      <c r="AK139" s="2" t="s">
        <v>36</v>
      </c>
      <c r="AL139" s="104" t="s">
        <v>36</v>
      </c>
    </row>
    <row r="140" spans="1:38" s="1" customFormat="1" ht="13.5" customHeight="1" x14ac:dyDescent="0.15">
      <c r="A140" s="1952"/>
      <c r="B140" s="1893" t="s">
        <v>412</v>
      </c>
      <c r="C140" s="1894"/>
      <c r="D140" s="633"/>
      <c r="E140" s="633"/>
      <c r="F140" s="1088">
        <f t="shared" ref="F140:AC140" si="17">IF(COUNT(F107:F137)=0,"",AVERAGE(F107:F137))</f>
        <v>30.490322580645167</v>
      </c>
      <c r="G140" s="1089">
        <f t="shared" si="17"/>
        <v>25.770967741935479</v>
      </c>
      <c r="H140" s="1090">
        <f t="shared" si="17"/>
        <v>26.051612903225809</v>
      </c>
      <c r="I140" s="1091">
        <f t="shared" si="17"/>
        <v>3.3967741935483873</v>
      </c>
      <c r="J140" s="1092">
        <f t="shared" si="17"/>
        <v>2.6741935483870964</v>
      </c>
      <c r="K140" s="1093">
        <f t="shared" si="17"/>
        <v>7.6325806451612896</v>
      </c>
      <c r="L140" s="1094">
        <f t="shared" si="17"/>
        <v>7.6035483870967759</v>
      </c>
      <c r="M140" s="1091">
        <f t="shared" si="17"/>
        <v>28.974193548387099</v>
      </c>
      <c r="N140" s="1092">
        <f t="shared" si="17"/>
        <v>28.948387096774191</v>
      </c>
      <c r="O140" s="1089">
        <f t="shared" si="17"/>
        <v>91.8</v>
      </c>
      <c r="P140" s="1090">
        <f t="shared" si="17"/>
        <v>93.352380952380912</v>
      </c>
      <c r="Q140" s="1089">
        <f t="shared" si="17"/>
        <v>85</v>
      </c>
      <c r="R140" s="1090">
        <f t="shared" si="17"/>
        <v>92.447619047619014</v>
      </c>
      <c r="S140" s="1089">
        <f t="shared" si="17"/>
        <v>56.3</v>
      </c>
      <c r="T140" s="1090">
        <f t="shared" si="17"/>
        <v>65.400000000000006</v>
      </c>
      <c r="U140" s="1089">
        <f t="shared" si="17"/>
        <v>28.7</v>
      </c>
      <c r="V140" s="1090">
        <f t="shared" si="17"/>
        <v>29.5</v>
      </c>
      <c r="W140" s="1168">
        <f t="shared" si="17"/>
        <v>11.6</v>
      </c>
      <c r="X140" s="1413">
        <f t="shared" si="17"/>
        <v>11.761904761904763</v>
      </c>
      <c r="Y140" s="1396">
        <f t="shared" si="17"/>
        <v>171</v>
      </c>
      <c r="Z140" s="1398">
        <f t="shared" si="17"/>
        <v>168.38095238095238</v>
      </c>
      <c r="AA140" s="1399">
        <f t="shared" si="17"/>
        <v>0.11</v>
      </c>
      <c r="AB140" s="1397">
        <f t="shared" si="17"/>
        <v>5.7142857142857176E-2</v>
      </c>
      <c r="AC140" s="1401">
        <f t="shared" si="17"/>
        <v>850</v>
      </c>
      <c r="AD140" s="666" t="e">
        <f t="shared" ref="AD140" si="18">AVERAGE(AD107:AD137)</f>
        <v>#DIV/0!</v>
      </c>
      <c r="AE140" s="714" t="s">
        <v>36</v>
      </c>
      <c r="AF140" s="641"/>
      <c r="AG140" s="11" t="s">
        <v>36</v>
      </c>
      <c r="AH140" s="2" t="s">
        <v>36</v>
      </c>
      <c r="AI140" s="2" t="s">
        <v>36</v>
      </c>
      <c r="AJ140" s="2" t="s">
        <v>36</v>
      </c>
      <c r="AK140" s="2" t="s">
        <v>36</v>
      </c>
      <c r="AL140" s="104" t="s">
        <v>36</v>
      </c>
    </row>
    <row r="141" spans="1:38" s="1" customFormat="1" ht="13.5" customHeight="1" x14ac:dyDescent="0.15">
      <c r="A141" s="1953"/>
      <c r="B141" s="1917" t="s">
        <v>413</v>
      </c>
      <c r="C141" s="1916"/>
      <c r="D141" s="633"/>
      <c r="E141" s="1072">
        <f>SUM(E107:E137)</f>
        <v>77.5</v>
      </c>
      <c r="F141" s="1137"/>
      <c r="G141" s="1137"/>
      <c r="H141" s="1135"/>
      <c r="I141" s="1137"/>
      <c r="J141" s="1135"/>
      <c r="K141" s="1134"/>
      <c r="L141" s="1133"/>
      <c r="M141" s="1137"/>
      <c r="N141" s="1135"/>
      <c r="O141" s="1133"/>
      <c r="P141" s="1135"/>
      <c r="Q141" s="1137"/>
      <c r="R141" s="1135"/>
      <c r="S141" s="1134"/>
      <c r="T141" s="1133"/>
      <c r="U141" s="1134"/>
      <c r="V141" s="1136"/>
      <c r="W141" s="1170"/>
      <c r="X141" s="1412"/>
      <c r="Y141" s="1169"/>
      <c r="Z141" s="1412"/>
      <c r="AA141" s="1170"/>
      <c r="AB141" s="1412"/>
      <c r="AC141" s="1402">
        <f>SUM(AC107:AC137)</f>
        <v>1700</v>
      </c>
      <c r="AD141" s="705"/>
      <c r="AE141" s="714"/>
      <c r="AF141" s="641"/>
      <c r="AG141" s="266"/>
      <c r="AH141" s="268"/>
      <c r="AI141" s="268"/>
      <c r="AJ141" s="268"/>
      <c r="AK141" s="268"/>
      <c r="AL141" s="267"/>
    </row>
    <row r="142" spans="1:38" ht="13.5" customHeight="1" x14ac:dyDescent="0.15">
      <c r="A142" s="1961" t="s">
        <v>321</v>
      </c>
      <c r="B142" s="765">
        <v>43313</v>
      </c>
      <c r="C142" s="1430" t="str">
        <f t="shared" ref="C142:C172" si="19">IF(B142="","",IF(WEEKDAY(B142)=1,"日",IF(WEEKDAY(B142)=2,"月",IF(WEEKDAY(B142)=3,"火",IF(WEEKDAY(B142)=4,"水",IF(WEEKDAY(B142)=5,"木",IF(WEEKDAY(B142)=6,"金","土")))))))</f>
        <v>水</v>
      </c>
      <c r="D142" s="237" t="s">
        <v>583</v>
      </c>
      <c r="E142" s="965" t="s">
        <v>36</v>
      </c>
      <c r="F142" s="966">
        <v>32.5</v>
      </c>
      <c r="G142" s="967">
        <v>27.5</v>
      </c>
      <c r="H142" s="968">
        <v>27.8</v>
      </c>
      <c r="I142" s="969">
        <v>2.2000000000000002</v>
      </c>
      <c r="J142" s="970">
        <v>1.5</v>
      </c>
      <c r="K142" s="971">
        <v>7.56</v>
      </c>
      <c r="L142" s="972">
        <v>7.49</v>
      </c>
      <c r="M142" s="969">
        <v>28.9</v>
      </c>
      <c r="N142" s="970">
        <v>28.9</v>
      </c>
      <c r="O142" s="967" t="s">
        <v>36</v>
      </c>
      <c r="P142" s="968">
        <v>93.6</v>
      </c>
      <c r="Q142" s="967" t="s">
        <v>36</v>
      </c>
      <c r="R142" s="968">
        <v>97.7</v>
      </c>
      <c r="S142" s="967" t="s">
        <v>36</v>
      </c>
      <c r="T142" s="968" t="s">
        <v>36</v>
      </c>
      <c r="U142" s="967" t="s">
        <v>36</v>
      </c>
      <c r="V142" s="968" t="s">
        <v>36</v>
      </c>
      <c r="W142" s="969" t="s">
        <v>36</v>
      </c>
      <c r="X142" s="970">
        <v>12.1</v>
      </c>
      <c r="Y142" s="973" t="s">
        <v>36</v>
      </c>
      <c r="Z142" s="974">
        <v>168</v>
      </c>
      <c r="AA142" s="971" t="s">
        <v>36</v>
      </c>
      <c r="AB142" s="972">
        <v>7.0000000000000007E-2</v>
      </c>
      <c r="AC142" s="975"/>
      <c r="AD142" s="484" t="s">
        <v>36</v>
      </c>
      <c r="AE142" s="485" t="s">
        <v>36</v>
      </c>
      <c r="AF142" s="486">
        <v>0</v>
      </c>
      <c r="AG142" s="191">
        <v>43321</v>
      </c>
      <c r="AH142" s="152" t="s">
        <v>3</v>
      </c>
      <c r="AI142" s="153">
        <v>26.4</v>
      </c>
      <c r="AJ142" s="154" t="s">
        <v>20</v>
      </c>
      <c r="AK142" s="155"/>
      <c r="AL142" s="156"/>
    </row>
    <row r="143" spans="1:38" x14ac:dyDescent="0.15">
      <c r="A143" s="1962"/>
      <c r="B143" s="452">
        <v>43314</v>
      </c>
      <c r="C143" s="1427" t="str">
        <f t="shared" si="19"/>
        <v>木</v>
      </c>
      <c r="D143" s="119" t="s">
        <v>583</v>
      </c>
      <c r="E143" s="835" t="s">
        <v>36</v>
      </c>
      <c r="F143" s="836">
        <v>32.799999999999997</v>
      </c>
      <c r="G143" s="837">
        <v>27.6</v>
      </c>
      <c r="H143" s="838">
        <v>28</v>
      </c>
      <c r="I143" s="839">
        <v>1.8</v>
      </c>
      <c r="J143" s="840">
        <v>1.4</v>
      </c>
      <c r="K143" s="841">
        <v>7.61</v>
      </c>
      <c r="L143" s="842">
        <v>7.52</v>
      </c>
      <c r="M143" s="839">
        <v>28.8</v>
      </c>
      <c r="N143" s="840">
        <v>28.8</v>
      </c>
      <c r="O143" s="837" t="s">
        <v>36</v>
      </c>
      <c r="P143" s="838">
        <v>92.6</v>
      </c>
      <c r="Q143" s="837" t="s">
        <v>36</v>
      </c>
      <c r="R143" s="838">
        <v>95.2</v>
      </c>
      <c r="S143" s="837" t="s">
        <v>36</v>
      </c>
      <c r="T143" s="838" t="s">
        <v>36</v>
      </c>
      <c r="U143" s="837" t="s">
        <v>36</v>
      </c>
      <c r="V143" s="838" t="s">
        <v>36</v>
      </c>
      <c r="W143" s="839" t="s">
        <v>36</v>
      </c>
      <c r="X143" s="840">
        <v>12.1</v>
      </c>
      <c r="Y143" s="843" t="s">
        <v>36</v>
      </c>
      <c r="Z143" s="844">
        <v>161</v>
      </c>
      <c r="AA143" s="841" t="s">
        <v>36</v>
      </c>
      <c r="AB143" s="842">
        <v>7.0000000000000007E-2</v>
      </c>
      <c r="AC143" s="976"/>
      <c r="AD143" s="50" t="s">
        <v>36</v>
      </c>
      <c r="AE143" s="479" t="s">
        <v>36</v>
      </c>
      <c r="AF143" s="480">
        <v>0</v>
      </c>
      <c r="AG143" s="12" t="s">
        <v>94</v>
      </c>
      <c r="AH143" s="13" t="s">
        <v>399</v>
      </c>
      <c r="AI143" s="14" t="s">
        <v>5</v>
      </c>
      <c r="AJ143" s="15" t="s">
        <v>6</v>
      </c>
      <c r="AK143" s="1434" t="s">
        <v>309</v>
      </c>
      <c r="AL143" s="97"/>
    </row>
    <row r="144" spans="1:38" x14ac:dyDescent="0.15">
      <c r="A144" s="1962"/>
      <c r="B144" s="452">
        <v>43315</v>
      </c>
      <c r="C144" s="1427" t="str">
        <f t="shared" si="19"/>
        <v>金</v>
      </c>
      <c r="D144" s="119" t="s">
        <v>583</v>
      </c>
      <c r="E144" s="835" t="s">
        <v>36</v>
      </c>
      <c r="F144" s="836">
        <v>32.9</v>
      </c>
      <c r="G144" s="837">
        <v>27.7</v>
      </c>
      <c r="H144" s="838">
        <v>28</v>
      </c>
      <c r="I144" s="839">
        <v>1.6</v>
      </c>
      <c r="J144" s="840">
        <v>1.5</v>
      </c>
      <c r="K144" s="841">
        <v>7.59</v>
      </c>
      <c r="L144" s="842">
        <v>7.52</v>
      </c>
      <c r="M144" s="839">
        <v>28.8</v>
      </c>
      <c r="N144" s="840">
        <v>28.8</v>
      </c>
      <c r="O144" s="837" t="s">
        <v>36</v>
      </c>
      <c r="P144" s="838">
        <v>92.1</v>
      </c>
      <c r="Q144" s="837" t="s">
        <v>36</v>
      </c>
      <c r="R144" s="838">
        <v>97.1</v>
      </c>
      <c r="S144" s="837" t="s">
        <v>36</v>
      </c>
      <c r="T144" s="838" t="s">
        <v>36</v>
      </c>
      <c r="U144" s="837" t="s">
        <v>36</v>
      </c>
      <c r="V144" s="838" t="s">
        <v>36</v>
      </c>
      <c r="W144" s="839" t="s">
        <v>36</v>
      </c>
      <c r="X144" s="840">
        <v>12.1</v>
      </c>
      <c r="Y144" s="843" t="s">
        <v>36</v>
      </c>
      <c r="Z144" s="844">
        <v>159</v>
      </c>
      <c r="AA144" s="841" t="s">
        <v>36</v>
      </c>
      <c r="AB144" s="842">
        <v>0.06</v>
      </c>
      <c r="AC144" s="976"/>
      <c r="AD144" s="50" t="s">
        <v>36</v>
      </c>
      <c r="AE144" s="479" t="s">
        <v>36</v>
      </c>
      <c r="AF144" s="480">
        <v>0</v>
      </c>
      <c r="AG144" s="5" t="s">
        <v>95</v>
      </c>
      <c r="AH144" s="17" t="s">
        <v>20</v>
      </c>
      <c r="AI144" s="31">
        <v>27.6</v>
      </c>
      <c r="AJ144" s="32">
        <v>27.7</v>
      </c>
      <c r="AK144" s="32">
        <v>26</v>
      </c>
      <c r="AL144" s="98"/>
    </row>
    <row r="145" spans="1:38" x14ac:dyDescent="0.15">
      <c r="A145" s="1962"/>
      <c r="B145" s="452">
        <v>43316</v>
      </c>
      <c r="C145" s="1427" t="str">
        <f t="shared" si="19"/>
        <v>土</v>
      </c>
      <c r="D145" s="119" t="s">
        <v>583</v>
      </c>
      <c r="E145" s="835" t="s">
        <v>36</v>
      </c>
      <c r="F145" s="836">
        <v>30.4</v>
      </c>
      <c r="G145" s="837">
        <v>27.7</v>
      </c>
      <c r="H145" s="838">
        <v>28</v>
      </c>
      <c r="I145" s="839">
        <v>1.6</v>
      </c>
      <c r="J145" s="840">
        <v>1.5</v>
      </c>
      <c r="K145" s="841">
        <v>7.54</v>
      </c>
      <c r="L145" s="842">
        <v>7.51</v>
      </c>
      <c r="M145" s="839">
        <v>29.1</v>
      </c>
      <c r="N145" s="840">
        <v>29.1</v>
      </c>
      <c r="O145" s="837" t="s">
        <v>36</v>
      </c>
      <c r="P145" s="838" t="s">
        <v>36</v>
      </c>
      <c r="Q145" s="837" t="s">
        <v>36</v>
      </c>
      <c r="R145" s="838" t="s">
        <v>36</v>
      </c>
      <c r="S145" s="837" t="s">
        <v>36</v>
      </c>
      <c r="T145" s="838" t="s">
        <v>36</v>
      </c>
      <c r="U145" s="837" t="s">
        <v>36</v>
      </c>
      <c r="V145" s="838" t="s">
        <v>36</v>
      </c>
      <c r="W145" s="839" t="s">
        <v>36</v>
      </c>
      <c r="X145" s="840" t="s">
        <v>36</v>
      </c>
      <c r="Y145" s="843" t="s">
        <v>36</v>
      </c>
      <c r="Z145" s="844" t="s">
        <v>36</v>
      </c>
      <c r="AA145" s="841" t="s">
        <v>36</v>
      </c>
      <c r="AB145" s="842" t="s">
        <v>36</v>
      </c>
      <c r="AC145" s="976"/>
      <c r="AD145" s="50" t="s">
        <v>36</v>
      </c>
      <c r="AE145" s="479" t="s">
        <v>36</v>
      </c>
      <c r="AF145" s="480">
        <v>0</v>
      </c>
      <c r="AG145" s="6" t="s">
        <v>400</v>
      </c>
      <c r="AH145" s="18" t="s">
        <v>401</v>
      </c>
      <c r="AI145" s="34">
        <v>3</v>
      </c>
      <c r="AJ145" s="35">
        <v>3.1</v>
      </c>
      <c r="AK145" s="38">
        <v>8.8000000000000007</v>
      </c>
      <c r="AL145" s="99"/>
    </row>
    <row r="146" spans="1:38" x14ac:dyDescent="0.15">
      <c r="A146" s="1962"/>
      <c r="B146" s="452">
        <v>43317</v>
      </c>
      <c r="C146" s="1427" t="str">
        <f t="shared" si="19"/>
        <v>日</v>
      </c>
      <c r="D146" s="119" t="s">
        <v>583</v>
      </c>
      <c r="E146" s="835" t="s">
        <v>36</v>
      </c>
      <c r="F146" s="836">
        <v>33.200000000000003</v>
      </c>
      <c r="G146" s="837">
        <v>27.8</v>
      </c>
      <c r="H146" s="838">
        <v>28.2</v>
      </c>
      <c r="I146" s="839">
        <v>1.1000000000000001</v>
      </c>
      <c r="J146" s="840">
        <v>1.3</v>
      </c>
      <c r="K146" s="841">
        <v>7.52</v>
      </c>
      <c r="L146" s="842">
        <v>7.49</v>
      </c>
      <c r="M146" s="839">
        <v>28.9</v>
      </c>
      <c r="N146" s="840">
        <v>28.9</v>
      </c>
      <c r="O146" s="837" t="s">
        <v>36</v>
      </c>
      <c r="P146" s="838" t="s">
        <v>36</v>
      </c>
      <c r="Q146" s="837" t="s">
        <v>36</v>
      </c>
      <c r="R146" s="838" t="s">
        <v>36</v>
      </c>
      <c r="S146" s="837" t="s">
        <v>36</v>
      </c>
      <c r="T146" s="838" t="s">
        <v>36</v>
      </c>
      <c r="U146" s="837" t="s">
        <v>36</v>
      </c>
      <c r="V146" s="838" t="s">
        <v>36</v>
      </c>
      <c r="W146" s="839" t="s">
        <v>36</v>
      </c>
      <c r="X146" s="840" t="s">
        <v>36</v>
      </c>
      <c r="Y146" s="843" t="s">
        <v>36</v>
      </c>
      <c r="Z146" s="844" t="s">
        <v>36</v>
      </c>
      <c r="AA146" s="841" t="s">
        <v>36</v>
      </c>
      <c r="AB146" s="842" t="s">
        <v>36</v>
      </c>
      <c r="AC146" s="976"/>
      <c r="AD146" s="50" t="s">
        <v>36</v>
      </c>
      <c r="AE146" s="479" t="s">
        <v>36</v>
      </c>
      <c r="AF146" s="480">
        <v>0</v>
      </c>
      <c r="AG146" s="6" t="s">
        <v>21</v>
      </c>
      <c r="AH146" s="18"/>
      <c r="AI146" s="40">
        <v>7.74</v>
      </c>
      <c r="AJ146" s="41">
        <v>7.61</v>
      </c>
      <c r="AK146" s="41">
        <v>7.68</v>
      </c>
      <c r="AL146" s="100"/>
    </row>
    <row r="147" spans="1:38" x14ac:dyDescent="0.15">
      <c r="A147" s="1962"/>
      <c r="B147" s="452">
        <v>43318</v>
      </c>
      <c r="C147" s="1427" t="str">
        <f t="shared" si="19"/>
        <v>月</v>
      </c>
      <c r="D147" s="119" t="s">
        <v>599</v>
      </c>
      <c r="E147" s="835" t="s">
        <v>36</v>
      </c>
      <c r="F147" s="836">
        <v>29.8</v>
      </c>
      <c r="G147" s="837">
        <v>28</v>
      </c>
      <c r="H147" s="838">
        <v>28.2</v>
      </c>
      <c r="I147" s="839">
        <v>1.5</v>
      </c>
      <c r="J147" s="840">
        <v>1.9</v>
      </c>
      <c r="K147" s="841">
        <v>7.55</v>
      </c>
      <c r="L147" s="842">
        <v>7.53</v>
      </c>
      <c r="M147" s="839">
        <v>29.1</v>
      </c>
      <c r="N147" s="840">
        <v>29.1</v>
      </c>
      <c r="O147" s="837" t="s">
        <v>36</v>
      </c>
      <c r="P147" s="838">
        <v>93.1</v>
      </c>
      <c r="Q147" s="837" t="s">
        <v>36</v>
      </c>
      <c r="R147" s="838">
        <v>95</v>
      </c>
      <c r="S147" s="837" t="s">
        <v>36</v>
      </c>
      <c r="T147" s="838" t="s">
        <v>36</v>
      </c>
      <c r="U147" s="837" t="s">
        <v>36</v>
      </c>
      <c r="V147" s="838" t="s">
        <v>36</v>
      </c>
      <c r="W147" s="839" t="s">
        <v>36</v>
      </c>
      <c r="X147" s="840">
        <v>12.1</v>
      </c>
      <c r="Y147" s="843" t="s">
        <v>36</v>
      </c>
      <c r="Z147" s="844">
        <v>163</v>
      </c>
      <c r="AA147" s="841" t="s">
        <v>36</v>
      </c>
      <c r="AB147" s="1635">
        <v>7.0000000000000007E-2</v>
      </c>
      <c r="AC147" s="976"/>
      <c r="AD147" s="50" t="s">
        <v>36</v>
      </c>
      <c r="AE147" s="479" t="s">
        <v>36</v>
      </c>
      <c r="AF147" s="480">
        <v>0</v>
      </c>
      <c r="AG147" s="6" t="s">
        <v>372</v>
      </c>
      <c r="AH147" s="18" t="s">
        <v>22</v>
      </c>
      <c r="AI147" s="34">
        <v>29</v>
      </c>
      <c r="AJ147" s="35">
        <v>29.2</v>
      </c>
      <c r="AK147" s="35">
        <v>28.9</v>
      </c>
      <c r="AL147" s="101"/>
    </row>
    <row r="148" spans="1:38" x14ac:dyDescent="0.15">
      <c r="A148" s="1962"/>
      <c r="B148" s="452">
        <v>43319</v>
      </c>
      <c r="C148" s="1427" t="str">
        <f t="shared" si="19"/>
        <v>火</v>
      </c>
      <c r="D148" s="119" t="s">
        <v>599</v>
      </c>
      <c r="E148" s="835">
        <v>8</v>
      </c>
      <c r="F148" s="836">
        <v>23.3</v>
      </c>
      <c r="G148" s="837">
        <v>28.1</v>
      </c>
      <c r="H148" s="838">
        <v>28.1</v>
      </c>
      <c r="I148" s="839">
        <v>1.8</v>
      </c>
      <c r="J148" s="840">
        <v>2.4</v>
      </c>
      <c r="K148" s="841">
        <v>7.59</v>
      </c>
      <c r="L148" s="842">
        <v>7.56</v>
      </c>
      <c r="M148" s="839">
        <v>29.3</v>
      </c>
      <c r="N148" s="840">
        <v>29.2</v>
      </c>
      <c r="O148" s="837" t="s">
        <v>36</v>
      </c>
      <c r="P148" s="838">
        <v>96.8</v>
      </c>
      <c r="Q148" s="837" t="s">
        <v>36</v>
      </c>
      <c r="R148" s="838">
        <v>100.3</v>
      </c>
      <c r="S148" s="837" t="s">
        <v>36</v>
      </c>
      <c r="T148" s="838" t="s">
        <v>36</v>
      </c>
      <c r="U148" s="837" t="s">
        <v>36</v>
      </c>
      <c r="V148" s="838" t="s">
        <v>36</v>
      </c>
      <c r="W148" s="839" t="s">
        <v>36</v>
      </c>
      <c r="X148" s="840">
        <v>12.3</v>
      </c>
      <c r="Y148" s="843" t="s">
        <v>36</v>
      </c>
      <c r="Z148" s="844">
        <v>172</v>
      </c>
      <c r="AA148" s="841" t="s">
        <v>36</v>
      </c>
      <c r="AB148" s="1635">
        <v>7.0000000000000007E-2</v>
      </c>
      <c r="AC148" s="976"/>
      <c r="AD148" s="50" t="s">
        <v>36</v>
      </c>
      <c r="AE148" s="479" t="s">
        <v>36</v>
      </c>
      <c r="AF148" s="480">
        <v>0</v>
      </c>
      <c r="AG148" s="6" t="s">
        <v>402</v>
      </c>
      <c r="AH148" s="18" t="s">
        <v>23</v>
      </c>
      <c r="AI148" s="34">
        <v>93.1</v>
      </c>
      <c r="AJ148" s="35">
        <v>93.3</v>
      </c>
      <c r="AK148" s="35">
        <v>93.3</v>
      </c>
      <c r="AL148" s="101"/>
    </row>
    <row r="149" spans="1:38" x14ac:dyDescent="0.15">
      <c r="A149" s="1962"/>
      <c r="B149" s="452">
        <v>43320</v>
      </c>
      <c r="C149" s="1427" t="str">
        <f t="shared" si="19"/>
        <v>水</v>
      </c>
      <c r="D149" s="119" t="s">
        <v>606</v>
      </c>
      <c r="E149" s="835">
        <v>31.5</v>
      </c>
      <c r="F149" s="836">
        <v>23.9</v>
      </c>
      <c r="G149" s="837">
        <v>28</v>
      </c>
      <c r="H149" s="838">
        <v>28</v>
      </c>
      <c r="I149" s="839">
        <v>2.5</v>
      </c>
      <c r="J149" s="840">
        <v>2.4</v>
      </c>
      <c r="K149" s="841">
        <v>7.54</v>
      </c>
      <c r="L149" s="842">
        <v>7.48</v>
      </c>
      <c r="M149" s="839">
        <v>30</v>
      </c>
      <c r="N149" s="840">
        <v>29.7</v>
      </c>
      <c r="O149" s="837" t="s">
        <v>36</v>
      </c>
      <c r="P149" s="838">
        <v>95.1</v>
      </c>
      <c r="Q149" s="837" t="s">
        <v>36</v>
      </c>
      <c r="R149" s="838">
        <v>97.6</v>
      </c>
      <c r="S149" s="837" t="s">
        <v>36</v>
      </c>
      <c r="T149" s="838" t="s">
        <v>36</v>
      </c>
      <c r="U149" s="837" t="s">
        <v>36</v>
      </c>
      <c r="V149" s="838" t="s">
        <v>36</v>
      </c>
      <c r="W149" s="839" t="s">
        <v>36</v>
      </c>
      <c r="X149" s="840">
        <v>12.3</v>
      </c>
      <c r="Y149" s="843" t="s">
        <v>36</v>
      </c>
      <c r="Z149" s="844">
        <v>175</v>
      </c>
      <c r="AA149" s="841" t="s">
        <v>36</v>
      </c>
      <c r="AB149" s="842">
        <v>0.09</v>
      </c>
      <c r="AC149" s="976"/>
      <c r="AD149" s="50" t="s">
        <v>36</v>
      </c>
      <c r="AE149" s="479" t="s">
        <v>36</v>
      </c>
      <c r="AF149" s="480">
        <v>0</v>
      </c>
      <c r="AG149" s="6" t="s">
        <v>376</v>
      </c>
      <c r="AH149" s="18" t="s">
        <v>23</v>
      </c>
      <c r="AI149" s="34">
        <v>94.7</v>
      </c>
      <c r="AJ149" s="35">
        <v>97.2</v>
      </c>
      <c r="AK149" s="35">
        <v>93.1</v>
      </c>
      <c r="AL149" s="101"/>
    </row>
    <row r="150" spans="1:38" x14ac:dyDescent="0.15">
      <c r="A150" s="1962"/>
      <c r="B150" s="452">
        <v>43321</v>
      </c>
      <c r="C150" s="1427" t="str">
        <f t="shared" si="19"/>
        <v>木</v>
      </c>
      <c r="D150" s="119" t="s">
        <v>599</v>
      </c>
      <c r="E150" s="835">
        <v>1.5</v>
      </c>
      <c r="F150" s="836">
        <v>26.4</v>
      </c>
      <c r="G150" s="837">
        <v>27.6</v>
      </c>
      <c r="H150" s="838">
        <v>27.7</v>
      </c>
      <c r="I150" s="839">
        <v>3</v>
      </c>
      <c r="J150" s="840">
        <v>3.1</v>
      </c>
      <c r="K150" s="841">
        <v>7.74</v>
      </c>
      <c r="L150" s="842">
        <v>7.61</v>
      </c>
      <c r="M150" s="839">
        <v>29</v>
      </c>
      <c r="N150" s="840">
        <v>29.2</v>
      </c>
      <c r="O150" s="837">
        <v>93.1</v>
      </c>
      <c r="P150" s="838">
        <v>93.3</v>
      </c>
      <c r="Q150" s="837">
        <v>94.7</v>
      </c>
      <c r="R150" s="838">
        <v>97.2</v>
      </c>
      <c r="S150" s="837">
        <v>63.7</v>
      </c>
      <c r="T150" s="838">
        <v>65.3</v>
      </c>
      <c r="U150" s="837">
        <v>31</v>
      </c>
      <c r="V150" s="838">
        <v>31.9</v>
      </c>
      <c r="W150" s="839">
        <v>11.6</v>
      </c>
      <c r="X150" s="840">
        <v>12.4</v>
      </c>
      <c r="Y150" s="843">
        <v>172</v>
      </c>
      <c r="Z150" s="844">
        <v>167</v>
      </c>
      <c r="AA150" s="841">
        <v>0.11</v>
      </c>
      <c r="AB150" s="842">
        <v>0.06</v>
      </c>
      <c r="AC150" s="976"/>
      <c r="AD150" s="50" t="s">
        <v>36</v>
      </c>
      <c r="AE150" s="479" t="s">
        <v>36</v>
      </c>
      <c r="AF150" s="480">
        <v>0</v>
      </c>
      <c r="AG150" s="6" t="s">
        <v>377</v>
      </c>
      <c r="AH150" s="18" t="s">
        <v>23</v>
      </c>
      <c r="AI150" s="34">
        <v>63.7</v>
      </c>
      <c r="AJ150" s="35">
        <v>65.3</v>
      </c>
      <c r="AK150" s="35">
        <v>64.599999999999994</v>
      </c>
      <c r="AL150" s="101"/>
    </row>
    <row r="151" spans="1:38" x14ac:dyDescent="0.15">
      <c r="A151" s="1962"/>
      <c r="B151" s="452">
        <v>43322</v>
      </c>
      <c r="C151" s="1427" t="str">
        <f t="shared" si="19"/>
        <v>金</v>
      </c>
      <c r="D151" s="119" t="s">
        <v>583</v>
      </c>
      <c r="E151" s="835" t="s">
        <v>36</v>
      </c>
      <c r="F151" s="836">
        <v>32.5</v>
      </c>
      <c r="G151" s="837">
        <v>27.6</v>
      </c>
      <c r="H151" s="838">
        <v>27.9</v>
      </c>
      <c r="I151" s="839">
        <v>3.5</v>
      </c>
      <c r="J151" s="840">
        <v>3</v>
      </c>
      <c r="K151" s="841">
        <v>7.65</v>
      </c>
      <c r="L151" s="842">
        <v>7.63</v>
      </c>
      <c r="M151" s="839">
        <v>29</v>
      </c>
      <c r="N151" s="840">
        <v>29</v>
      </c>
      <c r="O151" s="837" t="s">
        <v>36</v>
      </c>
      <c r="P151" s="838">
        <v>93.1</v>
      </c>
      <c r="Q151" s="837" t="s">
        <v>36</v>
      </c>
      <c r="R151" s="838">
        <v>94</v>
      </c>
      <c r="S151" s="837" t="s">
        <v>36</v>
      </c>
      <c r="T151" s="838" t="s">
        <v>36</v>
      </c>
      <c r="U151" s="837" t="s">
        <v>36</v>
      </c>
      <c r="V151" s="838" t="s">
        <v>36</v>
      </c>
      <c r="W151" s="839" t="s">
        <v>36</v>
      </c>
      <c r="X151" s="840">
        <v>12.3</v>
      </c>
      <c r="Y151" s="843" t="s">
        <v>36</v>
      </c>
      <c r="Z151" s="844">
        <v>182</v>
      </c>
      <c r="AA151" s="841" t="s">
        <v>36</v>
      </c>
      <c r="AB151" s="842">
        <v>7.0000000000000007E-2</v>
      </c>
      <c r="AC151" s="976"/>
      <c r="AD151" s="50" t="s">
        <v>36</v>
      </c>
      <c r="AE151" s="479" t="s">
        <v>36</v>
      </c>
      <c r="AF151" s="480">
        <v>0</v>
      </c>
      <c r="AG151" s="6" t="s">
        <v>378</v>
      </c>
      <c r="AH151" s="18" t="s">
        <v>23</v>
      </c>
      <c r="AI151" s="34">
        <v>31</v>
      </c>
      <c r="AJ151" s="35">
        <v>31.9</v>
      </c>
      <c r="AK151" s="35">
        <v>28.5</v>
      </c>
      <c r="AL151" s="101"/>
    </row>
    <row r="152" spans="1:38" x14ac:dyDescent="0.15">
      <c r="A152" s="1962"/>
      <c r="B152" s="452">
        <v>43323</v>
      </c>
      <c r="C152" s="1427" t="str">
        <f t="shared" si="19"/>
        <v>土</v>
      </c>
      <c r="D152" s="119" t="s">
        <v>583</v>
      </c>
      <c r="E152" s="835" t="s">
        <v>36</v>
      </c>
      <c r="F152" s="836">
        <v>32.4</v>
      </c>
      <c r="G152" s="837">
        <v>27.3</v>
      </c>
      <c r="H152" s="838">
        <v>27.7</v>
      </c>
      <c r="I152" s="839">
        <v>3.3</v>
      </c>
      <c r="J152" s="840">
        <v>2.2000000000000002</v>
      </c>
      <c r="K152" s="841">
        <v>7.51</v>
      </c>
      <c r="L152" s="842">
        <v>7.48</v>
      </c>
      <c r="M152" s="839">
        <v>28.6</v>
      </c>
      <c r="N152" s="840">
        <v>29</v>
      </c>
      <c r="O152" s="837" t="s">
        <v>36</v>
      </c>
      <c r="P152" s="838" t="s">
        <v>36</v>
      </c>
      <c r="Q152" s="837" t="s">
        <v>36</v>
      </c>
      <c r="R152" s="838" t="s">
        <v>36</v>
      </c>
      <c r="S152" s="837" t="s">
        <v>36</v>
      </c>
      <c r="T152" s="838" t="s">
        <v>36</v>
      </c>
      <c r="U152" s="837" t="s">
        <v>36</v>
      </c>
      <c r="V152" s="838" t="s">
        <v>36</v>
      </c>
      <c r="W152" s="839" t="s">
        <v>36</v>
      </c>
      <c r="X152" s="840" t="s">
        <v>36</v>
      </c>
      <c r="Y152" s="843" t="s">
        <v>36</v>
      </c>
      <c r="Z152" s="844" t="s">
        <v>36</v>
      </c>
      <c r="AA152" s="841" t="s">
        <v>36</v>
      </c>
      <c r="AB152" s="842" t="s">
        <v>36</v>
      </c>
      <c r="AC152" s="976"/>
      <c r="AD152" s="50" t="s">
        <v>36</v>
      </c>
      <c r="AE152" s="479" t="s">
        <v>36</v>
      </c>
      <c r="AF152" s="480">
        <v>0</v>
      </c>
      <c r="AG152" s="6" t="s">
        <v>403</v>
      </c>
      <c r="AH152" s="18" t="s">
        <v>23</v>
      </c>
      <c r="AI152" s="37">
        <v>11.6</v>
      </c>
      <c r="AJ152" s="38">
        <v>12.4</v>
      </c>
      <c r="AK152" s="38">
        <v>11.1</v>
      </c>
      <c r="AL152" s="99"/>
    </row>
    <row r="153" spans="1:38" x14ac:dyDescent="0.15">
      <c r="A153" s="1962"/>
      <c r="B153" s="452">
        <v>43324</v>
      </c>
      <c r="C153" s="1427" t="str">
        <f t="shared" si="19"/>
        <v>日</v>
      </c>
      <c r="D153" s="119" t="s">
        <v>599</v>
      </c>
      <c r="E153" s="835" t="s">
        <v>36</v>
      </c>
      <c r="F153" s="836">
        <v>27.5</v>
      </c>
      <c r="G153" s="837">
        <v>27.3</v>
      </c>
      <c r="H153" s="838">
        <v>27.5</v>
      </c>
      <c r="I153" s="839">
        <v>2.2000000000000002</v>
      </c>
      <c r="J153" s="840">
        <v>1.9</v>
      </c>
      <c r="K153" s="841">
        <v>7.51</v>
      </c>
      <c r="L153" s="842">
        <v>7.49</v>
      </c>
      <c r="M153" s="839">
        <v>29.2</v>
      </c>
      <c r="N153" s="840">
        <v>29.1</v>
      </c>
      <c r="O153" s="837" t="s">
        <v>36</v>
      </c>
      <c r="P153" s="838" t="s">
        <v>36</v>
      </c>
      <c r="Q153" s="837" t="s">
        <v>36</v>
      </c>
      <c r="R153" s="838" t="s">
        <v>36</v>
      </c>
      <c r="S153" s="837" t="s">
        <v>36</v>
      </c>
      <c r="T153" s="838" t="s">
        <v>36</v>
      </c>
      <c r="U153" s="837" t="s">
        <v>36</v>
      </c>
      <c r="V153" s="838" t="s">
        <v>36</v>
      </c>
      <c r="W153" s="839" t="s">
        <v>36</v>
      </c>
      <c r="X153" s="840" t="s">
        <v>36</v>
      </c>
      <c r="Y153" s="843" t="s">
        <v>36</v>
      </c>
      <c r="Z153" s="844" t="s">
        <v>36</v>
      </c>
      <c r="AA153" s="841" t="s">
        <v>36</v>
      </c>
      <c r="AB153" s="842" t="s">
        <v>36</v>
      </c>
      <c r="AC153" s="976"/>
      <c r="AD153" s="50" t="s">
        <v>36</v>
      </c>
      <c r="AE153" s="479" t="s">
        <v>36</v>
      </c>
      <c r="AF153" s="480">
        <v>0</v>
      </c>
      <c r="AG153" s="6" t="s">
        <v>404</v>
      </c>
      <c r="AH153" s="18" t="s">
        <v>23</v>
      </c>
      <c r="AI153" s="49">
        <v>172</v>
      </c>
      <c r="AJ153" s="50">
        <v>167</v>
      </c>
      <c r="AK153" s="50">
        <v>207</v>
      </c>
      <c r="AL153" s="26"/>
    </row>
    <row r="154" spans="1:38" x14ac:dyDescent="0.15">
      <c r="A154" s="1962"/>
      <c r="B154" s="452">
        <v>43325</v>
      </c>
      <c r="C154" s="1427" t="str">
        <f t="shared" si="19"/>
        <v>月</v>
      </c>
      <c r="D154" s="119" t="s">
        <v>583</v>
      </c>
      <c r="E154" s="835" t="s">
        <v>36</v>
      </c>
      <c r="F154" s="836">
        <v>32.299999999999997</v>
      </c>
      <c r="G154" s="837">
        <v>27.4</v>
      </c>
      <c r="H154" s="838">
        <v>27.7</v>
      </c>
      <c r="I154" s="839">
        <v>2.4</v>
      </c>
      <c r="J154" s="840">
        <v>1.8</v>
      </c>
      <c r="K154" s="841">
        <v>7.48</v>
      </c>
      <c r="L154" s="842">
        <v>7.49</v>
      </c>
      <c r="M154" s="839">
        <v>29.2</v>
      </c>
      <c r="N154" s="840">
        <v>29.3</v>
      </c>
      <c r="O154" s="837" t="s">
        <v>36</v>
      </c>
      <c r="P154" s="838">
        <v>94.3</v>
      </c>
      <c r="Q154" s="837" t="s">
        <v>36</v>
      </c>
      <c r="R154" s="838">
        <v>94</v>
      </c>
      <c r="S154" s="837" t="s">
        <v>36</v>
      </c>
      <c r="T154" s="838" t="s">
        <v>36</v>
      </c>
      <c r="U154" s="837" t="s">
        <v>36</v>
      </c>
      <c r="V154" s="838" t="s">
        <v>36</v>
      </c>
      <c r="W154" s="839" t="s">
        <v>36</v>
      </c>
      <c r="X154" s="840">
        <v>12</v>
      </c>
      <c r="Y154" s="843" t="s">
        <v>36</v>
      </c>
      <c r="Z154" s="844">
        <v>183</v>
      </c>
      <c r="AA154" s="841" t="s">
        <v>36</v>
      </c>
      <c r="AB154" s="842">
        <v>0.06</v>
      </c>
      <c r="AC154" s="976"/>
      <c r="AD154" s="50" t="s">
        <v>36</v>
      </c>
      <c r="AE154" s="479" t="s">
        <v>36</v>
      </c>
      <c r="AF154" s="480">
        <v>0</v>
      </c>
      <c r="AG154" s="6" t="s">
        <v>405</v>
      </c>
      <c r="AH154" s="18" t="s">
        <v>23</v>
      </c>
      <c r="AI154" s="40">
        <v>0.11</v>
      </c>
      <c r="AJ154" s="41">
        <v>0.06</v>
      </c>
      <c r="AK154" s="41">
        <v>0.63</v>
      </c>
      <c r="AL154" s="100"/>
    </row>
    <row r="155" spans="1:38" x14ac:dyDescent="0.15">
      <c r="A155" s="1962"/>
      <c r="B155" s="452">
        <v>43326</v>
      </c>
      <c r="C155" s="1427" t="str">
        <f t="shared" si="19"/>
        <v>火</v>
      </c>
      <c r="D155" s="119" t="s">
        <v>583</v>
      </c>
      <c r="E155" s="835" t="s">
        <v>36</v>
      </c>
      <c r="F155" s="836">
        <v>32.1</v>
      </c>
      <c r="G155" s="837">
        <v>27.4</v>
      </c>
      <c r="H155" s="838">
        <v>27.7</v>
      </c>
      <c r="I155" s="839">
        <v>1.9</v>
      </c>
      <c r="J155" s="840">
        <v>1.8</v>
      </c>
      <c r="K155" s="841">
        <v>7.45</v>
      </c>
      <c r="L155" s="842">
        <v>7.46</v>
      </c>
      <c r="M155" s="839">
        <v>29.3</v>
      </c>
      <c r="N155" s="840">
        <v>29.4</v>
      </c>
      <c r="O155" s="837" t="s">
        <v>36</v>
      </c>
      <c r="P155" s="838">
        <v>92.8</v>
      </c>
      <c r="Q155" s="837" t="s">
        <v>36</v>
      </c>
      <c r="R155" s="838">
        <v>95.3</v>
      </c>
      <c r="S155" s="837" t="s">
        <v>36</v>
      </c>
      <c r="T155" s="838" t="s">
        <v>36</v>
      </c>
      <c r="U155" s="837" t="s">
        <v>36</v>
      </c>
      <c r="V155" s="838" t="s">
        <v>36</v>
      </c>
      <c r="W155" s="839" t="s">
        <v>36</v>
      </c>
      <c r="X155" s="840">
        <v>12</v>
      </c>
      <c r="Y155" s="843" t="s">
        <v>36</v>
      </c>
      <c r="Z155" s="844">
        <v>189</v>
      </c>
      <c r="AA155" s="841" t="s">
        <v>36</v>
      </c>
      <c r="AB155" s="842">
        <v>0.08</v>
      </c>
      <c r="AC155" s="976"/>
      <c r="AD155" s="50" t="s">
        <v>36</v>
      </c>
      <c r="AE155" s="479" t="s">
        <v>36</v>
      </c>
      <c r="AF155" s="480">
        <v>0</v>
      </c>
      <c r="AG155" s="6" t="s">
        <v>24</v>
      </c>
      <c r="AH155" s="18" t="s">
        <v>23</v>
      </c>
      <c r="AI155" s="23">
        <v>5.3</v>
      </c>
      <c r="AJ155" s="48">
        <v>5</v>
      </c>
      <c r="AK155" s="1436">
        <v>8.6</v>
      </c>
      <c r="AL155" s="100"/>
    </row>
    <row r="156" spans="1:38" x14ac:dyDescent="0.15">
      <c r="A156" s="1962"/>
      <c r="B156" s="452">
        <v>43327</v>
      </c>
      <c r="C156" s="1427" t="str">
        <f t="shared" si="19"/>
        <v>水</v>
      </c>
      <c r="D156" s="119" t="s">
        <v>583</v>
      </c>
      <c r="E156" s="835" t="s">
        <v>36</v>
      </c>
      <c r="F156" s="836">
        <v>31.9</v>
      </c>
      <c r="G156" s="837">
        <v>27.4</v>
      </c>
      <c r="H156" s="838">
        <v>27.7</v>
      </c>
      <c r="I156" s="839">
        <v>1.4</v>
      </c>
      <c r="J156" s="840">
        <v>1.4</v>
      </c>
      <c r="K156" s="841">
        <v>7.45</v>
      </c>
      <c r="L156" s="842">
        <v>7.46</v>
      </c>
      <c r="M156" s="839">
        <v>29.2</v>
      </c>
      <c r="N156" s="840">
        <v>29.3</v>
      </c>
      <c r="O156" s="837" t="s">
        <v>36</v>
      </c>
      <c r="P156" s="838">
        <v>94.3</v>
      </c>
      <c r="Q156" s="837" t="s">
        <v>36</v>
      </c>
      <c r="R156" s="838">
        <v>94.7</v>
      </c>
      <c r="S156" s="837" t="s">
        <v>36</v>
      </c>
      <c r="T156" s="838" t="s">
        <v>36</v>
      </c>
      <c r="U156" s="837" t="s">
        <v>36</v>
      </c>
      <c r="V156" s="838" t="s">
        <v>36</v>
      </c>
      <c r="W156" s="839" t="s">
        <v>36</v>
      </c>
      <c r="X156" s="840">
        <v>12</v>
      </c>
      <c r="Y156" s="843" t="s">
        <v>36</v>
      </c>
      <c r="Z156" s="844">
        <v>181</v>
      </c>
      <c r="AA156" s="841" t="s">
        <v>36</v>
      </c>
      <c r="AB156" s="842">
        <v>0.04</v>
      </c>
      <c r="AC156" s="976"/>
      <c r="AD156" s="50" t="s">
        <v>36</v>
      </c>
      <c r="AE156" s="479" t="s">
        <v>36</v>
      </c>
      <c r="AF156" s="480">
        <v>0</v>
      </c>
      <c r="AG156" s="6" t="s">
        <v>25</v>
      </c>
      <c r="AH156" s="18" t="s">
        <v>23</v>
      </c>
      <c r="AI156" s="23">
        <v>3</v>
      </c>
      <c r="AJ156" s="48">
        <v>2.2999999999999998</v>
      </c>
      <c r="AK156" s="1435">
        <v>3.7</v>
      </c>
      <c r="AL156" s="100"/>
    </row>
    <row r="157" spans="1:38" x14ac:dyDescent="0.15">
      <c r="A157" s="1962"/>
      <c r="B157" s="452">
        <v>43328</v>
      </c>
      <c r="C157" s="1427" t="str">
        <f t="shared" si="19"/>
        <v>木</v>
      </c>
      <c r="D157" s="119" t="s">
        <v>583</v>
      </c>
      <c r="E157" s="835" t="s">
        <v>36</v>
      </c>
      <c r="F157" s="836">
        <v>31.5</v>
      </c>
      <c r="G157" s="837">
        <v>27.5</v>
      </c>
      <c r="H157" s="838">
        <v>27.9</v>
      </c>
      <c r="I157" s="839">
        <v>1.2</v>
      </c>
      <c r="J157" s="840">
        <v>1.2</v>
      </c>
      <c r="K157" s="841">
        <v>7.45</v>
      </c>
      <c r="L157" s="842">
        <v>7.52</v>
      </c>
      <c r="M157" s="839">
        <v>29.2</v>
      </c>
      <c r="N157" s="840">
        <v>29.3</v>
      </c>
      <c r="O157" s="837" t="s">
        <v>36</v>
      </c>
      <c r="P157" s="838">
        <v>93.6</v>
      </c>
      <c r="Q157" s="837" t="s">
        <v>36</v>
      </c>
      <c r="R157" s="838">
        <v>93.4</v>
      </c>
      <c r="S157" s="837" t="s">
        <v>36</v>
      </c>
      <c r="T157" s="838" t="s">
        <v>36</v>
      </c>
      <c r="U157" s="837" t="s">
        <v>36</v>
      </c>
      <c r="V157" s="838" t="s">
        <v>36</v>
      </c>
      <c r="W157" s="839" t="s">
        <v>36</v>
      </c>
      <c r="X157" s="840">
        <v>12.1</v>
      </c>
      <c r="Y157" s="843" t="s">
        <v>36</v>
      </c>
      <c r="Z157" s="844">
        <v>173</v>
      </c>
      <c r="AA157" s="841" t="s">
        <v>36</v>
      </c>
      <c r="AB157" s="842">
        <v>0.04</v>
      </c>
      <c r="AC157" s="976"/>
      <c r="AD157" s="50" t="s">
        <v>36</v>
      </c>
      <c r="AE157" s="479" t="s">
        <v>36</v>
      </c>
      <c r="AF157" s="480">
        <v>0</v>
      </c>
      <c r="AG157" s="6" t="s">
        <v>406</v>
      </c>
      <c r="AH157" s="18" t="s">
        <v>23</v>
      </c>
      <c r="AI157" s="23">
        <v>4.5</v>
      </c>
      <c r="AJ157" s="48">
        <v>5</v>
      </c>
      <c r="AK157" s="1435">
        <v>8</v>
      </c>
      <c r="AL157" s="100"/>
    </row>
    <row r="158" spans="1:38" x14ac:dyDescent="0.15">
      <c r="A158" s="1962"/>
      <c r="B158" s="452">
        <v>43329</v>
      </c>
      <c r="C158" s="1427" t="str">
        <f t="shared" si="19"/>
        <v>金</v>
      </c>
      <c r="D158" s="119" t="s">
        <v>599</v>
      </c>
      <c r="E158" s="835">
        <v>3</v>
      </c>
      <c r="F158" s="836">
        <v>27.6</v>
      </c>
      <c r="G158" s="837">
        <v>27.6</v>
      </c>
      <c r="H158" s="838">
        <v>27.7</v>
      </c>
      <c r="I158" s="839">
        <v>1.8</v>
      </c>
      <c r="J158" s="840">
        <v>1.4</v>
      </c>
      <c r="K158" s="841">
        <v>7.49</v>
      </c>
      <c r="L158" s="842">
        <v>7.56</v>
      </c>
      <c r="M158" s="839">
        <v>29.3</v>
      </c>
      <c r="N158" s="840">
        <v>29.4</v>
      </c>
      <c r="O158" s="837" t="s">
        <v>36</v>
      </c>
      <c r="P158" s="838">
        <v>94.1</v>
      </c>
      <c r="Q158" s="837" t="s">
        <v>36</v>
      </c>
      <c r="R158" s="838">
        <v>95.8</v>
      </c>
      <c r="S158" s="837" t="s">
        <v>36</v>
      </c>
      <c r="T158" s="838" t="s">
        <v>36</v>
      </c>
      <c r="U158" s="837" t="s">
        <v>36</v>
      </c>
      <c r="V158" s="838" t="s">
        <v>36</v>
      </c>
      <c r="W158" s="839" t="s">
        <v>36</v>
      </c>
      <c r="X158" s="840">
        <v>12.1</v>
      </c>
      <c r="Y158" s="843" t="s">
        <v>36</v>
      </c>
      <c r="Z158" s="844">
        <v>176</v>
      </c>
      <c r="AA158" s="841" t="s">
        <v>36</v>
      </c>
      <c r="AB158" s="842">
        <v>0.04</v>
      </c>
      <c r="AC158" s="976"/>
      <c r="AD158" s="50" t="s">
        <v>36</v>
      </c>
      <c r="AE158" s="479" t="s">
        <v>36</v>
      </c>
      <c r="AF158" s="480">
        <v>0</v>
      </c>
      <c r="AG158" s="6" t="s">
        <v>407</v>
      </c>
      <c r="AH158" s="18" t="s">
        <v>23</v>
      </c>
      <c r="AI158" s="45">
        <v>5.6000000000000001E-2</v>
      </c>
      <c r="AJ158" s="46">
        <v>0.13200000000000001</v>
      </c>
      <c r="AK158" s="1437">
        <v>0.14499999999999999</v>
      </c>
      <c r="AL158" s="102"/>
    </row>
    <row r="159" spans="1:38" x14ac:dyDescent="0.15">
      <c r="A159" s="1962"/>
      <c r="B159" s="452">
        <v>43330</v>
      </c>
      <c r="C159" s="1427" t="str">
        <f t="shared" si="19"/>
        <v>土</v>
      </c>
      <c r="D159" s="119" t="s">
        <v>583</v>
      </c>
      <c r="E159" s="835" t="s">
        <v>36</v>
      </c>
      <c r="F159" s="836">
        <v>24.6</v>
      </c>
      <c r="G159" s="837">
        <v>27.6</v>
      </c>
      <c r="H159" s="838">
        <v>27.8</v>
      </c>
      <c r="I159" s="839">
        <v>1.1000000000000001</v>
      </c>
      <c r="J159" s="840">
        <v>1</v>
      </c>
      <c r="K159" s="841">
        <v>7.48</v>
      </c>
      <c r="L159" s="842">
        <v>7.49</v>
      </c>
      <c r="M159" s="839">
        <v>29.4</v>
      </c>
      <c r="N159" s="840">
        <v>29.4</v>
      </c>
      <c r="O159" s="837" t="s">
        <v>36</v>
      </c>
      <c r="P159" s="838" t="s">
        <v>36</v>
      </c>
      <c r="Q159" s="837" t="s">
        <v>36</v>
      </c>
      <c r="R159" s="838" t="s">
        <v>36</v>
      </c>
      <c r="S159" s="837" t="s">
        <v>36</v>
      </c>
      <c r="T159" s="838" t="s">
        <v>36</v>
      </c>
      <c r="U159" s="837" t="s">
        <v>36</v>
      </c>
      <c r="V159" s="838" t="s">
        <v>36</v>
      </c>
      <c r="W159" s="839" t="s">
        <v>36</v>
      </c>
      <c r="X159" s="840" t="s">
        <v>36</v>
      </c>
      <c r="Y159" s="843" t="s">
        <v>36</v>
      </c>
      <c r="Z159" s="844" t="s">
        <v>36</v>
      </c>
      <c r="AA159" s="841" t="s">
        <v>36</v>
      </c>
      <c r="AB159" s="842" t="s">
        <v>36</v>
      </c>
      <c r="AC159" s="976"/>
      <c r="AD159" s="50" t="s">
        <v>36</v>
      </c>
      <c r="AE159" s="479" t="s">
        <v>36</v>
      </c>
      <c r="AF159" s="480">
        <v>0</v>
      </c>
      <c r="AG159" s="6" t="s">
        <v>291</v>
      </c>
      <c r="AH159" s="18" t="s">
        <v>23</v>
      </c>
      <c r="AI159" s="24">
        <v>0.17</v>
      </c>
      <c r="AJ159" s="44">
        <v>0.3</v>
      </c>
      <c r="AK159" s="1438">
        <v>0.35</v>
      </c>
      <c r="AL159" s="100"/>
    </row>
    <row r="160" spans="1:38" x14ac:dyDescent="0.15">
      <c r="A160" s="1962"/>
      <c r="B160" s="452">
        <v>43331</v>
      </c>
      <c r="C160" s="1427" t="str">
        <f t="shared" si="19"/>
        <v>日</v>
      </c>
      <c r="D160" s="119" t="s">
        <v>583</v>
      </c>
      <c r="E160" s="835" t="s">
        <v>36</v>
      </c>
      <c r="F160" s="836">
        <v>27.7</v>
      </c>
      <c r="G160" s="837">
        <v>27.6</v>
      </c>
      <c r="H160" s="838">
        <v>27.7</v>
      </c>
      <c r="I160" s="839">
        <v>1.9</v>
      </c>
      <c r="J160" s="840">
        <v>1.4</v>
      </c>
      <c r="K160" s="841">
        <v>7.86</v>
      </c>
      <c r="L160" s="842">
        <v>7.69</v>
      </c>
      <c r="M160" s="839">
        <v>29.8</v>
      </c>
      <c r="N160" s="840">
        <v>29.5</v>
      </c>
      <c r="O160" s="837" t="s">
        <v>36</v>
      </c>
      <c r="P160" s="838" t="s">
        <v>36</v>
      </c>
      <c r="Q160" s="837" t="s">
        <v>36</v>
      </c>
      <c r="R160" s="838" t="s">
        <v>36</v>
      </c>
      <c r="S160" s="837" t="s">
        <v>36</v>
      </c>
      <c r="T160" s="838" t="s">
        <v>36</v>
      </c>
      <c r="U160" s="837" t="s">
        <v>36</v>
      </c>
      <c r="V160" s="838" t="s">
        <v>36</v>
      </c>
      <c r="W160" s="839" t="s">
        <v>36</v>
      </c>
      <c r="X160" s="840" t="s">
        <v>36</v>
      </c>
      <c r="Y160" s="843" t="s">
        <v>36</v>
      </c>
      <c r="Z160" s="844" t="s">
        <v>36</v>
      </c>
      <c r="AA160" s="841" t="s">
        <v>36</v>
      </c>
      <c r="AB160" s="842" t="s">
        <v>36</v>
      </c>
      <c r="AC160" s="976"/>
      <c r="AD160" s="50" t="s">
        <v>36</v>
      </c>
      <c r="AE160" s="479" t="s">
        <v>36</v>
      </c>
      <c r="AF160" s="480">
        <v>0</v>
      </c>
      <c r="AG160" s="6" t="s">
        <v>98</v>
      </c>
      <c r="AH160" s="18" t="s">
        <v>23</v>
      </c>
      <c r="AI160" s="24">
        <v>0.65</v>
      </c>
      <c r="AJ160" s="44">
        <v>0.67</v>
      </c>
      <c r="AK160" s="1438">
        <v>1.35</v>
      </c>
      <c r="AL160" s="100"/>
    </row>
    <row r="161" spans="1:38" x14ac:dyDescent="0.15">
      <c r="A161" s="1962"/>
      <c r="B161" s="452">
        <v>43332</v>
      </c>
      <c r="C161" s="1427" t="str">
        <f t="shared" si="19"/>
        <v>月</v>
      </c>
      <c r="D161" s="119" t="s">
        <v>606</v>
      </c>
      <c r="E161" s="835">
        <v>5.5</v>
      </c>
      <c r="F161" s="836">
        <v>22.9</v>
      </c>
      <c r="G161" s="837">
        <v>27.3</v>
      </c>
      <c r="H161" s="838">
        <v>27.4</v>
      </c>
      <c r="I161" s="839">
        <v>2.8</v>
      </c>
      <c r="J161" s="840">
        <v>2.5</v>
      </c>
      <c r="K161" s="841">
        <v>7.69</v>
      </c>
      <c r="L161" s="842">
        <v>7.68</v>
      </c>
      <c r="M161" s="839">
        <v>29.8</v>
      </c>
      <c r="N161" s="840">
        <v>30</v>
      </c>
      <c r="O161" s="837" t="s">
        <v>36</v>
      </c>
      <c r="P161" s="838">
        <v>96.1</v>
      </c>
      <c r="Q161" s="837" t="s">
        <v>36</v>
      </c>
      <c r="R161" s="838">
        <v>95.4</v>
      </c>
      <c r="S161" s="837" t="s">
        <v>36</v>
      </c>
      <c r="T161" s="838" t="s">
        <v>36</v>
      </c>
      <c r="U161" s="837" t="s">
        <v>36</v>
      </c>
      <c r="V161" s="838" t="s">
        <v>36</v>
      </c>
      <c r="W161" s="839" t="s">
        <v>36</v>
      </c>
      <c r="X161" s="840">
        <v>12.2</v>
      </c>
      <c r="Y161" s="843" t="s">
        <v>36</v>
      </c>
      <c r="Z161" s="844">
        <v>183</v>
      </c>
      <c r="AA161" s="841" t="s">
        <v>36</v>
      </c>
      <c r="AB161" s="842">
        <v>0.04</v>
      </c>
      <c r="AC161" s="976"/>
      <c r="AD161" s="50" t="s">
        <v>36</v>
      </c>
      <c r="AE161" s="479" t="s">
        <v>36</v>
      </c>
      <c r="AF161" s="480">
        <v>0</v>
      </c>
      <c r="AG161" s="6" t="s">
        <v>387</v>
      </c>
      <c r="AH161" s="18" t="s">
        <v>23</v>
      </c>
      <c r="AI161" s="45">
        <v>5.0999999999999997E-2</v>
      </c>
      <c r="AJ161" s="46">
        <v>4.9000000000000002E-2</v>
      </c>
      <c r="AK161" s="1437">
        <v>0.125</v>
      </c>
      <c r="AL161" s="102"/>
    </row>
    <row r="162" spans="1:38" x14ac:dyDescent="0.15">
      <c r="A162" s="1962"/>
      <c r="B162" s="452">
        <v>43333</v>
      </c>
      <c r="C162" s="1427" t="str">
        <f t="shared" si="19"/>
        <v>火</v>
      </c>
      <c r="D162" s="119" t="s">
        <v>583</v>
      </c>
      <c r="E162" s="835">
        <v>2</v>
      </c>
      <c r="F162" s="836">
        <v>32</v>
      </c>
      <c r="G162" s="837">
        <v>27.3</v>
      </c>
      <c r="H162" s="838">
        <v>27.5</v>
      </c>
      <c r="I162" s="839">
        <v>2.2000000000000002</v>
      </c>
      <c r="J162" s="840">
        <v>1.8</v>
      </c>
      <c r="K162" s="841">
        <v>7.65</v>
      </c>
      <c r="L162" s="842">
        <v>7.66</v>
      </c>
      <c r="M162" s="839">
        <v>29.8</v>
      </c>
      <c r="N162" s="840">
        <v>29.8</v>
      </c>
      <c r="O162" s="837" t="s">
        <v>36</v>
      </c>
      <c r="P162" s="838">
        <v>96.6</v>
      </c>
      <c r="Q162" s="837" t="s">
        <v>36</v>
      </c>
      <c r="R162" s="838">
        <v>96.2</v>
      </c>
      <c r="S162" s="837" t="s">
        <v>36</v>
      </c>
      <c r="T162" s="838" t="s">
        <v>36</v>
      </c>
      <c r="U162" s="837" t="s">
        <v>36</v>
      </c>
      <c r="V162" s="838" t="s">
        <v>36</v>
      </c>
      <c r="W162" s="839" t="s">
        <v>36</v>
      </c>
      <c r="X162" s="840">
        <v>12.2</v>
      </c>
      <c r="Y162" s="843" t="s">
        <v>36</v>
      </c>
      <c r="Z162" s="1635">
        <v>181</v>
      </c>
      <c r="AA162" s="841" t="s">
        <v>36</v>
      </c>
      <c r="AB162" s="842">
        <v>0.03</v>
      </c>
      <c r="AC162" s="976"/>
      <c r="AD162" s="50" t="s">
        <v>36</v>
      </c>
      <c r="AE162" s="479" t="s">
        <v>36</v>
      </c>
      <c r="AF162" s="480">
        <v>0</v>
      </c>
      <c r="AG162" s="6" t="s">
        <v>408</v>
      </c>
      <c r="AH162" s="18" t="s">
        <v>23</v>
      </c>
      <c r="AI162" s="831" t="s">
        <v>609</v>
      </c>
      <c r="AJ162" s="261" t="s">
        <v>609</v>
      </c>
      <c r="AK162" s="1636" t="s">
        <v>609</v>
      </c>
      <c r="AL162" s="100"/>
    </row>
    <row r="163" spans="1:38" x14ac:dyDescent="0.15">
      <c r="A163" s="1962"/>
      <c r="B163" s="452">
        <v>43334</v>
      </c>
      <c r="C163" s="1427" t="str">
        <f t="shared" si="19"/>
        <v>水</v>
      </c>
      <c r="D163" s="119" t="s">
        <v>583</v>
      </c>
      <c r="E163" s="835" t="s">
        <v>36</v>
      </c>
      <c r="F163" s="836">
        <v>32.700000000000003</v>
      </c>
      <c r="G163" s="837">
        <v>27.2</v>
      </c>
      <c r="H163" s="838">
        <v>27.4</v>
      </c>
      <c r="I163" s="839">
        <v>2.5</v>
      </c>
      <c r="J163" s="840">
        <v>2</v>
      </c>
      <c r="K163" s="841">
        <v>7.61</v>
      </c>
      <c r="L163" s="842">
        <v>7.58</v>
      </c>
      <c r="M163" s="839">
        <v>29.9</v>
      </c>
      <c r="N163" s="840">
        <v>30.1</v>
      </c>
      <c r="O163" s="837" t="s">
        <v>36</v>
      </c>
      <c r="P163" s="838">
        <v>96.6</v>
      </c>
      <c r="Q163" s="837" t="s">
        <v>36</v>
      </c>
      <c r="R163" s="838">
        <v>96.2</v>
      </c>
      <c r="S163" s="837" t="s">
        <v>36</v>
      </c>
      <c r="T163" s="838" t="s">
        <v>36</v>
      </c>
      <c r="U163" s="837" t="s">
        <v>36</v>
      </c>
      <c r="V163" s="838" t="s">
        <v>36</v>
      </c>
      <c r="W163" s="839" t="s">
        <v>36</v>
      </c>
      <c r="X163" s="840">
        <v>12.2</v>
      </c>
      <c r="Y163" s="843" t="s">
        <v>36</v>
      </c>
      <c r="Z163" s="1635">
        <v>186</v>
      </c>
      <c r="AA163" s="841" t="s">
        <v>36</v>
      </c>
      <c r="AB163" s="842">
        <v>0.04</v>
      </c>
      <c r="AC163" s="976"/>
      <c r="AD163" s="50" t="s">
        <v>36</v>
      </c>
      <c r="AE163" s="479" t="s">
        <v>36</v>
      </c>
      <c r="AF163" s="480">
        <v>0</v>
      </c>
      <c r="AG163" s="6" t="s">
        <v>99</v>
      </c>
      <c r="AH163" s="18" t="s">
        <v>23</v>
      </c>
      <c r="AI163" s="23">
        <v>16.8</v>
      </c>
      <c r="AJ163" s="48">
        <v>16.600000000000001</v>
      </c>
      <c r="AK163" s="1435">
        <v>17</v>
      </c>
      <c r="AL163" s="101"/>
    </row>
    <row r="164" spans="1:38" x14ac:dyDescent="0.15">
      <c r="A164" s="1962"/>
      <c r="B164" s="452">
        <v>43335</v>
      </c>
      <c r="C164" s="1427" t="str">
        <f t="shared" si="19"/>
        <v>木</v>
      </c>
      <c r="D164" s="119" t="s">
        <v>583</v>
      </c>
      <c r="E164" s="835" t="s">
        <v>36</v>
      </c>
      <c r="F164" s="836">
        <v>33</v>
      </c>
      <c r="G164" s="837">
        <v>27.2</v>
      </c>
      <c r="H164" s="838">
        <v>27.5</v>
      </c>
      <c r="I164" s="839">
        <v>2.2999999999999998</v>
      </c>
      <c r="J164" s="840">
        <v>2</v>
      </c>
      <c r="K164" s="841">
        <v>7.63</v>
      </c>
      <c r="L164" s="842">
        <v>7.63</v>
      </c>
      <c r="M164" s="839">
        <v>29.9</v>
      </c>
      <c r="N164" s="840">
        <v>29.9</v>
      </c>
      <c r="O164" s="837" t="s">
        <v>36</v>
      </c>
      <c r="P164" s="838">
        <v>96.1</v>
      </c>
      <c r="Q164" s="837" t="s">
        <v>36</v>
      </c>
      <c r="R164" s="838">
        <v>98.1</v>
      </c>
      <c r="S164" s="837" t="s">
        <v>36</v>
      </c>
      <c r="T164" s="838" t="s">
        <v>36</v>
      </c>
      <c r="U164" s="837" t="s">
        <v>36</v>
      </c>
      <c r="V164" s="838" t="s">
        <v>36</v>
      </c>
      <c r="W164" s="839" t="s">
        <v>36</v>
      </c>
      <c r="X164" s="840">
        <v>12.1</v>
      </c>
      <c r="Y164" s="843" t="s">
        <v>36</v>
      </c>
      <c r="Z164" s="1635">
        <v>183</v>
      </c>
      <c r="AA164" s="841" t="s">
        <v>36</v>
      </c>
      <c r="AB164" s="842">
        <v>7.0000000000000007E-2</v>
      </c>
      <c r="AC164" s="976"/>
      <c r="AD164" s="50" t="s">
        <v>36</v>
      </c>
      <c r="AE164" s="479" t="s">
        <v>36</v>
      </c>
      <c r="AF164" s="480">
        <v>0</v>
      </c>
      <c r="AG164" s="6" t="s">
        <v>27</v>
      </c>
      <c r="AH164" s="18" t="s">
        <v>23</v>
      </c>
      <c r="AI164" s="23">
        <v>17.600000000000001</v>
      </c>
      <c r="AJ164" s="48">
        <v>17.600000000000001</v>
      </c>
      <c r="AK164" s="1435">
        <v>28</v>
      </c>
      <c r="AL164" s="101"/>
    </row>
    <row r="165" spans="1:38" x14ac:dyDescent="0.15">
      <c r="A165" s="1962"/>
      <c r="B165" s="452">
        <v>43336</v>
      </c>
      <c r="C165" s="1427" t="str">
        <f t="shared" si="19"/>
        <v>金</v>
      </c>
      <c r="D165" s="119" t="s">
        <v>599</v>
      </c>
      <c r="E165" s="835" t="s">
        <v>36</v>
      </c>
      <c r="F165" s="836">
        <v>29.8</v>
      </c>
      <c r="G165" s="837">
        <v>27.2</v>
      </c>
      <c r="H165" s="838">
        <v>27.4</v>
      </c>
      <c r="I165" s="839">
        <v>2.5</v>
      </c>
      <c r="J165" s="840">
        <v>2.2999999999999998</v>
      </c>
      <c r="K165" s="841">
        <v>7.64</v>
      </c>
      <c r="L165" s="842">
        <v>7.64</v>
      </c>
      <c r="M165" s="839">
        <v>30</v>
      </c>
      <c r="N165" s="840">
        <v>30</v>
      </c>
      <c r="O165" s="837" t="s">
        <v>36</v>
      </c>
      <c r="P165" s="838">
        <v>97.6</v>
      </c>
      <c r="Q165" s="837" t="s">
        <v>36</v>
      </c>
      <c r="R165" s="838">
        <v>97.9</v>
      </c>
      <c r="S165" s="837" t="s">
        <v>36</v>
      </c>
      <c r="T165" s="838" t="s">
        <v>36</v>
      </c>
      <c r="U165" s="837" t="s">
        <v>36</v>
      </c>
      <c r="V165" s="838" t="s">
        <v>36</v>
      </c>
      <c r="W165" s="839" t="s">
        <v>36</v>
      </c>
      <c r="X165" s="840">
        <v>12.5</v>
      </c>
      <c r="Y165" s="843" t="s">
        <v>36</v>
      </c>
      <c r="Z165" s="1635">
        <v>174</v>
      </c>
      <c r="AA165" s="841" t="s">
        <v>36</v>
      </c>
      <c r="AB165" s="842">
        <v>0.04</v>
      </c>
      <c r="AC165" s="976"/>
      <c r="AD165" s="50" t="s">
        <v>36</v>
      </c>
      <c r="AE165" s="479" t="s">
        <v>36</v>
      </c>
      <c r="AF165" s="480">
        <v>0</v>
      </c>
      <c r="AG165" s="6" t="s">
        <v>390</v>
      </c>
      <c r="AH165" s="18" t="s">
        <v>401</v>
      </c>
      <c r="AI165" s="51">
        <v>10</v>
      </c>
      <c r="AJ165" s="52">
        <v>11</v>
      </c>
      <c r="AK165" s="1440">
        <v>30</v>
      </c>
      <c r="AL165" s="103"/>
    </row>
    <row r="166" spans="1:38" x14ac:dyDescent="0.15">
      <c r="A166" s="1962"/>
      <c r="B166" s="452">
        <v>43337</v>
      </c>
      <c r="C166" s="1427" t="str">
        <f t="shared" si="19"/>
        <v>土</v>
      </c>
      <c r="D166" s="119" t="s">
        <v>583</v>
      </c>
      <c r="E166" s="835" t="s">
        <v>36</v>
      </c>
      <c r="F166" s="836">
        <v>32.1</v>
      </c>
      <c r="G166" s="837">
        <v>27.2</v>
      </c>
      <c r="H166" s="838">
        <v>27.5</v>
      </c>
      <c r="I166" s="839">
        <v>2.1</v>
      </c>
      <c r="J166" s="840">
        <v>2</v>
      </c>
      <c r="K166" s="841">
        <v>7.61</v>
      </c>
      <c r="L166" s="842">
        <v>7.62</v>
      </c>
      <c r="M166" s="839">
        <v>30.2</v>
      </c>
      <c r="N166" s="840">
        <v>30.2</v>
      </c>
      <c r="O166" s="837" t="s">
        <v>36</v>
      </c>
      <c r="P166" s="838" t="s">
        <v>36</v>
      </c>
      <c r="Q166" s="837" t="s">
        <v>36</v>
      </c>
      <c r="R166" s="838" t="s">
        <v>36</v>
      </c>
      <c r="S166" s="837" t="s">
        <v>36</v>
      </c>
      <c r="T166" s="838" t="s">
        <v>36</v>
      </c>
      <c r="U166" s="837" t="s">
        <v>36</v>
      </c>
      <c r="V166" s="838" t="s">
        <v>36</v>
      </c>
      <c r="W166" s="839" t="s">
        <v>36</v>
      </c>
      <c r="X166" s="840" t="s">
        <v>36</v>
      </c>
      <c r="Y166" s="843" t="s">
        <v>36</v>
      </c>
      <c r="Z166" s="1635" t="s">
        <v>36</v>
      </c>
      <c r="AA166" s="841" t="s">
        <v>36</v>
      </c>
      <c r="AB166" s="842" t="s">
        <v>36</v>
      </c>
      <c r="AC166" s="976"/>
      <c r="AD166" s="50" t="s">
        <v>36</v>
      </c>
      <c r="AE166" s="479" t="s">
        <v>36</v>
      </c>
      <c r="AF166" s="480">
        <v>0</v>
      </c>
      <c r="AG166" s="6" t="s">
        <v>409</v>
      </c>
      <c r="AH166" s="18" t="s">
        <v>23</v>
      </c>
      <c r="AI166" s="51">
        <v>5</v>
      </c>
      <c r="AJ166" s="52">
        <v>2</v>
      </c>
      <c r="AK166" s="1440">
        <v>22</v>
      </c>
      <c r="AL166" s="103"/>
    </row>
    <row r="167" spans="1:38" x14ac:dyDescent="0.15">
      <c r="A167" s="1962"/>
      <c r="B167" s="452">
        <v>43338</v>
      </c>
      <c r="C167" s="1427" t="str">
        <f t="shared" si="19"/>
        <v>日</v>
      </c>
      <c r="D167" s="119" t="s">
        <v>583</v>
      </c>
      <c r="E167" s="835" t="s">
        <v>36</v>
      </c>
      <c r="F167" s="836">
        <v>33.4</v>
      </c>
      <c r="G167" s="837">
        <v>27.3</v>
      </c>
      <c r="H167" s="838">
        <v>27.6</v>
      </c>
      <c r="I167" s="839">
        <v>1.8</v>
      </c>
      <c r="J167" s="840">
        <v>1.9</v>
      </c>
      <c r="K167" s="841">
        <v>7.57</v>
      </c>
      <c r="L167" s="842">
        <v>7.55</v>
      </c>
      <c r="M167" s="839">
        <v>30.3</v>
      </c>
      <c r="N167" s="840">
        <v>30.4</v>
      </c>
      <c r="O167" s="837" t="s">
        <v>36</v>
      </c>
      <c r="P167" s="838" t="s">
        <v>36</v>
      </c>
      <c r="Q167" s="837" t="s">
        <v>36</v>
      </c>
      <c r="R167" s="838" t="s">
        <v>36</v>
      </c>
      <c r="S167" s="837" t="s">
        <v>36</v>
      </c>
      <c r="T167" s="838" t="s">
        <v>36</v>
      </c>
      <c r="U167" s="837" t="s">
        <v>36</v>
      </c>
      <c r="V167" s="838" t="s">
        <v>36</v>
      </c>
      <c r="W167" s="839" t="s">
        <v>36</v>
      </c>
      <c r="X167" s="840" t="s">
        <v>36</v>
      </c>
      <c r="Y167" s="843" t="s">
        <v>36</v>
      </c>
      <c r="Z167" s="1635" t="s">
        <v>36</v>
      </c>
      <c r="AA167" s="841" t="s">
        <v>36</v>
      </c>
      <c r="AB167" s="842" t="s">
        <v>36</v>
      </c>
      <c r="AC167" s="976"/>
      <c r="AD167" s="50" t="s">
        <v>36</v>
      </c>
      <c r="AE167" s="479" t="s">
        <v>36</v>
      </c>
      <c r="AF167" s="480">
        <v>0</v>
      </c>
      <c r="AG167" s="19"/>
      <c r="AH167" s="9"/>
      <c r="AI167" s="20"/>
      <c r="AJ167" s="8"/>
      <c r="AK167" s="8"/>
      <c r="AL167" s="9"/>
    </row>
    <row r="168" spans="1:38" x14ac:dyDescent="0.15">
      <c r="A168" s="1962"/>
      <c r="B168" s="452">
        <v>43339</v>
      </c>
      <c r="C168" s="1428" t="str">
        <f t="shared" si="19"/>
        <v>月</v>
      </c>
      <c r="D168" s="119" t="s">
        <v>583</v>
      </c>
      <c r="E168" s="835" t="s">
        <v>36</v>
      </c>
      <c r="F168" s="836">
        <v>33.5</v>
      </c>
      <c r="G168" s="837">
        <v>27.4</v>
      </c>
      <c r="H168" s="838">
        <v>27.7</v>
      </c>
      <c r="I168" s="839">
        <v>2.5</v>
      </c>
      <c r="J168" s="840">
        <v>2.7</v>
      </c>
      <c r="K168" s="841">
        <v>7.61</v>
      </c>
      <c r="L168" s="842">
        <v>7.61</v>
      </c>
      <c r="M168" s="839">
        <v>30.4</v>
      </c>
      <c r="N168" s="840">
        <v>30.2</v>
      </c>
      <c r="O168" s="837" t="s">
        <v>36</v>
      </c>
      <c r="P168" s="838">
        <v>98.8</v>
      </c>
      <c r="Q168" s="837" t="s">
        <v>36</v>
      </c>
      <c r="R168" s="838">
        <v>99.7</v>
      </c>
      <c r="S168" s="837" t="s">
        <v>36</v>
      </c>
      <c r="T168" s="838" t="s">
        <v>36</v>
      </c>
      <c r="U168" s="837" t="s">
        <v>36</v>
      </c>
      <c r="V168" s="838" t="s">
        <v>36</v>
      </c>
      <c r="W168" s="839" t="s">
        <v>36</v>
      </c>
      <c r="X168" s="840">
        <v>12.5</v>
      </c>
      <c r="Y168" s="843" t="s">
        <v>36</v>
      </c>
      <c r="Z168" s="1635">
        <v>180</v>
      </c>
      <c r="AA168" s="841" t="s">
        <v>36</v>
      </c>
      <c r="AB168" s="842">
        <v>0.05</v>
      </c>
      <c r="AC168" s="976"/>
      <c r="AD168" s="50" t="s">
        <v>36</v>
      </c>
      <c r="AE168" s="479" t="s">
        <v>36</v>
      </c>
      <c r="AF168" s="480">
        <v>0</v>
      </c>
      <c r="AG168" s="19"/>
      <c r="AH168" s="9"/>
      <c r="AI168" s="20"/>
      <c r="AJ168" s="8"/>
      <c r="AK168" s="8"/>
      <c r="AL168" s="9"/>
    </row>
    <row r="169" spans="1:38" x14ac:dyDescent="0.15">
      <c r="A169" s="1962"/>
      <c r="B169" s="452">
        <v>43340</v>
      </c>
      <c r="C169" s="1427" t="str">
        <f t="shared" si="19"/>
        <v>火</v>
      </c>
      <c r="D169" s="119" t="s">
        <v>599</v>
      </c>
      <c r="E169" s="835" t="s">
        <v>36</v>
      </c>
      <c r="F169" s="836">
        <v>27.3</v>
      </c>
      <c r="G169" s="837">
        <v>27.5</v>
      </c>
      <c r="H169" s="838">
        <v>27.7</v>
      </c>
      <c r="I169" s="839">
        <v>2.7</v>
      </c>
      <c r="J169" s="840">
        <v>2.7</v>
      </c>
      <c r="K169" s="841">
        <v>7.65</v>
      </c>
      <c r="L169" s="842">
        <v>7.62</v>
      </c>
      <c r="M169" s="839">
        <v>30.2</v>
      </c>
      <c r="N169" s="840">
        <v>30.2</v>
      </c>
      <c r="O169" s="837" t="s">
        <v>36</v>
      </c>
      <c r="P169" s="838">
        <v>97.6</v>
      </c>
      <c r="Q169" s="837" t="s">
        <v>36</v>
      </c>
      <c r="R169" s="838">
        <v>98.1</v>
      </c>
      <c r="S169" s="837" t="s">
        <v>36</v>
      </c>
      <c r="T169" s="838" t="s">
        <v>36</v>
      </c>
      <c r="U169" s="837" t="s">
        <v>36</v>
      </c>
      <c r="V169" s="838" t="s">
        <v>36</v>
      </c>
      <c r="W169" s="839" t="s">
        <v>36</v>
      </c>
      <c r="X169" s="840">
        <v>12.4</v>
      </c>
      <c r="Y169" s="843" t="s">
        <v>36</v>
      </c>
      <c r="Z169" s="1635">
        <v>186</v>
      </c>
      <c r="AA169" s="841" t="s">
        <v>36</v>
      </c>
      <c r="AB169" s="842">
        <v>0.05</v>
      </c>
      <c r="AC169" s="976"/>
      <c r="AD169" s="50" t="s">
        <v>36</v>
      </c>
      <c r="AE169" s="479" t="s">
        <v>36</v>
      </c>
      <c r="AF169" s="480">
        <v>0</v>
      </c>
      <c r="AG169" s="21"/>
      <c r="AH169" s="3"/>
      <c r="AI169" s="22"/>
      <c r="AJ169" s="10"/>
      <c r="AK169" s="10"/>
      <c r="AL169" s="3"/>
    </row>
    <row r="170" spans="1:38" x14ac:dyDescent="0.15">
      <c r="A170" s="1962"/>
      <c r="B170" s="452">
        <v>43341</v>
      </c>
      <c r="C170" s="1427" t="str">
        <f t="shared" si="19"/>
        <v>水</v>
      </c>
      <c r="D170" s="119" t="s">
        <v>599</v>
      </c>
      <c r="E170" s="835" t="s">
        <v>36</v>
      </c>
      <c r="F170" s="836">
        <v>26.1</v>
      </c>
      <c r="G170" s="837">
        <v>27.6</v>
      </c>
      <c r="H170" s="838">
        <v>27.7</v>
      </c>
      <c r="I170" s="839">
        <v>3.1</v>
      </c>
      <c r="J170" s="840">
        <v>3</v>
      </c>
      <c r="K170" s="841">
        <v>7.63</v>
      </c>
      <c r="L170" s="842">
        <v>7.61</v>
      </c>
      <c r="M170" s="839">
        <v>30.5</v>
      </c>
      <c r="N170" s="840">
        <v>30.4</v>
      </c>
      <c r="O170" s="837" t="s">
        <v>36</v>
      </c>
      <c r="P170" s="838">
        <v>98.1</v>
      </c>
      <c r="Q170" s="837" t="s">
        <v>36</v>
      </c>
      <c r="R170" s="838">
        <v>98.2</v>
      </c>
      <c r="S170" s="837" t="s">
        <v>36</v>
      </c>
      <c r="T170" s="838" t="s">
        <v>36</v>
      </c>
      <c r="U170" s="837" t="s">
        <v>36</v>
      </c>
      <c r="V170" s="838" t="s">
        <v>36</v>
      </c>
      <c r="W170" s="839" t="s">
        <v>36</v>
      </c>
      <c r="X170" s="840">
        <v>12.4</v>
      </c>
      <c r="Y170" s="843" t="s">
        <v>36</v>
      </c>
      <c r="Z170" s="844">
        <v>181</v>
      </c>
      <c r="AA170" s="841" t="s">
        <v>36</v>
      </c>
      <c r="AB170" s="842">
        <v>0.04</v>
      </c>
      <c r="AC170" s="976"/>
      <c r="AD170" s="50" t="s">
        <v>36</v>
      </c>
      <c r="AE170" s="479" t="s">
        <v>36</v>
      </c>
      <c r="AF170" s="480">
        <v>0</v>
      </c>
      <c r="AG170" s="29" t="s">
        <v>392</v>
      </c>
      <c r="AH170" s="2" t="s">
        <v>36</v>
      </c>
      <c r="AI170" s="2" t="s">
        <v>36</v>
      </c>
      <c r="AJ170" s="2" t="s">
        <v>36</v>
      </c>
      <c r="AK170" s="2" t="s">
        <v>36</v>
      </c>
      <c r="AL170" s="104" t="s">
        <v>36</v>
      </c>
    </row>
    <row r="171" spans="1:38" x14ac:dyDescent="0.15">
      <c r="A171" s="1962"/>
      <c r="B171" s="452">
        <v>43342</v>
      </c>
      <c r="C171" s="1427" t="str">
        <f t="shared" si="19"/>
        <v>木</v>
      </c>
      <c r="D171" s="119" t="s">
        <v>583</v>
      </c>
      <c r="E171" s="835" t="s">
        <v>36</v>
      </c>
      <c r="F171" s="836">
        <v>32.200000000000003</v>
      </c>
      <c r="G171" s="837">
        <v>27.6</v>
      </c>
      <c r="H171" s="838">
        <v>28</v>
      </c>
      <c r="I171" s="839">
        <v>2.5</v>
      </c>
      <c r="J171" s="840">
        <v>2.5</v>
      </c>
      <c r="K171" s="841">
        <v>7.67</v>
      </c>
      <c r="L171" s="842">
        <v>7.63</v>
      </c>
      <c r="M171" s="839">
        <v>30.6</v>
      </c>
      <c r="N171" s="840">
        <v>30.5</v>
      </c>
      <c r="O171" s="837" t="s">
        <v>36</v>
      </c>
      <c r="P171" s="838">
        <v>97.3</v>
      </c>
      <c r="Q171" s="837" t="s">
        <v>36</v>
      </c>
      <c r="R171" s="838">
        <v>98.5</v>
      </c>
      <c r="S171" s="837" t="s">
        <v>36</v>
      </c>
      <c r="T171" s="838" t="s">
        <v>36</v>
      </c>
      <c r="U171" s="837" t="s">
        <v>36</v>
      </c>
      <c r="V171" s="838" t="s">
        <v>36</v>
      </c>
      <c r="W171" s="839" t="s">
        <v>36</v>
      </c>
      <c r="X171" s="840">
        <v>12.4</v>
      </c>
      <c r="Y171" s="843" t="s">
        <v>36</v>
      </c>
      <c r="Z171" s="844">
        <v>190</v>
      </c>
      <c r="AA171" s="841" t="s">
        <v>36</v>
      </c>
      <c r="AB171" s="842">
        <v>0.05</v>
      </c>
      <c r="AC171" s="976"/>
      <c r="AD171" s="50" t="s">
        <v>36</v>
      </c>
      <c r="AE171" s="479" t="s">
        <v>36</v>
      </c>
      <c r="AF171" s="480">
        <v>0</v>
      </c>
      <c r="AG171" s="11" t="s">
        <v>36</v>
      </c>
      <c r="AH171" s="2" t="s">
        <v>36</v>
      </c>
      <c r="AI171" s="2" t="s">
        <v>36</v>
      </c>
      <c r="AJ171" s="2" t="s">
        <v>36</v>
      </c>
      <c r="AK171" s="2" t="s">
        <v>36</v>
      </c>
      <c r="AL171" s="104" t="s">
        <v>36</v>
      </c>
    </row>
    <row r="172" spans="1:38" x14ac:dyDescent="0.15">
      <c r="A172" s="1962"/>
      <c r="B172" s="455">
        <v>43343</v>
      </c>
      <c r="C172" s="1429" t="str">
        <f t="shared" si="19"/>
        <v>金</v>
      </c>
      <c r="D172" s="279" t="s">
        <v>583</v>
      </c>
      <c r="E172" s="1003" t="s">
        <v>36</v>
      </c>
      <c r="F172" s="1004">
        <v>32.5</v>
      </c>
      <c r="G172" s="1005">
        <v>27.6</v>
      </c>
      <c r="H172" s="1006">
        <v>28</v>
      </c>
      <c r="I172" s="1007">
        <v>2.5</v>
      </c>
      <c r="J172" s="1008">
        <v>2.6</v>
      </c>
      <c r="K172" s="1009">
        <v>7.66</v>
      </c>
      <c r="L172" s="1010">
        <v>7.59</v>
      </c>
      <c r="M172" s="1007">
        <v>30.7</v>
      </c>
      <c r="N172" s="1008">
        <v>30.6</v>
      </c>
      <c r="O172" s="1005" t="s">
        <v>36</v>
      </c>
      <c r="P172" s="1006">
        <v>99.6</v>
      </c>
      <c r="Q172" s="1005" t="s">
        <v>36</v>
      </c>
      <c r="R172" s="1006">
        <v>100</v>
      </c>
      <c r="S172" s="1005" t="s">
        <v>36</v>
      </c>
      <c r="T172" s="1006" t="s">
        <v>36</v>
      </c>
      <c r="U172" s="1005" t="s">
        <v>36</v>
      </c>
      <c r="V172" s="1006" t="s">
        <v>36</v>
      </c>
      <c r="W172" s="1007" t="s">
        <v>36</v>
      </c>
      <c r="X172" s="1008">
        <v>12.3</v>
      </c>
      <c r="Y172" s="1011" t="s">
        <v>36</v>
      </c>
      <c r="Z172" s="1012">
        <v>190</v>
      </c>
      <c r="AA172" s="1009" t="s">
        <v>36</v>
      </c>
      <c r="AB172" s="1010">
        <v>0.04</v>
      </c>
      <c r="AC172" s="1013"/>
      <c r="AD172" s="481" t="s">
        <v>36</v>
      </c>
      <c r="AE172" s="482" t="s">
        <v>36</v>
      </c>
      <c r="AF172" s="483">
        <v>0</v>
      </c>
      <c r="AG172" s="11" t="s">
        <v>36</v>
      </c>
      <c r="AH172" s="2" t="s">
        <v>36</v>
      </c>
      <c r="AI172" s="2" t="s">
        <v>36</v>
      </c>
      <c r="AJ172" s="2" t="s">
        <v>36</v>
      </c>
      <c r="AK172" s="2" t="s">
        <v>36</v>
      </c>
      <c r="AL172" s="104" t="s">
        <v>36</v>
      </c>
    </row>
    <row r="173" spans="1:38" s="1" customFormat="1" ht="13.5" customHeight="1" x14ac:dyDescent="0.15">
      <c r="A173" s="1962"/>
      <c r="B173" s="1891" t="s">
        <v>410</v>
      </c>
      <c r="C173" s="1892"/>
      <c r="D173" s="631"/>
      <c r="E173" s="555">
        <f>MAX(E142:E172)</f>
        <v>31.5</v>
      </c>
      <c r="F173" s="556">
        <f t="shared" ref="F173:AC173" si="20">IF(COUNT(F142:F172)=0,"",MAX(F142:F172))</f>
        <v>33.5</v>
      </c>
      <c r="G173" s="557">
        <f t="shared" si="20"/>
        <v>28.1</v>
      </c>
      <c r="H173" s="558">
        <f t="shared" si="20"/>
        <v>28.2</v>
      </c>
      <c r="I173" s="559">
        <f t="shared" si="20"/>
        <v>3.5</v>
      </c>
      <c r="J173" s="560">
        <f t="shared" si="20"/>
        <v>3.1</v>
      </c>
      <c r="K173" s="561">
        <f t="shared" si="20"/>
        <v>7.86</v>
      </c>
      <c r="L173" s="562">
        <f t="shared" si="20"/>
        <v>7.69</v>
      </c>
      <c r="M173" s="559">
        <f t="shared" si="20"/>
        <v>30.7</v>
      </c>
      <c r="N173" s="560">
        <f t="shared" si="20"/>
        <v>30.6</v>
      </c>
      <c r="O173" s="557">
        <f t="shared" si="20"/>
        <v>93.1</v>
      </c>
      <c r="P173" s="558">
        <f t="shared" si="20"/>
        <v>99.6</v>
      </c>
      <c r="Q173" s="557">
        <f t="shared" si="20"/>
        <v>94.7</v>
      </c>
      <c r="R173" s="558">
        <f t="shared" si="20"/>
        <v>100.3</v>
      </c>
      <c r="S173" s="557">
        <f t="shared" si="20"/>
        <v>63.7</v>
      </c>
      <c r="T173" s="558">
        <f t="shared" si="20"/>
        <v>65.3</v>
      </c>
      <c r="U173" s="557">
        <f t="shared" si="20"/>
        <v>31</v>
      </c>
      <c r="V173" s="558">
        <f t="shared" si="20"/>
        <v>31.9</v>
      </c>
      <c r="W173" s="559">
        <f t="shared" si="20"/>
        <v>11.6</v>
      </c>
      <c r="X173" s="1087">
        <f t="shared" si="20"/>
        <v>12.5</v>
      </c>
      <c r="Y173" s="1173">
        <f t="shared" si="20"/>
        <v>172</v>
      </c>
      <c r="Z173" s="1174">
        <f t="shared" si="20"/>
        <v>190</v>
      </c>
      <c r="AA173" s="1404">
        <f t="shared" si="20"/>
        <v>0.11</v>
      </c>
      <c r="AB173" s="1176">
        <f t="shared" si="20"/>
        <v>0.09</v>
      </c>
      <c r="AC173" s="1405" t="str">
        <f t="shared" si="20"/>
        <v/>
      </c>
      <c r="AD173" s="660">
        <f t="shared" ref="AD173" si="21">MAX(AD142:AD172)</f>
        <v>0</v>
      </c>
      <c r="AE173" s="714" t="s">
        <v>36</v>
      </c>
      <c r="AF173" s="641"/>
      <c r="AG173" s="11" t="s">
        <v>36</v>
      </c>
      <c r="AH173" s="2" t="s">
        <v>36</v>
      </c>
      <c r="AI173" s="2" t="s">
        <v>36</v>
      </c>
      <c r="AJ173" s="2" t="s">
        <v>36</v>
      </c>
      <c r="AK173" s="2" t="s">
        <v>36</v>
      </c>
      <c r="AL173" s="104" t="s">
        <v>36</v>
      </c>
    </row>
    <row r="174" spans="1:38" s="1" customFormat="1" ht="13.5" customHeight="1" x14ac:dyDescent="0.15">
      <c r="A174" s="1962"/>
      <c r="B174" s="1893" t="s">
        <v>411</v>
      </c>
      <c r="C174" s="1894"/>
      <c r="D174" s="633"/>
      <c r="E174" s="566">
        <f>MIN(E142:E172)</f>
        <v>1.5</v>
      </c>
      <c r="F174" s="567">
        <f t="shared" ref="F174:AC174" si="22">IF(COUNT(F142:F172)=0,"",MIN(F142:F172))</f>
        <v>22.9</v>
      </c>
      <c r="G174" s="568">
        <f t="shared" si="22"/>
        <v>27.2</v>
      </c>
      <c r="H174" s="569">
        <f t="shared" si="22"/>
        <v>27.4</v>
      </c>
      <c r="I174" s="570">
        <f t="shared" si="22"/>
        <v>1.1000000000000001</v>
      </c>
      <c r="J174" s="571">
        <f t="shared" si="22"/>
        <v>1</v>
      </c>
      <c r="K174" s="572">
        <f t="shared" si="22"/>
        <v>7.45</v>
      </c>
      <c r="L174" s="573">
        <f t="shared" si="22"/>
        <v>7.46</v>
      </c>
      <c r="M174" s="570">
        <f t="shared" si="22"/>
        <v>28.6</v>
      </c>
      <c r="N174" s="571">
        <f t="shared" si="22"/>
        <v>28.8</v>
      </c>
      <c r="O174" s="568">
        <f t="shared" si="22"/>
        <v>93.1</v>
      </c>
      <c r="P174" s="569">
        <f t="shared" si="22"/>
        <v>92.1</v>
      </c>
      <c r="Q174" s="568">
        <f t="shared" si="22"/>
        <v>94.7</v>
      </c>
      <c r="R174" s="569">
        <f t="shared" si="22"/>
        <v>93.4</v>
      </c>
      <c r="S174" s="568">
        <f t="shared" si="22"/>
        <v>63.7</v>
      </c>
      <c r="T174" s="569">
        <f t="shared" si="22"/>
        <v>65.3</v>
      </c>
      <c r="U174" s="568">
        <f t="shared" si="22"/>
        <v>31</v>
      </c>
      <c r="V174" s="569">
        <f t="shared" si="22"/>
        <v>31.9</v>
      </c>
      <c r="W174" s="570">
        <f t="shared" si="22"/>
        <v>11.6</v>
      </c>
      <c r="X174" s="1407">
        <f t="shared" si="22"/>
        <v>12</v>
      </c>
      <c r="Y174" s="1178">
        <f t="shared" si="22"/>
        <v>172</v>
      </c>
      <c r="Z174" s="1179">
        <f t="shared" si="22"/>
        <v>159</v>
      </c>
      <c r="AA174" s="1408">
        <f t="shared" si="22"/>
        <v>0.11</v>
      </c>
      <c r="AB174" s="1181">
        <f t="shared" si="22"/>
        <v>0.03</v>
      </c>
      <c r="AC174" s="1409" t="str">
        <f t="shared" si="22"/>
        <v/>
      </c>
      <c r="AD174" s="666">
        <f t="shared" ref="AD174" si="23">MIN(AD142:AD172)</f>
        <v>0</v>
      </c>
      <c r="AE174" s="714" t="s">
        <v>36</v>
      </c>
      <c r="AF174" s="641"/>
      <c r="AG174" s="11" t="s">
        <v>36</v>
      </c>
      <c r="AH174" s="2" t="s">
        <v>36</v>
      </c>
      <c r="AI174" s="2" t="s">
        <v>36</v>
      </c>
      <c r="AJ174" s="2" t="s">
        <v>36</v>
      </c>
      <c r="AK174" s="2" t="s">
        <v>36</v>
      </c>
      <c r="AL174" s="104" t="s">
        <v>36</v>
      </c>
    </row>
    <row r="175" spans="1:38" s="1" customFormat="1" ht="13.5" customHeight="1" x14ac:dyDescent="0.15">
      <c r="A175" s="1962"/>
      <c r="B175" s="1893" t="s">
        <v>412</v>
      </c>
      <c r="C175" s="1894"/>
      <c r="D175" s="633"/>
      <c r="E175" s="633"/>
      <c r="F175" s="1088">
        <f t="shared" ref="F175:AC175" si="24">IF(COUNT(F142:F172)=0,"",AVERAGE(F142:F172))</f>
        <v>30.090322580645164</v>
      </c>
      <c r="G175" s="1089">
        <f t="shared" si="24"/>
        <v>27.519354838709681</v>
      </c>
      <c r="H175" s="1090">
        <f t="shared" si="24"/>
        <v>27.764516129032259</v>
      </c>
      <c r="I175" s="1091">
        <f t="shared" si="24"/>
        <v>2.1709677419354838</v>
      </c>
      <c r="J175" s="1092">
        <f t="shared" si="24"/>
        <v>2.0032258064516126</v>
      </c>
      <c r="K175" s="1093">
        <f t="shared" si="24"/>
        <v>7.5867741935483881</v>
      </c>
      <c r="L175" s="1094">
        <f t="shared" si="24"/>
        <v>7.5612903225806463</v>
      </c>
      <c r="M175" s="1091">
        <f t="shared" si="24"/>
        <v>29.561290322580639</v>
      </c>
      <c r="N175" s="1092">
        <f t="shared" si="24"/>
        <v>29.570967741935487</v>
      </c>
      <c r="O175" s="1089">
        <f t="shared" si="24"/>
        <v>93.1</v>
      </c>
      <c r="P175" s="1090">
        <f t="shared" si="24"/>
        <v>95.356521739130386</v>
      </c>
      <c r="Q175" s="1089">
        <f t="shared" si="24"/>
        <v>94.7</v>
      </c>
      <c r="R175" s="1090">
        <f t="shared" si="24"/>
        <v>96.765217391304361</v>
      </c>
      <c r="S175" s="1089">
        <f t="shared" si="24"/>
        <v>63.7</v>
      </c>
      <c r="T175" s="1090">
        <f t="shared" si="24"/>
        <v>65.3</v>
      </c>
      <c r="U175" s="1089">
        <f t="shared" si="24"/>
        <v>31</v>
      </c>
      <c r="V175" s="1090">
        <f t="shared" si="24"/>
        <v>31.9</v>
      </c>
      <c r="W175" s="1168">
        <f t="shared" si="24"/>
        <v>11.6</v>
      </c>
      <c r="X175" s="1413">
        <f t="shared" si="24"/>
        <v>12.221739130434779</v>
      </c>
      <c r="Y175" s="1396">
        <f t="shared" si="24"/>
        <v>172</v>
      </c>
      <c r="Z175" s="1398">
        <f t="shared" si="24"/>
        <v>177.52173913043478</v>
      </c>
      <c r="AA175" s="1399">
        <f t="shared" si="24"/>
        <v>0.11</v>
      </c>
      <c r="AB175" s="1535">
        <f t="shared" si="24"/>
        <v>5.5217391304347843E-2</v>
      </c>
      <c r="AC175" s="1401" t="str">
        <f t="shared" si="24"/>
        <v/>
      </c>
      <c r="AD175" s="666" t="e">
        <f t="shared" ref="AD175" si="25">AVERAGE(AD142:AD172)</f>
        <v>#DIV/0!</v>
      </c>
      <c r="AE175" s="714" t="s">
        <v>36</v>
      </c>
      <c r="AF175" s="641"/>
      <c r="AG175" s="11" t="s">
        <v>36</v>
      </c>
      <c r="AH175" s="2" t="s">
        <v>36</v>
      </c>
      <c r="AI175" s="2" t="s">
        <v>36</v>
      </c>
      <c r="AJ175" s="2" t="s">
        <v>36</v>
      </c>
      <c r="AK175" s="2" t="s">
        <v>36</v>
      </c>
      <c r="AL175" s="104" t="s">
        <v>36</v>
      </c>
    </row>
    <row r="176" spans="1:38" s="1" customFormat="1" ht="13.5" customHeight="1" x14ac:dyDescent="0.15">
      <c r="A176" s="1963"/>
      <c r="B176" s="1917" t="s">
        <v>413</v>
      </c>
      <c r="C176" s="1916"/>
      <c r="D176" s="633"/>
      <c r="E176" s="1072">
        <f>SUM(E142:E172)</f>
        <v>51.5</v>
      </c>
      <c r="F176" s="1137"/>
      <c r="G176" s="1137"/>
      <c r="H176" s="1135"/>
      <c r="I176" s="1137"/>
      <c r="J176" s="1135"/>
      <c r="K176" s="1134"/>
      <c r="L176" s="1133"/>
      <c r="M176" s="1137"/>
      <c r="N176" s="1135"/>
      <c r="O176" s="1133"/>
      <c r="P176" s="1135"/>
      <c r="Q176" s="1137"/>
      <c r="R176" s="1135"/>
      <c r="S176" s="1134"/>
      <c r="T176" s="1133"/>
      <c r="U176" s="1134"/>
      <c r="V176" s="1136"/>
      <c r="W176" s="1170"/>
      <c r="X176" s="1412"/>
      <c r="Y176" s="1169"/>
      <c r="Z176" s="1412"/>
      <c r="AA176" s="1170"/>
      <c r="AB176" s="1412"/>
      <c r="AC176" s="1402">
        <f>SUM(AC142:AC172)</f>
        <v>0</v>
      </c>
      <c r="AD176" s="705"/>
      <c r="AE176" s="714"/>
      <c r="AF176" s="641"/>
      <c r="AG176" s="266"/>
      <c r="AH176" s="268"/>
      <c r="AI176" s="268"/>
      <c r="AJ176" s="268"/>
      <c r="AK176" s="268"/>
      <c r="AL176" s="267"/>
    </row>
    <row r="177" spans="1:38" ht="13.5" customHeight="1" x14ac:dyDescent="0.15">
      <c r="A177" s="1961" t="s">
        <v>322</v>
      </c>
      <c r="B177" s="450">
        <v>43344</v>
      </c>
      <c r="C177" s="1426" t="str">
        <f t="shared" ref="C177:C206" si="26">IF(B177="","",IF(WEEKDAY(B177)=1,"日",IF(WEEKDAY(B177)=2,"月",IF(WEEKDAY(B177)=3,"火",IF(WEEKDAY(B177)=4,"水",IF(WEEKDAY(B177)=5,"木",IF(WEEKDAY(B177)=6,"金","土")))))))</f>
        <v>土</v>
      </c>
      <c r="D177" s="237" t="s">
        <v>599</v>
      </c>
      <c r="E177" s="965" t="s">
        <v>36</v>
      </c>
      <c r="F177" s="966">
        <v>29.2</v>
      </c>
      <c r="G177" s="967">
        <v>27.5</v>
      </c>
      <c r="H177" s="968">
        <v>27.8</v>
      </c>
      <c r="I177" s="969">
        <v>2.4</v>
      </c>
      <c r="J177" s="970">
        <v>2.4</v>
      </c>
      <c r="K177" s="971">
        <v>7.61</v>
      </c>
      <c r="L177" s="972">
        <v>7.54</v>
      </c>
      <c r="M177" s="969">
        <v>30.6</v>
      </c>
      <c r="N177" s="970">
        <v>30.5</v>
      </c>
      <c r="O177" s="967" t="s">
        <v>36</v>
      </c>
      <c r="P177" s="968" t="s">
        <v>36</v>
      </c>
      <c r="Q177" s="967" t="s">
        <v>36</v>
      </c>
      <c r="R177" s="968" t="s">
        <v>36</v>
      </c>
      <c r="S177" s="967" t="s">
        <v>36</v>
      </c>
      <c r="T177" s="968" t="s">
        <v>36</v>
      </c>
      <c r="U177" s="967" t="s">
        <v>36</v>
      </c>
      <c r="V177" s="968" t="s">
        <v>36</v>
      </c>
      <c r="W177" s="969" t="s">
        <v>36</v>
      </c>
      <c r="X177" s="970" t="s">
        <v>36</v>
      </c>
      <c r="Y177" s="973" t="s">
        <v>36</v>
      </c>
      <c r="Z177" s="974" t="s">
        <v>36</v>
      </c>
      <c r="AA177" s="971" t="s">
        <v>36</v>
      </c>
      <c r="AB177" s="972" t="s">
        <v>36</v>
      </c>
      <c r="AC177" s="975"/>
      <c r="AD177" s="484" t="s">
        <v>36</v>
      </c>
      <c r="AE177" s="485" t="s">
        <v>36</v>
      </c>
      <c r="AF177" s="486" t="s">
        <v>36</v>
      </c>
      <c r="AG177" s="191">
        <v>43349</v>
      </c>
      <c r="AH177" s="152" t="s">
        <v>3</v>
      </c>
      <c r="AI177" s="1375">
        <v>29</v>
      </c>
      <c r="AJ177" s="154" t="s">
        <v>20</v>
      </c>
      <c r="AK177" s="155"/>
      <c r="AL177" s="156"/>
    </row>
    <row r="178" spans="1:38" x14ac:dyDescent="0.15">
      <c r="A178" s="1962"/>
      <c r="B178" s="452">
        <v>43345</v>
      </c>
      <c r="C178" s="1427" t="str">
        <f t="shared" si="26"/>
        <v>日</v>
      </c>
      <c r="D178" s="119" t="s">
        <v>599</v>
      </c>
      <c r="E178" s="835">
        <v>0.5</v>
      </c>
      <c r="F178" s="836">
        <v>22.4</v>
      </c>
      <c r="G178" s="837">
        <v>27.6</v>
      </c>
      <c r="H178" s="838">
        <v>27.7</v>
      </c>
      <c r="I178" s="839">
        <v>2</v>
      </c>
      <c r="J178" s="840">
        <v>2.2000000000000002</v>
      </c>
      <c r="K178" s="841">
        <v>7.61</v>
      </c>
      <c r="L178" s="842">
        <v>7.53</v>
      </c>
      <c r="M178" s="839">
        <v>30.8</v>
      </c>
      <c r="N178" s="840">
        <v>30.7</v>
      </c>
      <c r="O178" s="837" t="s">
        <v>36</v>
      </c>
      <c r="P178" s="838" t="s">
        <v>36</v>
      </c>
      <c r="Q178" s="837" t="s">
        <v>36</v>
      </c>
      <c r="R178" s="838" t="s">
        <v>36</v>
      </c>
      <c r="S178" s="837" t="s">
        <v>36</v>
      </c>
      <c r="T178" s="838" t="s">
        <v>36</v>
      </c>
      <c r="U178" s="837" t="s">
        <v>36</v>
      </c>
      <c r="V178" s="838" t="s">
        <v>36</v>
      </c>
      <c r="W178" s="839" t="s">
        <v>36</v>
      </c>
      <c r="X178" s="840" t="s">
        <v>36</v>
      </c>
      <c r="Y178" s="843" t="s">
        <v>36</v>
      </c>
      <c r="Z178" s="844" t="s">
        <v>36</v>
      </c>
      <c r="AA178" s="841" t="s">
        <v>36</v>
      </c>
      <c r="AB178" s="842" t="s">
        <v>36</v>
      </c>
      <c r="AC178" s="976"/>
      <c r="AD178" s="50" t="s">
        <v>36</v>
      </c>
      <c r="AE178" s="479" t="s">
        <v>36</v>
      </c>
      <c r="AF178" s="480" t="s">
        <v>36</v>
      </c>
      <c r="AG178" s="12" t="s">
        <v>94</v>
      </c>
      <c r="AH178" s="13" t="s">
        <v>399</v>
      </c>
      <c r="AI178" s="14" t="s">
        <v>5</v>
      </c>
      <c r="AJ178" s="15" t="s">
        <v>6</v>
      </c>
      <c r="AK178" s="1434" t="s">
        <v>309</v>
      </c>
      <c r="AL178" s="97"/>
    </row>
    <row r="179" spans="1:38" x14ac:dyDescent="0.15">
      <c r="A179" s="1962"/>
      <c r="B179" s="452">
        <v>43346</v>
      </c>
      <c r="C179" s="1427" t="str">
        <f t="shared" si="26"/>
        <v>月</v>
      </c>
      <c r="D179" s="119" t="s">
        <v>606</v>
      </c>
      <c r="E179" s="835">
        <v>0.5</v>
      </c>
      <c r="F179" s="836">
        <v>24.1</v>
      </c>
      <c r="G179" s="837">
        <v>27.6</v>
      </c>
      <c r="H179" s="838">
        <v>27.7</v>
      </c>
      <c r="I179" s="839">
        <v>2.1</v>
      </c>
      <c r="J179" s="840">
        <v>2.4</v>
      </c>
      <c r="K179" s="841">
        <v>7.63</v>
      </c>
      <c r="L179" s="842">
        <v>7.51</v>
      </c>
      <c r="M179" s="839">
        <v>31</v>
      </c>
      <c r="N179" s="840">
        <v>30.9</v>
      </c>
      <c r="O179" s="837" t="s">
        <v>36</v>
      </c>
      <c r="P179" s="838">
        <v>100.2</v>
      </c>
      <c r="Q179" s="837" t="s">
        <v>36</v>
      </c>
      <c r="R179" s="838">
        <v>101.3</v>
      </c>
      <c r="S179" s="837" t="s">
        <v>36</v>
      </c>
      <c r="T179" s="838" t="s">
        <v>36</v>
      </c>
      <c r="U179" s="837" t="s">
        <v>36</v>
      </c>
      <c r="V179" s="838" t="s">
        <v>36</v>
      </c>
      <c r="W179" s="839" t="s">
        <v>36</v>
      </c>
      <c r="X179" s="840">
        <v>12.6</v>
      </c>
      <c r="Y179" s="843" t="s">
        <v>36</v>
      </c>
      <c r="Z179" s="844">
        <v>187</v>
      </c>
      <c r="AA179" s="841" t="s">
        <v>36</v>
      </c>
      <c r="AB179" s="1635">
        <v>0.04</v>
      </c>
      <c r="AC179" s="976"/>
      <c r="AD179" s="50" t="s">
        <v>36</v>
      </c>
      <c r="AE179" s="479" t="s">
        <v>36</v>
      </c>
      <c r="AF179" s="480" t="s">
        <v>36</v>
      </c>
      <c r="AG179" s="5" t="s">
        <v>95</v>
      </c>
      <c r="AH179" s="17" t="s">
        <v>20</v>
      </c>
      <c r="AI179" s="31">
        <v>27.2</v>
      </c>
      <c r="AJ179" s="32">
        <v>27.6</v>
      </c>
      <c r="AK179" s="32">
        <v>27.5</v>
      </c>
      <c r="AL179" s="98"/>
    </row>
    <row r="180" spans="1:38" x14ac:dyDescent="0.15">
      <c r="A180" s="1962"/>
      <c r="B180" s="452">
        <v>43347</v>
      </c>
      <c r="C180" s="1427" t="str">
        <f t="shared" si="26"/>
        <v>火</v>
      </c>
      <c r="D180" s="119" t="s">
        <v>606</v>
      </c>
      <c r="E180" s="835">
        <v>3.5</v>
      </c>
      <c r="F180" s="836">
        <v>29.1</v>
      </c>
      <c r="G180" s="837">
        <v>27.4</v>
      </c>
      <c r="H180" s="838">
        <v>27.7</v>
      </c>
      <c r="I180" s="839">
        <v>2.2000000000000002</v>
      </c>
      <c r="J180" s="840">
        <v>2.2999999999999998</v>
      </c>
      <c r="K180" s="841">
        <v>7.65</v>
      </c>
      <c r="L180" s="842">
        <v>7.51</v>
      </c>
      <c r="M180" s="839">
        <v>31.3</v>
      </c>
      <c r="N180" s="840">
        <v>30.8</v>
      </c>
      <c r="O180" s="837" t="s">
        <v>36</v>
      </c>
      <c r="P180" s="838">
        <v>100.2</v>
      </c>
      <c r="Q180" s="837" t="s">
        <v>36</v>
      </c>
      <c r="R180" s="838">
        <v>101.2</v>
      </c>
      <c r="S180" s="837" t="s">
        <v>36</v>
      </c>
      <c r="T180" s="838" t="s">
        <v>36</v>
      </c>
      <c r="U180" s="837" t="s">
        <v>36</v>
      </c>
      <c r="V180" s="838" t="s">
        <v>36</v>
      </c>
      <c r="W180" s="839" t="s">
        <v>36</v>
      </c>
      <c r="X180" s="840">
        <v>12.7</v>
      </c>
      <c r="Y180" s="843" t="s">
        <v>36</v>
      </c>
      <c r="Z180" s="844">
        <v>190</v>
      </c>
      <c r="AA180" s="841" t="s">
        <v>36</v>
      </c>
      <c r="AB180" s="1635">
        <v>0.03</v>
      </c>
      <c r="AC180" s="976"/>
      <c r="AD180" s="50" t="s">
        <v>36</v>
      </c>
      <c r="AE180" s="479" t="s">
        <v>36</v>
      </c>
      <c r="AF180" s="480" t="s">
        <v>36</v>
      </c>
      <c r="AG180" s="6" t="s">
        <v>400</v>
      </c>
      <c r="AH180" s="18" t="s">
        <v>401</v>
      </c>
      <c r="AI180" s="34">
        <v>4.4000000000000004</v>
      </c>
      <c r="AJ180" s="35">
        <v>3.3</v>
      </c>
      <c r="AK180" s="38">
        <v>6.8</v>
      </c>
      <c r="AL180" s="99"/>
    </row>
    <row r="181" spans="1:38" x14ac:dyDescent="0.15">
      <c r="A181" s="1962"/>
      <c r="B181" s="452">
        <v>43348</v>
      </c>
      <c r="C181" s="1427" t="str">
        <f t="shared" si="26"/>
        <v>水</v>
      </c>
      <c r="D181" s="119" t="s">
        <v>599</v>
      </c>
      <c r="E181" s="835">
        <v>22.5</v>
      </c>
      <c r="F181" s="836">
        <v>29</v>
      </c>
      <c r="G181" s="837">
        <v>27.5</v>
      </c>
      <c r="H181" s="838">
        <v>27.6</v>
      </c>
      <c r="I181" s="839">
        <v>3.7</v>
      </c>
      <c r="J181" s="840">
        <v>2.9</v>
      </c>
      <c r="K181" s="841">
        <v>7.75</v>
      </c>
      <c r="L181" s="842">
        <v>7.71</v>
      </c>
      <c r="M181" s="839">
        <v>30.3</v>
      </c>
      <c r="N181" s="840">
        <v>30.3</v>
      </c>
      <c r="O181" s="837" t="s">
        <v>36</v>
      </c>
      <c r="P181" s="838">
        <v>98.6</v>
      </c>
      <c r="Q181" s="837" t="s">
        <v>36</v>
      </c>
      <c r="R181" s="838">
        <v>99.8</v>
      </c>
      <c r="S181" s="837" t="s">
        <v>36</v>
      </c>
      <c r="T181" s="838" t="s">
        <v>36</v>
      </c>
      <c r="U181" s="837" t="s">
        <v>36</v>
      </c>
      <c r="V181" s="838" t="s">
        <v>36</v>
      </c>
      <c r="W181" s="839" t="s">
        <v>36</v>
      </c>
      <c r="X181" s="840">
        <v>12.7</v>
      </c>
      <c r="Y181" s="843" t="s">
        <v>36</v>
      </c>
      <c r="Z181" s="844">
        <v>186</v>
      </c>
      <c r="AA181" s="841" t="s">
        <v>36</v>
      </c>
      <c r="AB181" s="1635">
        <v>0.06</v>
      </c>
      <c r="AC181" s="976"/>
      <c r="AD181" s="50" t="s">
        <v>36</v>
      </c>
      <c r="AE181" s="479" t="s">
        <v>36</v>
      </c>
      <c r="AF181" s="480" t="s">
        <v>36</v>
      </c>
      <c r="AG181" s="6" t="s">
        <v>21</v>
      </c>
      <c r="AH181" s="18"/>
      <c r="AI181" s="40">
        <v>7.74</v>
      </c>
      <c r="AJ181" s="41">
        <v>7.69</v>
      </c>
      <c r="AK181" s="41">
        <v>8</v>
      </c>
      <c r="AL181" s="100"/>
    </row>
    <row r="182" spans="1:38" x14ac:dyDescent="0.15">
      <c r="A182" s="1962"/>
      <c r="B182" s="452">
        <v>43349</v>
      </c>
      <c r="C182" s="1427" t="str">
        <f t="shared" si="26"/>
        <v>木</v>
      </c>
      <c r="D182" s="119" t="s">
        <v>583</v>
      </c>
      <c r="E182" s="835" t="s">
        <v>36</v>
      </c>
      <c r="F182" s="836">
        <v>29</v>
      </c>
      <c r="G182" s="837">
        <v>27.2</v>
      </c>
      <c r="H182" s="838">
        <v>27.6</v>
      </c>
      <c r="I182" s="839">
        <v>4.4000000000000004</v>
      </c>
      <c r="J182" s="840">
        <v>3.3</v>
      </c>
      <c r="K182" s="841">
        <v>7.74</v>
      </c>
      <c r="L182" s="842">
        <v>7.69</v>
      </c>
      <c r="M182" s="839">
        <v>30.4</v>
      </c>
      <c r="N182" s="840">
        <v>30.5</v>
      </c>
      <c r="O182" s="837">
        <v>100.9</v>
      </c>
      <c r="P182" s="838">
        <v>100.4</v>
      </c>
      <c r="Q182" s="837">
        <v>101.4</v>
      </c>
      <c r="R182" s="838">
        <v>99.5</v>
      </c>
      <c r="S182" s="837">
        <v>68.8</v>
      </c>
      <c r="T182" s="838">
        <v>67.3</v>
      </c>
      <c r="U182" s="837">
        <v>32.6</v>
      </c>
      <c r="V182" s="838">
        <v>32.200000000000003</v>
      </c>
      <c r="W182" s="839">
        <v>12.6</v>
      </c>
      <c r="X182" s="840">
        <v>12.7</v>
      </c>
      <c r="Y182" s="843">
        <v>187</v>
      </c>
      <c r="Z182" s="844">
        <v>186</v>
      </c>
      <c r="AA182" s="841">
        <v>0.09</v>
      </c>
      <c r="AB182" s="1635">
        <v>7.0000000000000007E-2</v>
      </c>
      <c r="AC182" s="976"/>
      <c r="AD182" s="50" t="s">
        <v>36</v>
      </c>
      <c r="AE182" s="479" t="s">
        <v>36</v>
      </c>
      <c r="AF182" s="480" t="s">
        <v>36</v>
      </c>
      <c r="AG182" s="6" t="s">
        <v>372</v>
      </c>
      <c r="AH182" s="18" t="s">
        <v>22</v>
      </c>
      <c r="AI182" s="34">
        <v>30.4</v>
      </c>
      <c r="AJ182" s="35">
        <v>30.5</v>
      </c>
      <c r="AK182" s="35">
        <v>31.8</v>
      </c>
      <c r="AL182" s="101"/>
    </row>
    <row r="183" spans="1:38" x14ac:dyDescent="0.15">
      <c r="A183" s="1962"/>
      <c r="B183" s="452">
        <v>43350</v>
      </c>
      <c r="C183" s="1427" t="str">
        <f t="shared" si="26"/>
        <v>金</v>
      </c>
      <c r="D183" s="119" t="s">
        <v>599</v>
      </c>
      <c r="E183" s="835" t="s">
        <v>36</v>
      </c>
      <c r="F183" s="836">
        <v>29.5</v>
      </c>
      <c r="G183" s="837">
        <v>27.1</v>
      </c>
      <c r="H183" s="838">
        <v>27.3</v>
      </c>
      <c r="I183" s="839">
        <v>3.5</v>
      </c>
      <c r="J183" s="840">
        <v>2.7</v>
      </c>
      <c r="K183" s="841">
        <v>7.66</v>
      </c>
      <c r="L183" s="842">
        <v>7.62</v>
      </c>
      <c r="M183" s="839">
        <v>30.7</v>
      </c>
      <c r="N183" s="840">
        <v>30.7</v>
      </c>
      <c r="O183" s="837" t="s">
        <v>36</v>
      </c>
      <c r="P183" s="838">
        <v>100.6</v>
      </c>
      <c r="Q183" s="837" t="s">
        <v>36</v>
      </c>
      <c r="R183" s="838">
        <v>100</v>
      </c>
      <c r="S183" s="837" t="s">
        <v>36</v>
      </c>
      <c r="T183" s="838" t="s">
        <v>36</v>
      </c>
      <c r="U183" s="837" t="s">
        <v>36</v>
      </c>
      <c r="V183" s="838" t="s">
        <v>36</v>
      </c>
      <c r="W183" s="839" t="s">
        <v>36</v>
      </c>
      <c r="X183" s="840">
        <v>12.4</v>
      </c>
      <c r="Y183" s="843" t="s">
        <v>36</v>
      </c>
      <c r="Z183" s="844">
        <v>192</v>
      </c>
      <c r="AA183" s="841" t="s">
        <v>36</v>
      </c>
      <c r="AB183" s="1635">
        <v>7.0000000000000007E-2</v>
      </c>
      <c r="AC183" s="976"/>
      <c r="AD183" s="50" t="s">
        <v>36</v>
      </c>
      <c r="AE183" s="479" t="s">
        <v>36</v>
      </c>
      <c r="AF183" s="480" t="s">
        <v>36</v>
      </c>
      <c r="AG183" s="6" t="s">
        <v>402</v>
      </c>
      <c r="AH183" s="18" t="s">
        <v>23</v>
      </c>
      <c r="AI183" s="34">
        <v>100.9</v>
      </c>
      <c r="AJ183" s="35">
        <v>100.4</v>
      </c>
      <c r="AK183" s="35">
        <v>100.4</v>
      </c>
      <c r="AL183" s="101"/>
    </row>
    <row r="184" spans="1:38" x14ac:dyDescent="0.15">
      <c r="A184" s="1962"/>
      <c r="B184" s="452">
        <v>43351</v>
      </c>
      <c r="C184" s="1427" t="str">
        <f t="shared" si="26"/>
        <v>土</v>
      </c>
      <c r="D184" s="119" t="s">
        <v>583</v>
      </c>
      <c r="E184" s="835" t="s">
        <v>36</v>
      </c>
      <c r="F184" s="836">
        <v>31.3</v>
      </c>
      <c r="G184" s="837">
        <v>27.1</v>
      </c>
      <c r="H184" s="838">
        <v>27.4</v>
      </c>
      <c r="I184" s="839">
        <v>4.7</v>
      </c>
      <c r="J184" s="840">
        <v>3.2</v>
      </c>
      <c r="K184" s="841">
        <v>7.66</v>
      </c>
      <c r="L184" s="842">
        <v>7.6</v>
      </c>
      <c r="M184" s="839">
        <v>30.7</v>
      </c>
      <c r="N184" s="840">
        <v>30.5</v>
      </c>
      <c r="O184" s="837" t="s">
        <v>36</v>
      </c>
      <c r="P184" s="838" t="s">
        <v>36</v>
      </c>
      <c r="Q184" s="837" t="s">
        <v>36</v>
      </c>
      <c r="R184" s="838" t="s">
        <v>36</v>
      </c>
      <c r="S184" s="837" t="s">
        <v>36</v>
      </c>
      <c r="T184" s="838" t="s">
        <v>36</v>
      </c>
      <c r="U184" s="837" t="s">
        <v>36</v>
      </c>
      <c r="V184" s="838" t="s">
        <v>36</v>
      </c>
      <c r="W184" s="839" t="s">
        <v>36</v>
      </c>
      <c r="X184" s="840" t="s">
        <v>36</v>
      </c>
      <c r="Y184" s="843" t="s">
        <v>36</v>
      </c>
      <c r="Z184" s="844" t="s">
        <v>36</v>
      </c>
      <c r="AA184" s="841" t="s">
        <v>36</v>
      </c>
      <c r="AB184" s="1635" t="s">
        <v>36</v>
      </c>
      <c r="AC184" s="976"/>
      <c r="AD184" s="50" t="s">
        <v>36</v>
      </c>
      <c r="AE184" s="479" t="s">
        <v>36</v>
      </c>
      <c r="AF184" s="480" t="s">
        <v>36</v>
      </c>
      <c r="AG184" s="6" t="s">
        <v>376</v>
      </c>
      <c r="AH184" s="18" t="s">
        <v>23</v>
      </c>
      <c r="AI184" s="34">
        <v>101.4</v>
      </c>
      <c r="AJ184" s="35">
        <v>99.5</v>
      </c>
      <c r="AK184" s="35">
        <v>104.9</v>
      </c>
      <c r="AL184" s="101"/>
    </row>
    <row r="185" spans="1:38" x14ac:dyDescent="0.15">
      <c r="A185" s="1962"/>
      <c r="B185" s="452">
        <v>43352</v>
      </c>
      <c r="C185" s="1427" t="str">
        <f t="shared" si="26"/>
        <v>日</v>
      </c>
      <c r="D185" s="119" t="s">
        <v>583</v>
      </c>
      <c r="E185" s="835" t="s">
        <v>36</v>
      </c>
      <c r="F185" s="836">
        <v>32.4</v>
      </c>
      <c r="G185" s="837">
        <v>27.1</v>
      </c>
      <c r="H185" s="838">
        <v>27.4</v>
      </c>
      <c r="I185" s="839">
        <v>3.7</v>
      </c>
      <c r="J185" s="840">
        <v>2.9</v>
      </c>
      <c r="K185" s="841">
        <v>7.66</v>
      </c>
      <c r="L185" s="842">
        <v>7.68</v>
      </c>
      <c r="M185" s="839">
        <v>30.5</v>
      </c>
      <c r="N185" s="840">
        <v>30.6</v>
      </c>
      <c r="O185" s="837" t="s">
        <v>36</v>
      </c>
      <c r="P185" s="838" t="s">
        <v>36</v>
      </c>
      <c r="Q185" s="837" t="s">
        <v>36</v>
      </c>
      <c r="R185" s="838" t="s">
        <v>36</v>
      </c>
      <c r="S185" s="837" t="s">
        <v>36</v>
      </c>
      <c r="T185" s="838" t="s">
        <v>36</v>
      </c>
      <c r="U185" s="837" t="s">
        <v>36</v>
      </c>
      <c r="V185" s="838" t="s">
        <v>36</v>
      </c>
      <c r="W185" s="839" t="s">
        <v>36</v>
      </c>
      <c r="X185" s="840" t="s">
        <v>36</v>
      </c>
      <c r="Y185" s="843" t="s">
        <v>36</v>
      </c>
      <c r="Z185" s="844" t="s">
        <v>36</v>
      </c>
      <c r="AA185" s="841" t="s">
        <v>36</v>
      </c>
      <c r="AB185" s="1635" t="s">
        <v>36</v>
      </c>
      <c r="AC185" s="976"/>
      <c r="AD185" s="50" t="s">
        <v>36</v>
      </c>
      <c r="AE185" s="479" t="s">
        <v>36</v>
      </c>
      <c r="AF185" s="480" t="s">
        <v>36</v>
      </c>
      <c r="AG185" s="6" t="s">
        <v>377</v>
      </c>
      <c r="AH185" s="18" t="s">
        <v>23</v>
      </c>
      <c r="AI185" s="34">
        <v>68.8</v>
      </c>
      <c r="AJ185" s="35">
        <v>67.3</v>
      </c>
      <c r="AK185" s="35">
        <v>72.599999999999994</v>
      </c>
      <c r="AL185" s="101"/>
    </row>
    <row r="186" spans="1:38" x14ac:dyDescent="0.15">
      <c r="A186" s="1962"/>
      <c r="B186" s="452">
        <v>43353</v>
      </c>
      <c r="C186" s="1427" t="str">
        <f t="shared" si="26"/>
        <v>月</v>
      </c>
      <c r="D186" s="119" t="s">
        <v>606</v>
      </c>
      <c r="E186" s="835">
        <v>35.5</v>
      </c>
      <c r="F186" s="836">
        <v>27.7</v>
      </c>
      <c r="G186" s="837">
        <v>27</v>
      </c>
      <c r="H186" s="838">
        <v>27.2</v>
      </c>
      <c r="I186" s="839">
        <v>2.8</v>
      </c>
      <c r="J186" s="840">
        <v>2.4</v>
      </c>
      <c r="K186" s="841">
        <v>7.57</v>
      </c>
      <c r="L186" s="842">
        <v>7.6</v>
      </c>
      <c r="M186" s="839">
        <v>31</v>
      </c>
      <c r="N186" s="840">
        <v>31</v>
      </c>
      <c r="O186" s="837" t="s">
        <v>36</v>
      </c>
      <c r="P186" s="838">
        <v>101.9</v>
      </c>
      <c r="Q186" s="837" t="s">
        <v>36</v>
      </c>
      <c r="R186" s="838">
        <v>84.5</v>
      </c>
      <c r="S186" s="837" t="s">
        <v>36</v>
      </c>
      <c r="T186" s="838" t="s">
        <v>36</v>
      </c>
      <c r="U186" s="837" t="s">
        <v>36</v>
      </c>
      <c r="V186" s="838" t="s">
        <v>36</v>
      </c>
      <c r="W186" s="839" t="s">
        <v>36</v>
      </c>
      <c r="X186" s="840">
        <v>12.5</v>
      </c>
      <c r="Y186" s="843" t="s">
        <v>36</v>
      </c>
      <c r="Z186" s="844">
        <v>195</v>
      </c>
      <c r="AA186" s="841" t="s">
        <v>36</v>
      </c>
      <c r="AB186" s="1635">
        <v>0.06</v>
      </c>
      <c r="AC186" s="976"/>
      <c r="AD186" s="50" t="s">
        <v>36</v>
      </c>
      <c r="AE186" s="479" t="s">
        <v>36</v>
      </c>
      <c r="AF186" s="480" t="s">
        <v>36</v>
      </c>
      <c r="AG186" s="6" t="s">
        <v>378</v>
      </c>
      <c r="AH186" s="18" t="s">
        <v>23</v>
      </c>
      <c r="AI186" s="34">
        <v>32.6</v>
      </c>
      <c r="AJ186" s="35">
        <v>32.200000000000003</v>
      </c>
      <c r="AK186" s="35">
        <v>32.299999999999997</v>
      </c>
      <c r="AL186" s="101"/>
    </row>
    <row r="187" spans="1:38" x14ac:dyDescent="0.15">
      <c r="A187" s="1962"/>
      <c r="B187" s="452">
        <v>43354</v>
      </c>
      <c r="C187" s="1427" t="str">
        <f t="shared" si="26"/>
        <v>火</v>
      </c>
      <c r="D187" s="119" t="s">
        <v>599</v>
      </c>
      <c r="E187" s="835">
        <v>10.5</v>
      </c>
      <c r="F187" s="836">
        <v>23.8</v>
      </c>
      <c r="G187" s="837">
        <v>26.9</v>
      </c>
      <c r="H187" s="838">
        <v>27</v>
      </c>
      <c r="I187" s="839">
        <v>3.1</v>
      </c>
      <c r="J187" s="840">
        <v>2.5</v>
      </c>
      <c r="K187" s="841">
        <v>7.51</v>
      </c>
      <c r="L187" s="842">
        <v>7.54</v>
      </c>
      <c r="M187" s="839">
        <v>31.5</v>
      </c>
      <c r="N187" s="840">
        <v>31.5</v>
      </c>
      <c r="O187" s="837" t="s">
        <v>36</v>
      </c>
      <c r="P187" s="838">
        <v>104.6</v>
      </c>
      <c r="Q187" s="837" t="s">
        <v>36</v>
      </c>
      <c r="R187" s="838">
        <v>94.1</v>
      </c>
      <c r="S187" s="837" t="s">
        <v>36</v>
      </c>
      <c r="T187" s="838" t="s">
        <v>36</v>
      </c>
      <c r="U187" s="837" t="s">
        <v>36</v>
      </c>
      <c r="V187" s="838" t="s">
        <v>36</v>
      </c>
      <c r="W187" s="839" t="s">
        <v>36</v>
      </c>
      <c r="X187" s="840">
        <v>12.6</v>
      </c>
      <c r="Y187" s="843" t="s">
        <v>36</v>
      </c>
      <c r="Z187" s="844">
        <v>197</v>
      </c>
      <c r="AA187" s="841" t="s">
        <v>36</v>
      </c>
      <c r="AB187" s="1635">
        <v>0.06</v>
      </c>
      <c r="AC187" s="976"/>
      <c r="AD187" s="50" t="s">
        <v>36</v>
      </c>
      <c r="AE187" s="479" t="s">
        <v>36</v>
      </c>
      <c r="AF187" s="480" t="s">
        <v>36</v>
      </c>
      <c r="AG187" s="6" t="s">
        <v>403</v>
      </c>
      <c r="AH187" s="18" t="s">
        <v>23</v>
      </c>
      <c r="AI187" s="37">
        <v>12.6</v>
      </c>
      <c r="AJ187" s="38">
        <v>12.7</v>
      </c>
      <c r="AK187" s="38">
        <v>13.2</v>
      </c>
      <c r="AL187" s="99"/>
    </row>
    <row r="188" spans="1:38" x14ac:dyDescent="0.15">
      <c r="A188" s="1962"/>
      <c r="B188" s="452">
        <v>43355</v>
      </c>
      <c r="C188" s="1427" t="str">
        <f t="shared" si="26"/>
        <v>水</v>
      </c>
      <c r="D188" s="119" t="s">
        <v>583</v>
      </c>
      <c r="E188" s="835" t="s">
        <v>36</v>
      </c>
      <c r="F188" s="836">
        <v>23.8</v>
      </c>
      <c r="G188" s="837">
        <v>26.6</v>
      </c>
      <c r="H188" s="838">
        <v>26.9</v>
      </c>
      <c r="I188" s="839">
        <v>3.2</v>
      </c>
      <c r="J188" s="840">
        <v>3</v>
      </c>
      <c r="K188" s="841">
        <v>7.54</v>
      </c>
      <c r="L188" s="842">
        <v>7.68</v>
      </c>
      <c r="M188" s="839">
        <v>31</v>
      </c>
      <c r="N188" s="840">
        <v>30.8</v>
      </c>
      <c r="O188" s="837" t="s">
        <v>36</v>
      </c>
      <c r="P188" s="838">
        <v>101.9</v>
      </c>
      <c r="Q188" s="837" t="s">
        <v>36</v>
      </c>
      <c r="R188" s="838">
        <v>101.9</v>
      </c>
      <c r="S188" s="837" t="s">
        <v>36</v>
      </c>
      <c r="T188" s="838" t="s">
        <v>36</v>
      </c>
      <c r="U188" s="837" t="s">
        <v>36</v>
      </c>
      <c r="V188" s="838" t="s">
        <v>36</v>
      </c>
      <c r="W188" s="839" t="s">
        <v>36</v>
      </c>
      <c r="X188" s="840">
        <v>12.4</v>
      </c>
      <c r="Y188" s="843" t="s">
        <v>36</v>
      </c>
      <c r="Z188" s="844">
        <v>197</v>
      </c>
      <c r="AA188" s="841" t="s">
        <v>36</v>
      </c>
      <c r="AB188" s="1635">
        <v>0.06</v>
      </c>
      <c r="AC188" s="976"/>
      <c r="AD188" s="50" t="s">
        <v>36</v>
      </c>
      <c r="AE188" s="479" t="s">
        <v>36</v>
      </c>
      <c r="AF188" s="480" t="s">
        <v>36</v>
      </c>
      <c r="AG188" s="6" t="s">
        <v>404</v>
      </c>
      <c r="AH188" s="18" t="s">
        <v>23</v>
      </c>
      <c r="AI188" s="49">
        <v>187</v>
      </c>
      <c r="AJ188" s="50">
        <v>186</v>
      </c>
      <c r="AK188" s="50">
        <v>234</v>
      </c>
      <c r="AL188" s="26"/>
    </row>
    <row r="189" spans="1:38" x14ac:dyDescent="0.15">
      <c r="A189" s="1962"/>
      <c r="B189" s="452">
        <v>43356</v>
      </c>
      <c r="C189" s="1427" t="str">
        <f t="shared" si="26"/>
        <v>木</v>
      </c>
      <c r="D189" s="119" t="s">
        <v>599</v>
      </c>
      <c r="E189" s="835" t="s">
        <v>36</v>
      </c>
      <c r="F189" s="836">
        <v>23.4</v>
      </c>
      <c r="G189" s="837">
        <v>26.4</v>
      </c>
      <c r="H189" s="838">
        <v>26.6</v>
      </c>
      <c r="I189" s="839">
        <v>3</v>
      </c>
      <c r="J189" s="840">
        <v>2.8</v>
      </c>
      <c r="K189" s="841">
        <v>7.68</v>
      </c>
      <c r="L189" s="842">
        <v>7.74</v>
      </c>
      <c r="M189" s="839">
        <v>30.7</v>
      </c>
      <c r="N189" s="840">
        <v>30.7</v>
      </c>
      <c r="O189" s="837" t="s">
        <v>36</v>
      </c>
      <c r="P189" s="838">
        <v>100.9</v>
      </c>
      <c r="Q189" s="837" t="s">
        <v>36</v>
      </c>
      <c r="R189" s="838">
        <v>98.6</v>
      </c>
      <c r="S189" s="837" t="s">
        <v>36</v>
      </c>
      <c r="T189" s="838" t="s">
        <v>36</v>
      </c>
      <c r="U189" s="837" t="s">
        <v>36</v>
      </c>
      <c r="V189" s="838" t="s">
        <v>36</v>
      </c>
      <c r="W189" s="839" t="s">
        <v>36</v>
      </c>
      <c r="X189" s="840">
        <v>12.3</v>
      </c>
      <c r="Y189" s="843" t="s">
        <v>36</v>
      </c>
      <c r="Z189" s="844">
        <v>209</v>
      </c>
      <c r="AA189" s="841" t="s">
        <v>36</v>
      </c>
      <c r="AB189" s="1635">
        <v>7.0000000000000007E-2</v>
      </c>
      <c r="AC189" s="976"/>
      <c r="AD189" s="50" t="s">
        <v>36</v>
      </c>
      <c r="AE189" s="479" t="s">
        <v>36</v>
      </c>
      <c r="AF189" s="480" t="s">
        <v>36</v>
      </c>
      <c r="AG189" s="6" t="s">
        <v>405</v>
      </c>
      <c r="AH189" s="18" t="s">
        <v>23</v>
      </c>
      <c r="AI189" s="40">
        <v>0.09</v>
      </c>
      <c r="AJ189" s="41">
        <v>7.0000000000000007E-2</v>
      </c>
      <c r="AK189" s="41">
        <v>0.99</v>
      </c>
      <c r="AL189" s="100"/>
    </row>
    <row r="190" spans="1:38" x14ac:dyDescent="0.15">
      <c r="A190" s="1962"/>
      <c r="B190" s="452">
        <v>43357</v>
      </c>
      <c r="C190" s="1427" t="str">
        <f t="shared" si="26"/>
        <v>金</v>
      </c>
      <c r="D190" s="119" t="s">
        <v>606</v>
      </c>
      <c r="E190" s="835">
        <v>5.5</v>
      </c>
      <c r="F190" s="836">
        <v>21.6</v>
      </c>
      <c r="G190" s="837">
        <v>26.3</v>
      </c>
      <c r="H190" s="838">
        <v>26.3</v>
      </c>
      <c r="I190" s="839">
        <v>2.8</v>
      </c>
      <c r="J190" s="840">
        <v>2.9</v>
      </c>
      <c r="K190" s="841">
        <v>7.67</v>
      </c>
      <c r="L190" s="842">
        <v>7.66</v>
      </c>
      <c r="M190" s="839">
        <v>30.7</v>
      </c>
      <c r="N190" s="840">
        <v>30.8</v>
      </c>
      <c r="O190" s="837" t="s">
        <v>36</v>
      </c>
      <c r="P190" s="838">
        <v>101.1</v>
      </c>
      <c r="Q190" s="837" t="s">
        <v>36</v>
      </c>
      <c r="R190" s="838">
        <v>101.6</v>
      </c>
      <c r="S190" s="837" t="s">
        <v>36</v>
      </c>
      <c r="T190" s="838" t="s">
        <v>36</v>
      </c>
      <c r="U190" s="837" t="s">
        <v>36</v>
      </c>
      <c r="V190" s="838" t="s">
        <v>36</v>
      </c>
      <c r="W190" s="839" t="s">
        <v>36</v>
      </c>
      <c r="X190" s="840">
        <v>12.4</v>
      </c>
      <c r="Y190" s="843" t="s">
        <v>36</v>
      </c>
      <c r="Z190" s="844">
        <v>197</v>
      </c>
      <c r="AA190" s="841" t="s">
        <v>36</v>
      </c>
      <c r="AB190" s="1635">
        <v>0.08</v>
      </c>
      <c r="AC190" s="976"/>
      <c r="AD190" s="50" t="s">
        <v>36</v>
      </c>
      <c r="AE190" s="479" t="s">
        <v>36</v>
      </c>
      <c r="AF190" s="480" t="s">
        <v>36</v>
      </c>
      <c r="AG190" s="6" t="s">
        <v>24</v>
      </c>
      <c r="AH190" s="18" t="s">
        <v>23</v>
      </c>
      <c r="AI190" s="23">
        <v>5.7</v>
      </c>
      <c r="AJ190" s="48">
        <v>5.4</v>
      </c>
      <c r="AK190" s="1643">
        <v>7.2</v>
      </c>
      <c r="AL190" s="100"/>
    </row>
    <row r="191" spans="1:38" x14ac:dyDescent="0.15">
      <c r="A191" s="1962"/>
      <c r="B191" s="452">
        <v>43358</v>
      </c>
      <c r="C191" s="1427" t="str">
        <f t="shared" si="26"/>
        <v>土</v>
      </c>
      <c r="D191" s="119" t="s">
        <v>606</v>
      </c>
      <c r="E191" s="835">
        <v>13.5</v>
      </c>
      <c r="F191" s="836">
        <v>21</v>
      </c>
      <c r="G191" s="837">
        <v>26</v>
      </c>
      <c r="H191" s="838">
        <v>26.2</v>
      </c>
      <c r="I191" s="839">
        <v>2.5</v>
      </c>
      <c r="J191" s="840">
        <v>2.5</v>
      </c>
      <c r="K191" s="841">
        <v>7.67</v>
      </c>
      <c r="L191" s="842">
        <v>7.63</v>
      </c>
      <c r="M191" s="839">
        <v>30.7</v>
      </c>
      <c r="N191" s="840">
        <v>30.6</v>
      </c>
      <c r="O191" s="837" t="s">
        <v>36</v>
      </c>
      <c r="P191" s="838" t="s">
        <v>36</v>
      </c>
      <c r="Q191" s="837" t="s">
        <v>36</v>
      </c>
      <c r="R191" s="838" t="s">
        <v>36</v>
      </c>
      <c r="S191" s="837" t="s">
        <v>36</v>
      </c>
      <c r="T191" s="838" t="s">
        <v>36</v>
      </c>
      <c r="U191" s="837" t="s">
        <v>36</v>
      </c>
      <c r="V191" s="838" t="s">
        <v>36</v>
      </c>
      <c r="W191" s="839" t="s">
        <v>36</v>
      </c>
      <c r="X191" s="840" t="s">
        <v>36</v>
      </c>
      <c r="Y191" s="843" t="s">
        <v>36</v>
      </c>
      <c r="Z191" s="844" t="s">
        <v>36</v>
      </c>
      <c r="AA191" s="841" t="s">
        <v>36</v>
      </c>
      <c r="AB191" s="1635" t="s">
        <v>36</v>
      </c>
      <c r="AC191" s="976"/>
      <c r="AD191" s="50" t="s">
        <v>36</v>
      </c>
      <c r="AE191" s="479" t="s">
        <v>36</v>
      </c>
      <c r="AF191" s="480" t="s">
        <v>36</v>
      </c>
      <c r="AG191" s="6" t="s">
        <v>25</v>
      </c>
      <c r="AH191" s="18" t="s">
        <v>23</v>
      </c>
      <c r="AI191" s="23">
        <v>2.9</v>
      </c>
      <c r="AJ191" s="48">
        <v>2.5</v>
      </c>
      <c r="AK191" s="1435">
        <v>3</v>
      </c>
      <c r="AL191" s="100"/>
    </row>
    <row r="192" spans="1:38" x14ac:dyDescent="0.15">
      <c r="A192" s="1962"/>
      <c r="B192" s="452">
        <v>43359</v>
      </c>
      <c r="C192" s="1427" t="str">
        <f t="shared" si="26"/>
        <v>日</v>
      </c>
      <c r="D192" s="119" t="s">
        <v>599</v>
      </c>
      <c r="E192" s="835" t="s">
        <v>36</v>
      </c>
      <c r="F192" s="836">
        <v>24.8</v>
      </c>
      <c r="G192" s="837">
        <v>25.7</v>
      </c>
      <c r="H192" s="838">
        <v>26</v>
      </c>
      <c r="I192" s="839">
        <v>2.9</v>
      </c>
      <c r="J192" s="840">
        <v>2.7</v>
      </c>
      <c r="K192" s="841">
        <v>7.59</v>
      </c>
      <c r="L192" s="842">
        <v>7.55</v>
      </c>
      <c r="M192" s="839">
        <v>31.1</v>
      </c>
      <c r="N192" s="840">
        <v>31</v>
      </c>
      <c r="O192" s="837" t="s">
        <v>36</v>
      </c>
      <c r="P192" s="838" t="s">
        <v>36</v>
      </c>
      <c r="Q192" s="837" t="s">
        <v>36</v>
      </c>
      <c r="R192" s="838" t="s">
        <v>36</v>
      </c>
      <c r="S192" s="837" t="s">
        <v>36</v>
      </c>
      <c r="T192" s="838" t="s">
        <v>36</v>
      </c>
      <c r="U192" s="837" t="s">
        <v>36</v>
      </c>
      <c r="V192" s="838" t="s">
        <v>36</v>
      </c>
      <c r="W192" s="839" t="s">
        <v>36</v>
      </c>
      <c r="X192" s="840" t="s">
        <v>36</v>
      </c>
      <c r="Y192" s="843" t="s">
        <v>36</v>
      </c>
      <c r="Z192" s="844" t="s">
        <v>36</v>
      </c>
      <c r="AA192" s="841" t="s">
        <v>36</v>
      </c>
      <c r="AB192" s="842" t="s">
        <v>36</v>
      </c>
      <c r="AC192" s="976"/>
      <c r="AD192" s="50" t="s">
        <v>36</v>
      </c>
      <c r="AE192" s="479" t="s">
        <v>36</v>
      </c>
      <c r="AF192" s="480" t="s">
        <v>36</v>
      </c>
      <c r="AG192" s="6" t="s">
        <v>406</v>
      </c>
      <c r="AH192" s="18" t="s">
        <v>23</v>
      </c>
      <c r="AI192" s="23">
        <v>3.9</v>
      </c>
      <c r="AJ192" s="48">
        <v>4.0999999999999996</v>
      </c>
      <c r="AK192" s="1438">
        <v>8.8000000000000007</v>
      </c>
      <c r="AL192" s="100"/>
    </row>
    <row r="193" spans="1:38" x14ac:dyDescent="0.15">
      <c r="A193" s="1962"/>
      <c r="B193" s="452">
        <v>43360</v>
      </c>
      <c r="C193" s="1427" t="str">
        <f t="shared" si="26"/>
        <v>月</v>
      </c>
      <c r="D193" s="119" t="s">
        <v>599</v>
      </c>
      <c r="E193" s="835">
        <v>46</v>
      </c>
      <c r="F193" s="836">
        <v>28.1</v>
      </c>
      <c r="G193" s="837">
        <v>25.3</v>
      </c>
      <c r="H193" s="838">
        <v>25.6</v>
      </c>
      <c r="I193" s="839">
        <v>3.4</v>
      </c>
      <c r="J193" s="840">
        <v>3.3</v>
      </c>
      <c r="K193" s="841">
        <v>7.45</v>
      </c>
      <c r="L193" s="842">
        <v>7.48</v>
      </c>
      <c r="M193" s="839">
        <v>31.2</v>
      </c>
      <c r="N193" s="840">
        <v>31.3</v>
      </c>
      <c r="O193" s="837" t="s">
        <v>36</v>
      </c>
      <c r="P193" s="838" t="s">
        <v>36</v>
      </c>
      <c r="Q193" s="837" t="s">
        <v>36</v>
      </c>
      <c r="R193" s="838" t="s">
        <v>36</v>
      </c>
      <c r="S193" s="837" t="s">
        <v>36</v>
      </c>
      <c r="T193" s="838" t="s">
        <v>36</v>
      </c>
      <c r="U193" s="837" t="s">
        <v>36</v>
      </c>
      <c r="V193" s="838" t="s">
        <v>36</v>
      </c>
      <c r="W193" s="839" t="s">
        <v>36</v>
      </c>
      <c r="X193" s="840" t="s">
        <v>36</v>
      </c>
      <c r="Y193" s="843" t="s">
        <v>36</v>
      </c>
      <c r="Z193" s="844" t="s">
        <v>36</v>
      </c>
      <c r="AA193" s="841" t="s">
        <v>36</v>
      </c>
      <c r="AB193" s="842" t="s">
        <v>36</v>
      </c>
      <c r="AC193" s="976"/>
      <c r="AD193" s="50" t="s">
        <v>36</v>
      </c>
      <c r="AE193" s="479" t="s">
        <v>36</v>
      </c>
      <c r="AF193" s="480" t="s">
        <v>36</v>
      </c>
      <c r="AG193" s="6" t="s">
        <v>407</v>
      </c>
      <c r="AH193" s="18" t="s">
        <v>23</v>
      </c>
      <c r="AI193" s="45">
        <v>4.8000000000000001E-2</v>
      </c>
      <c r="AJ193" s="46">
        <v>7.6999999999999999E-2</v>
      </c>
      <c r="AK193" s="1437">
        <v>0.123</v>
      </c>
      <c r="AL193" s="102"/>
    </row>
    <row r="194" spans="1:38" x14ac:dyDescent="0.15">
      <c r="A194" s="1962"/>
      <c r="B194" s="452">
        <v>43361</v>
      </c>
      <c r="C194" s="1427" t="str">
        <f t="shared" si="26"/>
        <v>火</v>
      </c>
      <c r="D194" s="119" t="s">
        <v>583</v>
      </c>
      <c r="E194" s="835">
        <v>33.5</v>
      </c>
      <c r="F194" s="836">
        <v>26.1</v>
      </c>
      <c r="G194" s="837">
        <v>25.3</v>
      </c>
      <c r="H194" s="838">
        <v>25.6</v>
      </c>
      <c r="I194" s="839">
        <v>3.5</v>
      </c>
      <c r="J194" s="840">
        <v>3.4</v>
      </c>
      <c r="K194" s="841">
        <v>7.51</v>
      </c>
      <c r="L194" s="842">
        <v>7.56</v>
      </c>
      <c r="M194" s="839">
        <v>31.2</v>
      </c>
      <c r="N194" s="840">
        <v>31.2</v>
      </c>
      <c r="O194" s="837" t="s">
        <v>36</v>
      </c>
      <c r="P194" s="838">
        <v>100.9</v>
      </c>
      <c r="Q194" s="837" t="s">
        <v>36</v>
      </c>
      <c r="R194" s="838">
        <v>104.4</v>
      </c>
      <c r="S194" s="837" t="s">
        <v>36</v>
      </c>
      <c r="T194" s="838" t="s">
        <v>36</v>
      </c>
      <c r="U194" s="837" t="s">
        <v>36</v>
      </c>
      <c r="V194" s="838" t="s">
        <v>36</v>
      </c>
      <c r="W194" s="839" t="s">
        <v>36</v>
      </c>
      <c r="X194" s="840">
        <v>12.3</v>
      </c>
      <c r="Y194" s="843" t="s">
        <v>36</v>
      </c>
      <c r="Z194" s="844">
        <v>201</v>
      </c>
      <c r="AA194" s="841" t="s">
        <v>36</v>
      </c>
      <c r="AB194" s="842">
        <v>0.13</v>
      </c>
      <c r="AC194" s="976"/>
      <c r="AD194" s="50" t="s">
        <v>36</v>
      </c>
      <c r="AE194" s="479" t="s">
        <v>36</v>
      </c>
      <c r="AF194" s="480" t="s">
        <v>36</v>
      </c>
      <c r="AG194" s="6" t="s">
        <v>291</v>
      </c>
      <c r="AH194" s="18" t="s">
        <v>23</v>
      </c>
      <c r="AI194" s="24">
        <v>0.25</v>
      </c>
      <c r="AJ194" s="44">
        <v>0.37</v>
      </c>
      <c r="AK194" s="1438">
        <v>0.55000000000000004</v>
      </c>
      <c r="AL194" s="100"/>
    </row>
    <row r="195" spans="1:38" x14ac:dyDescent="0.15">
      <c r="A195" s="1962"/>
      <c r="B195" s="452">
        <v>43362</v>
      </c>
      <c r="C195" s="1427" t="str">
        <f t="shared" si="26"/>
        <v>水</v>
      </c>
      <c r="D195" s="119" t="s">
        <v>583</v>
      </c>
      <c r="E195" s="835">
        <v>3</v>
      </c>
      <c r="F195" s="836">
        <v>24.1</v>
      </c>
      <c r="G195" s="837">
        <v>25.2</v>
      </c>
      <c r="H195" s="838">
        <v>25.4</v>
      </c>
      <c r="I195" s="839">
        <v>3.5</v>
      </c>
      <c r="J195" s="840">
        <v>3.2</v>
      </c>
      <c r="K195" s="841">
        <v>7.48</v>
      </c>
      <c r="L195" s="842">
        <v>7.51</v>
      </c>
      <c r="M195" s="839">
        <v>31.1</v>
      </c>
      <c r="N195" s="840">
        <v>31.1</v>
      </c>
      <c r="O195" s="837" t="s">
        <v>36</v>
      </c>
      <c r="P195" s="838">
        <v>101.4</v>
      </c>
      <c r="Q195" s="837" t="s">
        <v>36</v>
      </c>
      <c r="R195" s="838">
        <v>103.2</v>
      </c>
      <c r="S195" s="837" t="s">
        <v>36</v>
      </c>
      <c r="T195" s="838" t="s">
        <v>36</v>
      </c>
      <c r="U195" s="837" t="s">
        <v>36</v>
      </c>
      <c r="V195" s="838" t="s">
        <v>36</v>
      </c>
      <c r="W195" s="839" t="s">
        <v>36</v>
      </c>
      <c r="X195" s="840">
        <v>12.3</v>
      </c>
      <c r="Y195" s="843" t="s">
        <v>36</v>
      </c>
      <c r="Z195" s="844">
        <v>199</v>
      </c>
      <c r="AA195" s="841" t="s">
        <v>36</v>
      </c>
      <c r="AB195" s="842">
        <v>0.1</v>
      </c>
      <c r="AC195" s="976"/>
      <c r="AD195" s="50" t="s">
        <v>36</v>
      </c>
      <c r="AE195" s="479" t="s">
        <v>36</v>
      </c>
      <c r="AF195" s="480" t="s">
        <v>36</v>
      </c>
      <c r="AG195" s="6" t="s">
        <v>98</v>
      </c>
      <c r="AH195" s="18" t="s">
        <v>23</v>
      </c>
      <c r="AI195" s="24">
        <v>0.91</v>
      </c>
      <c r="AJ195" s="44">
        <v>0.95</v>
      </c>
      <c r="AK195" s="1438">
        <v>1.27</v>
      </c>
      <c r="AL195" s="100"/>
    </row>
    <row r="196" spans="1:38" x14ac:dyDescent="0.15">
      <c r="A196" s="1962"/>
      <c r="B196" s="452">
        <v>43363</v>
      </c>
      <c r="C196" s="1427" t="str">
        <f t="shared" si="26"/>
        <v>木</v>
      </c>
      <c r="D196" s="119" t="s">
        <v>599</v>
      </c>
      <c r="E196" s="835">
        <v>15.5</v>
      </c>
      <c r="F196" s="836">
        <v>22.9</v>
      </c>
      <c r="G196" s="837">
        <v>25.1</v>
      </c>
      <c r="H196" s="838">
        <v>25.2</v>
      </c>
      <c r="I196" s="839">
        <v>2.9</v>
      </c>
      <c r="J196" s="840">
        <v>2.8</v>
      </c>
      <c r="K196" s="841">
        <v>7.48</v>
      </c>
      <c r="L196" s="842">
        <v>7.52</v>
      </c>
      <c r="M196" s="839">
        <v>31</v>
      </c>
      <c r="N196" s="840">
        <v>31.1</v>
      </c>
      <c r="O196" s="837" t="s">
        <v>36</v>
      </c>
      <c r="P196" s="838">
        <v>101.1</v>
      </c>
      <c r="Q196" s="837" t="s">
        <v>36</v>
      </c>
      <c r="R196" s="838">
        <v>104.4</v>
      </c>
      <c r="S196" s="837" t="s">
        <v>36</v>
      </c>
      <c r="T196" s="838" t="s">
        <v>36</v>
      </c>
      <c r="U196" s="837" t="s">
        <v>36</v>
      </c>
      <c r="V196" s="838" t="s">
        <v>36</v>
      </c>
      <c r="W196" s="839" t="s">
        <v>36</v>
      </c>
      <c r="X196" s="840">
        <v>12.2</v>
      </c>
      <c r="Y196" s="843" t="s">
        <v>36</v>
      </c>
      <c r="Z196" s="844">
        <v>191</v>
      </c>
      <c r="AA196" s="841" t="s">
        <v>36</v>
      </c>
      <c r="AB196" s="842">
        <v>0.09</v>
      </c>
      <c r="AC196" s="976"/>
      <c r="AD196" s="50" t="s">
        <v>36</v>
      </c>
      <c r="AE196" s="479" t="s">
        <v>36</v>
      </c>
      <c r="AF196" s="480" t="s">
        <v>36</v>
      </c>
      <c r="AG196" s="6" t="s">
        <v>387</v>
      </c>
      <c r="AH196" s="18" t="s">
        <v>23</v>
      </c>
      <c r="AI196" s="45">
        <v>7.9000000000000001E-2</v>
      </c>
      <c r="AJ196" s="46">
        <v>0.06</v>
      </c>
      <c r="AK196" s="1437">
        <v>0.184</v>
      </c>
      <c r="AL196" s="102"/>
    </row>
    <row r="197" spans="1:38" x14ac:dyDescent="0.15">
      <c r="A197" s="1962"/>
      <c r="B197" s="452">
        <v>43364</v>
      </c>
      <c r="C197" s="1427" t="str">
        <f t="shared" si="26"/>
        <v>金</v>
      </c>
      <c r="D197" s="119" t="s">
        <v>606</v>
      </c>
      <c r="E197" s="835">
        <v>28</v>
      </c>
      <c r="F197" s="836">
        <v>18.600000000000001</v>
      </c>
      <c r="G197" s="837">
        <v>24.6</v>
      </c>
      <c r="H197" s="838">
        <v>24.8</v>
      </c>
      <c r="I197" s="839">
        <v>3.4</v>
      </c>
      <c r="J197" s="840">
        <v>3</v>
      </c>
      <c r="K197" s="841">
        <v>7.47</v>
      </c>
      <c r="L197" s="842">
        <v>7.46</v>
      </c>
      <c r="M197" s="839">
        <v>30.6</v>
      </c>
      <c r="N197" s="840">
        <v>30.7</v>
      </c>
      <c r="O197" s="837" t="s">
        <v>36</v>
      </c>
      <c r="P197" s="838">
        <v>97.3</v>
      </c>
      <c r="Q197" s="837" t="s">
        <v>36</v>
      </c>
      <c r="R197" s="838">
        <v>101.3</v>
      </c>
      <c r="S197" s="837" t="s">
        <v>36</v>
      </c>
      <c r="T197" s="838" t="s">
        <v>36</v>
      </c>
      <c r="U197" s="837" t="s">
        <v>36</v>
      </c>
      <c r="V197" s="838" t="s">
        <v>36</v>
      </c>
      <c r="W197" s="839" t="s">
        <v>36</v>
      </c>
      <c r="X197" s="840">
        <v>12.3</v>
      </c>
      <c r="Y197" s="843" t="s">
        <v>36</v>
      </c>
      <c r="Z197" s="1635">
        <v>201</v>
      </c>
      <c r="AA197" s="841" t="s">
        <v>36</v>
      </c>
      <c r="AB197" s="842">
        <v>0.08</v>
      </c>
      <c r="AC197" s="976"/>
      <c r="AD197" s="50" t="s">
        <v>36</v>
      </c>
      <c r="AE197" s="479" t="s">
        <v>36</v>
      </c>
      <c r="AF197" s="480" t="s">
        <v>36</v>
      </c>
      <c r="AG197" s="6" t="s">
        <v>408</v>
      </c>
      <c r="AH197" s="18" t="s">
        <v>23</v>
      </c>
      <c r="AI197" s="831" t="s">
        <v>609</v>
      </c>
      <c r="AJ197" s="261" t="s">
        <v>609</v>
      </c>
      <c r="AK197" s="1636" t="s">
        <v>609</v>
      </c>
      <c r="AL197" s="100"/>
    </row>
    <row r="198" spans="1:38" x14ac:dyDescent="0.15">
      <c r="A198" s="1962"/>
      <c r="B198" s="452">
        <v>43365</v>
      </c>
      <c r="C198" s="1427" t="str">
        <f t="shared" si="26"/>
        <v>土</v>
      </c>
      <c r="D198" s="119" t="s">
        <v>599</v>
      </c>
      <c r="E198" s="835" t="s">
        <v>36</v>
      </c>
      <c r="F198" s="836">
        <v>21.5</v>
      </c>
      <c r="G198" s="837">
        <v>24.6</v>
      </c>
      <c r="H198" s="838">
        <v>24.7</v>
      </c>
      <c r="I198" s="839">
        <v>3.6</v>
      </c>
      <c r="J198" s="840">
        <v>3.3</v>
      </c>
      <c r="K198" s="841">
        <v>7.68</v>
      </c>
      <c r="L198" s="842">
        <v>7.67</v>
      </c>
      <c r="M198" s="839">
        <v>30.2</v>
      </c>
      <c r="N198" s="840">
        <v>30.1</v>
      </c>
      <c r="O198" s="837" t="s">
        <v>36</v>
      </c>
      <c r="P198" s="838" t="s">
        <v>36</v>
      </c>
      <c r="Q198" s="837" t="s">
        <v>36</v>
      </c>
      <c r="R198" s="838" t="s">
        <v>36</v>
      </c>
      <c r="S198" s="837" t="s">
        <v>36</v>
      </c>
      <c r="T198" s="838" t="s">
        <v>36</v>
      </c>
      <c r="U198" s="837" t="s">
        <v>36</v>
      </c>
      <c r="V198" s="838" t="s">
        <v>36</v>
      </c>
      <c r="W198" s="839" t="s">
        <v>36</v>
      </c>
      <c r="X198" s="840" t="s">
        <v>36</v>
      </c>
      <c r="Y198" s="843" t="s">
        <v>36</v>
      </c>
      <c r="Z198" s="1635" t="s">
        <v>36</v>
      </c>
      <c r="AA198" s="841" t="s">
        <v>36</v>
      </c>
      <c r="AB198" s="842" t="s">
        <v>36</v>
      </c>
      <c r="AC198" s="976"/>
      <c r="AD198" s="50" t="s">
        <v>36</v>
      </c>
      <c r="AE198" s="479" t="s">
        <v>36</v>
      </c>
      <c r="AF198" s="480" t="s">
        <v>36</v>
      </c>
      <c r="AG198" s="6" t="s">
        <v>99</v>
      </c>
      <c r="AH198" s="18" t="s">
        <v>23</v>
      </c>
      <c r="AI198" s="23">
        <v>18.399999999999999</v>
      </c>
      <c r="AJ198" s="48">
        <v>18.2</v>
      </c>
      <c r="AK198" s="1435">
        <v>21.1</v>
      </c>
      <c r="AL198" s="101"/>
    </row>
    <row r="199" spans="1:38" x14ac:dyDescent="0.15">
      <c r="A199" s="1962"/>
      <c r="B199" s="452">
        <v>43366</v>
      </c>
      <c r="C199" s="1427" t="str">
        <f t="shared" si="26"/>
        <v>日</v>
      </c>
      <c r="D199" s="119" t="s">
        <v>583</v>
      </c>
      <c r="E199" s="835" t="s">
        <v>36</v>
      </c>
      <c r="F199" s="836">
        <v>26.3</v>
      </c>
      <c r="G199" s="837">
        <v>24.5</v>
      </c>
      <c r="H199" s="838">
        <v>24.7</v>
      </c>
      <c r="I199" s="839">
        <v>3.3</v>
      </c>
      <c r="J199" s="840">
        <v>2.9</v>
      </c>
      <c r="K199" s="841">
        <v>7.64</v>
      </c>
      <c r="L199" s="842">
        <v>7.67</v>
      </c>
      <c r="M199" s="839">
        <v>30.2</v>
      </c>
      <c r="N199" s="840">
        <v>30.1</v>
      </c>
      <c r="O199" s="837" t="s">
        <v>36</v>
      </c>
      <c r="P199" s="838" t="s">
        <v>36</v>
      </c>
      <c r="Q199" s="837" t="s">
        <v>36</v>
      </c>
      <c r="R199" s="838" t="s">
        <v>36</v>
      </c>
      <c r="S199" s="837" t="s">
        <v>36</v>
      </c>
      <c r="T199" s="838" t="s">
        <v>36</v>
      </c>
      <c r="U199" s="837" t="s">
        <v>36</v>
      </c>
      <c r="V199" s="838" t="s">
        <v>36</v>
      </c>
      <c r="W199" s="839" t="s">
        <v>36</v>
      </c>
      <c r="X199" s="840" t="s">
        <v>36</v>
      </c>
      <c r="Y199" s="843" t="s">
        <v>36</v>
      </c>
      <c r="Z199" s="1635" t="s">
        <v>36</v>
      </c>
      <c r="AA199" s="841" t="s">
        <v>36</v>
      </c>
      <c r="AB199" s="842" t="s">
        <v>36</v>
      </c>
      <c r="AC199" s="976"/>
      <c r="AD199" s="50" t="s">
        <v>36</v>
      </c>
      <c r="AE199" s="479" t="s">
        <v>36</v>
      </c>
      <c r="AF199" s="480" t="s">
        <v>36</v>
      </c>
      <c r="AG199" s="6" t="s">
        <v>27</v>
      </c>
      <c r="AH199" s="18" t="s">
        <v>23</v>
      </c>
      <c r="AI199" s="23">
        <v>25.4</v>
      </c>
      <c r="AJ199" s="48">
        <v>23.6</v>
      </c>
      <c r="AK199" s="1435">
        <v>34.6</v>
      </c>
      <c r="AL199" s="101"/>
    </row>
    <row r="200" spans="1:38" x14ac:dyDescent="0.15">
      <c r="A200" s="1962"/>
      <c r="B200" s="452">
        <v>43367</v>
      </c>
      <c r="C200" s="1427" t="str">
        <f t="shared" si="26"/>
        <v>月</v>
      </c>
      <c r="D200" s="119" t="s">
        <v>599</v>
      </c>
      <c r="E200" s="835">
        <v>1</v>
      </c>
      <c r="F200" s="836">
        <v>24.7</v>
      </c>
      <c r="G200" s="837">
        <v>24.3</v>
      </c>
      <c r="H200" s="838">
        <v>24.5</v>
      </c>
      <c r="I200" s="839">
        <v>3.3</v>
      </c>
      <c r="J200" s="840">
        <v>3.3</v>
      </c>
      <c r="K200" s="841">
        <v>7.58</v>
      </c>
      <c r="L200" s="842">
        <v>7.57</v>
      </c>
      <c r="M200" s="839">
        <v>30</v>
      </c>
      <c r="N200" s="840">
        <v>30.1</v>
      </c>
      <c r="O200" s="837" t="s">
        <v>36</v>
      </c>
      <c r="P200" s="838" t="s">
        <v>36</v>
      </c>
      <c r="Q200" s="837" t="s">
        <v>36</v>
      </c>
      <c r="R200" s="838" t="s">
        <v>36</v>
      </c>
      <c r="S200" s="837" t="s">
        <v>36</v>
      </c>
      <c r="T200" s="838" t="s">
        <v>36</v>
      </c>
      <c r="U200" s="837" t="s">
        <v>36</v>
      </c>
      <c r="V200" s="838" t="s">
        <v>36</v>
      </c>
      <c r="W200" s="839" t="s">
        <v>36</v>
      </c>
      <c r="X200" s="840" t="s">
        <v>36</v>
      </c>
      <c r="Y200" s="843" t="s">
        <v>36</v>
      </c>
      <c r="Z200" s="1635" t="s">
        <v>36</v>
      </c>
      <c r="AA200" s="841" t="s">
        <v>36</v>
      </c>
      <c r="AB200" s="842" t="s">
        <v>36</v>
      </c>
      <c r="AC200" s="976"/>
      <c r="AD200" s="50" t="s">
        <v>36</v>
      </c>
      <c r="AE200" s="479" t="s">
        <v>36</v>
      </c>
      <c r="AF200" s="480" t="s">
        <v>36</v>
      </c>
      <c r="AG200" s="6" t="s">
        <v>390</v>
      </c>
      <c r="AH200" s="18" t="s">
        <v>401</v>
      </c>
      <c r="AI200" s="51">
        <v>9</v>
      </c>
      <c r="AJ200" s="52">
        <v>8</v>
      </c>
      <c r="AK200" s="1440">
        <v>15</v>
      </c>
      <c r="AL200" s="103"/>
    </row>
    <row r="201" spans="1:38" x14ac:dyDescent="0.15">
      <c r="A201" s="1962"/>
      <c r="B201" s="452">
        <v>43368</v>
      </c>
      <c r="C201" s="1427" t="str">
        <f t="shared" si="26"/>
        <v>火</v>
      </c>
      <c r="D201" s="119" t="s">
        <v>599</v>
      </c>
      <c r="E201" s="835">
        <v>25.5</v>
      </c>
      <c r="F201" s="836">
        <v>23</v>
      </c>
      <c r="G201" s="837">
        <v>24.2</v>
      </c>
      <c r="H201" s="838">
        <v>24.4</v>
      </c>
      <c r="I201" s="839">
        <v>3.7</v>
      </c>
      <c r="J201" s="840">
        <v>2.7</v>
      </c>
      <c r="K201" s="841">
        <v>7.6</v>
      </c>
      <c r="L201" s="842">
        <v>7.59</v>
      </c>
      <c r="M201" s="839">
        <v>30</v>
      </c>
      <c r="N201" s="840">
        <v>30</v>
      </c>
      <c r="O201" s="837" t="s">
        <v>36</v>
      </c>
      <c r="P201" s="838">
        <v>96.6</v>
      </c>
      <c r="Q201" s="837" t="s">
        <v>36</v>
      </c>
      <c r="R201" s="838">
        <v>99.5</v>
      </c>
      <c r="S201" s="837" t="s">
        <v>36</v>
      </c>
      <c r="T201" s="838" t="s">
        <v>36</v>
      </c>
      <c r="U201" s="837" t="s">
        <v>36</v>
      </c>
      <c r="V201" s="838" t="s">
        <v>36</v>
      </c>
      <c r="W201" s="839" t="s">
        <v>36</v>
      </c>
      <c r="X201" s="840">
        <v>12.1</v>
      </c>
      <c r="Y201" s="843" t="s">
        <v>36</v>
      </c>
      <c r="Z201" s="1635">
        <v>197</v>
      </c>
      <c r="AA201" s="841" t="s">
        <v>36</v>
      </c>
      <c r="AB201" s="842">
        <v>0.11</v>
      </c>
      <c r="AC201" s="976"/>
      <c r="AD201" s="50" t="s">
        <v>36</v>
      </c>
      <c r="AE201" s="479" t="s">
        <v>36</v>
      </c>
      <c r="AF201" s="480">
        <v>0</v>
      </c>
      <c r="AG201" s="6" t="s">
        <v>409</v>
      </c>
      <c r="AH201" s="18" t="s">
        <v>23</v>
      </c>
      <c r="AI201" s="51">
        <v>3</v>
      </c>
      <c r="AJ201" s="52">
        <v>4</v>
      </c>
      <c r="AK201" s="1440">
        <v>5</v>
      </c>
      <c r="AL201" s="103"/>
    </row>
    <row r="202" spans="1:38" x14ac:dyDescent="0.15">
      <c r="A202" s="1962"/>
      <c r="B202" s="452">
        <v>43369</v>
      </c>
      <c r="C202" s="1427" t="str">
        <f t="shared" si="26"/>
        <v>水</v>
      </c>
      <c r="D202" s="119" t="s">
        <v>599</v>
      </c>
      <c r="E202" s="835">
        <v>14.5</v>
      </c>
      <c r="F202" s="836">
        <v>19.5</v>
      </c>
      <c r="G202" s="837">
        <v>24</v>
      </c>
      <c r="H202" s="838">
        <v>24</v>
      </c>
      <c r="I202" s="839">
        <v>3.3</v>
      </c>
      <c r="J202" s="840">
        <v>2.7</v>
      </c>
      <c r="K202" s="841">
        <v>7.59</v>
      </c>
      <c r="L202" s="842">
        <v>7.6</v>
      </c>
      <c r="M202" s="839">
        <v>30</v>
      </c>
      <c r="N202" s="840">
        <v>30.1</v>
      </c>
      <c r="O202" s="837" t="s">
        <v>36</v>
      </c>
      <c r="P202" s="838">
        <v>96.1</v>
      </c>
      <c r="Q202" s="837" t="s">
        <v>36</v>
      </c>
      <c r="R202" s="838">
        <v>99.9</v>
      </c>
      <c r="S202" s="837" t="s">
        <v>36</v>
      </c>
      <c r="T202" s="838" t="s">
        <v>36</v>
      </c>
      <c r="U202" s="837" t="s">
        <v>36</v>
      </c>
      <c r="V202" s="838" t="s">
        <v>36</v>
      </c>
      <c r="W202" s="839" t="s">
        <v>36</v>
      </c>
      <c r="X202" s="840">
        <v>12</v>
      </c>
      <c r="Y202" s="843" t="s">
        <v>36</v>
      </c>
      <c r="Z202" s="1635">
        <v>182</v>
      </c>
      <c r="AA202" s="841" t="s">
        <v>36</v>
      </c>
      <c r="AB202" s="842">
        <v>0.1</v>
      </c>
      <c r="AC202" s="976"/>
      <c r="AD202" s="50" t="s">
        <v>36</v>
      </c>
      <c r="AE202" s="479" t="s">
        <v>36</v>
      </c>
      <c r="AF202" s="480" t="s">
        <v>36</v>
      </c>
      <c r="AG202" s="19"/>
      <c r="AH202" s="9"/>
      <c r="AI202" s="20"/>
      <c r="AJ202" s="8"/>
      <c r="AK202" s="8"/>
      <c r="AL202" s="9"/>
    </row>
    <row r="203" spans="1:38" x14ac:dyDescent="0.15">
      <c r="A203" s="1962"/>
      <c r="B203" s="452">
        <v>43370</v>
      </c>
      <c r="C203" s="1427" t="str">
        <f t="shared" si="26"/>
        <v>木</v>
      </c>
      <c r="D203" s="119" t="s">
        <v>599</v>
      </c>
      <c r="E203" s="835">
        <v>17</v>
      </c>
      <c r="F203" s="836">
        <v>17</v>
      </c>
      <c r="G203" s="837">
        <v>23.6</v>
      </c>
      <c r="H203" s="838">
        <v>23.8</v>
      </c>
      <c r="I203" s="839">
        <v>4.2</v>
      </c>
      <c r="J203" s="840">
        <v>3</v>
      </c>
      <c r="K203" s="841">
        <v>7.65</v>
      </c>
      <c r="L203" s="842">
        <v>7.61</v>
      </c>
      <c r="M203" s="839">
        <v>29.6</v>
      </c>
      <c r="N203" s="840">
        <v>29.9</v>
      </c>
      <c r="O203" s="837" t="s">
        <v>36</v>
      </c>
      <c r="P203" s="838">
        <v>96.6</v>
      </c>
      <c r="Q203" s="837" t="s">
        <v>36</v>
      </c>
      <c r="R203" s="838">
        <v>100.1</v>
      </c>
      <c r="S203" s="837" t="s">
        <v>36</v>
      </c>
      <c r="T203" s="838" t="s">
        <v>36</v>
      </c>
      <c r="U203" s="837" t="s">
        <v>36</v>
      </c>
      <c r="V203" s="838" t="s">
        <v>36</v>
      </c>
      <c r="W203" s="839" t="s">
        <v>36</v>
      </c>
      <c r="X203" s="840">
        <v>12.1</v>
      </c>
      <c r="Y203" s="843" t="s">
        <v>36</v>
      </c>
      <c r="Z203" s="1635">
        <v>187</v>
      </c>
      <c r="AA203" s="841" t="s">
        <v>36</v>
      </c>
      <c r="AB203" s="842">
        <v>0.12</v>
      </c>
      <c r="AC203" s="976"/>
      <c r="AD203" s="50" t="s">
        <v>36</v>
      </c>
      <c r="AE203" s="479" t="s">
        <v>36</v>
      </c>
      <c r="AF203" s="480" t="s">
        <v>36</v>
      </c>
      <c r="AG203" s="19"/>
      <c r="AH203" s="9"/>
      <c r="AI203" s="20"/>
      <c r="AJ203" s="8"/>
      <c r="AK203" s="8"/>
      <c r="AL203" s="9"/>
    </row>
    <row r="204" spans="1:38" x14ac:dyDescent="0.15">
      <c r="A204" s="1962"/>
      <c r="B204" s="452">
        <v>43371</v>
      </c>
      <c r="C204" s="1427" t="str">
        <f t="shared" si="26"/>
        <v>金</v>
      </c>
      <c r="D204" s="119" t="s">
        <v>583</v>
      </c>
      <c r="E204" s="835" t="s">
        <v>36</v>
      </c>
      <c r="F204" s="836">
        <v>22.2</v>
      </c>
      <c r="G204" s="837">
        <v>23.4</v>
      </c>
      <c r="H204" s="838">
        <v>23.5</v>
      </c>
      <c r="I204" s="839">
        <v>3.1</v>
      </c>
      <c r="J204" s="840">
        <v>2.5</v>
      </c>
      <c r="K204" s="841">
        <v>7.73</v>
      </c>
      <c r="L204" s="842">
        <v>7.74</v>
      </c>
      <c r="M204" s="839">
        <v>29.5</v>
      </c>
      <c r="N204" s="840">
        <v>29.7</v>
      </c>
      <c r="O204" s="837" t="s">
        <v>36</v>
      </c>
      <c r="P204" s="838">
        <v>96.6</v>
      </c>
      <c r="Q204" s="837" t="s">
        <v>36</v>
      </c>
      <c r="R204" s="838">
        <v>99.1</v>
      </c>
      <c r="S204" s="837" t="s">
        <v>36</v>
      </c>
      <c r="T204" s="838" t="s">
        <v>36</v>
      </c>
      <c r="U204" s="837" t="s">
        <v>36</v>
      </c>
      <c r="V204" s="838" t="s">
        <v>36</v>
      </c>
      <c r="W204" s="839" t="s">
        <v>36</v>
      </c>
      <c r="X204" s="840">
        <v>12</v>
      </c>
      <c r="Y204" s="843" t="s">
        <v>36</v>
      </c>
      <c r="Z204" s="1635">
        <v>183</v>
      </c>
      <c r="AA204" s="841" t="s">
        <v>36</v>
      </c>
      <c r="AB204" s="842">
        <v>0.09</v>
      </c>
      <c r="AC204" s="976"/>
      <c r="AD204" s="50" t="s">
        <v>36</v>
      </c>
      <c r="AE204" s="479" t="s">
        <v>36</v>
      </c>
      <c r="AF204" s="480">
        <v>0</v>
      </c>
      <c r="AG204" s="21"/>
      <c r="AH204" s="3"/>
      <c r="AI204" s="22"/>
      <c r="AJ204" s="10"/>
      <c r="AK204" s="10"/>
      <c r="AL204" s="3"/>
    </row>
    <row r="205" spans="1:38" x14ac:dyDescent="0.15">
      <c r="A205" s="1962"/>
      <c r="B205" s="452">
        <v>43372</v>
      </c>
      <c r="C205" s="1428" t="str">
        <f t="shared" si="26"/>
        <v>土</v>
      </c>
      <c r="D205" s="119" t="s">
        <v>599</v>
      </c>
      <c r="E205" s="835">
        <v>3.5</v>
      </c>
      <c r="F205" s="836">
        <v>22.4</v>
      </c>
      <c r="G205" s="837">
        <v>23.2</v>
      </c>
      <c r="H205" s="838">
        <v>23.3</v>
      </c>
      <c r="I205" s="839">
        <v>2.8</v>
      </c>
      <c r="J205" s="840">
        <v>2.5</v>
      </c>
      <c r="K205" s="841">
        <v>7.65</v>
      </c>
      <c r="L205" s="842">
        <v>7.63</v>
      </c>
      <c r="M205" s="839">
        <v>30</v>
      </c>
      <c r="N205" s="840">
        <v>29.7</v>
      </c>
      <c r="O205" s="837" t="s">
        <v>36</v>
      </c>
      <c r="P205" s="838" t="s">
        <v>36</v>
      </c>
      <c r="Q205" s="837" t="s">
        <v>36</v>
      </c>
      <c r="R205" s="838" t="s">
        <v>36</v>
      </c>
      <c r="S205" s="837" t="s">
        <v>36</v>
      </c>
      <c r="T205" s="838" t="s">
        <v>36</v>
      </c>
      <c r="U205" s="837" t="s">
        <v>36</v>
      </c>
      <c r="V205" s="838" t="s">
        <v>36</v>
      </c>
      <c r="W205" s="839" t="s">
        <v>36</v>
      </c>
      <c r="X205" s="840" t="s">
        <v>36</v>
      </c>
      <c r="Y205" s="843" t="s">
        <v>36</v>
      </c>
      <c r="Z205" s="844" t="s">
        <v>36</v>
      </c>
      <c r="AA205" s="841" t="s">
        <v>36</v>
      </c>
      <c r="AB205" s="842" t="s">
        <v>36</v>
      </c>
      <c r="AC205" s="976"/>
      <c r="AD205" s="50" t="s">
        <v>36</v>
      </c>
      <c r="AE205" s="479" t="s">
        <v>36</v>
      </c>
      <c r="AF205" s="480">
        <v>0</v>
      </c>
      <c r="AG205" s="29" t="s">
        <v>392</v>
      </c>
      <c r="AH205" s="2" t="s">
        <v>36</v>
      </c>
      <c r="AI205" s="2" t="s">
        <v>36</v>
      </c>
      <c r="AJ205" s="2" t="s">
        <v>36</v>
      </c>
      <c r="AK205" s="2" t="s">
        <v>36</v>
      </c>
      <c r="AL205" s="104" t="s">
        <v>36</v>
      </c>
    </row>
    <row r="206" spans="1:38" x14ac:dyDescent="0.15">
      <c r="A206" s="1962"/>
      <c r="B206" s="455">
        <v>43373</v>
      </c>
      <c r="C206" s="1429" t="str">
        <f t="shared" si="26"/>
        <v>日</v>
      </c>
      <c r="D206" s="279" t="s">
        <v>606</v>
      </c>
      <c r="E206" s="835">
        <v>80.5</v>
      </c>
      <c r="F206" s="836">
        <v>19.399999999999999</v>
      </c>
      <c r="G206" s="1005">
        <v>23</v>
      </c>
      <c r="H206" s="1006">
        <v>23.1</v>
      </c>
      <c r="I206" s="1007">
        <v>3</v>
      </c>
      <c r="J206" s="1008">
        <v>2.8</v>
      </c>
      <c r="K206" s="1009">
        <v>7.66</v>
      </c>
      <c r="L206" s="1010">
        <v>7.64</v>
      </c>
      <c r="M206" s="1007">
        <v>29.5</v>
      </c>
      <c r="N206" s="1008">
        <v>29.3</v>
      </c>
      <c r="O206" s="837" t="s">
        <v>36</v>
      </c>
      <c r="P206" s="838" t="s">
        <v>36</v>
      </c>
      <c r="Q206" s="837" t="s">
        <v>36</v>
      </c>
      <c r="R206" s="838" t="s">
        <v>36</v>
      </c>
      <c r="S206" s="837" t="s">
        <v>36</v>
      </c>
      <c r="T206" s="838" t="s">
        <v>36</v>
      </c>
      <c r="U206" s="837" t="s">
        <v>36</v>
      </c>
      <c r="V206" s="838" t="s">
        <v>36</v>
      </c>
      <c r="W206" s="839" t="s">
        <v>36</v>
      </c>
      <c r="X206" s="840" t="s">
        <v>36</v>
      </c>
      <c r="Y206" s="843" t="s">
        <v>36</v>
      </c>
      <c r="Z206" s="844" t="s">
        <v>36</v>
      </c>
      <c r="AA206" s="841" t="s">
        <v>36</v>
      </c>
      <c r="AB206" s="842" t="s">
        <v>36</v>
      </c>
      <c r="AC206" s="976"/>
      <c r="AD206" s="50" t="s">
        <v>36</v>
      </c>
      <c r="AE206" s="479" t="s">
        <v>36</v>
      </c>
      <c r="AF206" s="480" t="s">
        <v>36</v>
      </c>
      <c r="AG206" s="11" t="s">
        <v>36</v>
      </c>
      <c r="AH206" s="2" t="s">
        <v>36</v>
      </c>
      <c r="AI206" s="2" t="s">
        <v>36</v>
      </c>
      <c r="AJ206" s="2" t="s">
        <v>36</v>
      </c>
      <c r="AK206" s="2" t="s">
        <v>36</v>
      </c>
      <c r="AL206" s="104" t="s">
        <v>36</v>
      </c>
    </row>
    <row r="207" spans="1:38" s="1" customFormat="1" ht="13.5" customHeight="1" x14ac:dyDescent="0.15">
      <c r="A207" s="1962"/>
      <c r="B207" s="1891" t="s">
        <v>410</v>
      </c>
      <c r="C207" s="1892"/>
      <c r="D207" s="631"/>
      <c r="E207" s="555">
        <f>MAX(E177:E206)</f>
        <v>80.5</v>
      </c>
      <c r="F207" s="556">
        <f t="shared" ref="F207:AC207" si="27">IF(COUNT(F177:F206)=0,"",MAX(F177:F206))</f>
        <v>32.4</v>
      </c>
      <c r="G207" s="557">
        <f t="shared" si="27"/>
        <v>27.6</v>
      </c>
      <c r="H207" s="558">
        <f t="shared" si="27"/>
        <v>27.8</v>
      </c>
      <c r="I207" s="559">
        <f t="shared" si="27"/>
        <v>4.7</v>
      </c>
      <c r="J207" s="560">
        <f t="shared" si="27"/>
        <v>3.4</v>
      </c>
      <c r="K207" s="561">
        <f t="shared" si="27"/>
        <v>7.75</v>
      </c>
      <c r="L207" s="562">
        <f t="shared" si="27"/>
        <v>7.74</v>
      </c>
      <c r="M207" s="559">
        <f t="shared" si="27"/>
        <v>31.5</v>
      </c>
      <c r="N207" s="560">
        <f t="shared" si="27"/>
        <v>31.5</v>
      </c>
      <c r="O207" s="557">
        <f t="shared" si="27"/>
        <v>100.9</v>
      </c>
      <c r="P207" s="556">
        <f t="shared" si="27"/>
        <v>104.6</v>
      </c>
      <c r="Q207" s="557">
        <f t="shared" si="27"/>
        <v>101.4</v>
      </c>
      <c r="R207" s="556">
        <f t="shared" si="27"/>
        <v>104.4</v>
      </c>
      <c r="S207" s="557">
        <f t="shared" si="27"/>
        <v>68.8</v>
      </c>
      <c r="T207" s="558">
        <f t="shared" si="27"/>
        <v>67.3</v>
      </c>
      <c r="U207" s="557">
        <f t="shared" si="27"/>
        <v>32.6</v>
      </c>
      <c r="V207" s="558">
        <f t="shared" si="27"/>
        <v>32.200000000000003</v>
      </c>
      <c r="W207" s="559">
        <f t="shared" si="27"/>
        <v>12.6</v>
      </c>
      <c r="X207" s="1087">
        <f t="shared" si="27"/>
        <v>12.7</v>
      </c>
      <c r="Y207" s="1173">
        <f t="shared" si="27"/>
        <v>187</v>
      </c>
      <c r="Z207" s="1174">
        <f t="shared" si="27"/>
        <v>209</v>
      </c>
      <c r="AA207" s="1175">
        <f t="shared" si="27"/>
        <v>0.09</v>
      </c>
      <c r="AB207" s="1176">
        <f t="shared" si="27"/>
        <v>0.13</v>
      </c>
      <c r="AC207" s="1423" t="str">
        <f t="shared" si="27"/>
        <v/>
      </c>
      <c r="AD207" s="660">
        <f t="shared" ref="AD207" si="28">MAX(AD176:AD206)</f>
        <v>0</v>
      </c>
      <c r="AE207" s="714" t="s">
        <v>36</v>
      </c>
      <c r="AF207" s="641"/>
      <c r="AG207" s="11" t="s">
        <v>36</v>
      </c>
      <c r="AH207" s="2" t="s">
        <v>36</v>
      </c>
      <c r="AI207" s="2" t="s">
        <v>36</v>
      </c>
      <c r="AJ207" s="2" t="s">
        <v>36</v>
      </c>
      <c r="AK207" s="2" t="s">
        <v>36</v>
      </c>
      <c r="AL207" s="104" t="s">
        <v>36</v>
      </c>
    </row>
    <row r="208" spans="1:38" s="1" customFormat="1" ht="13.5" customHeight="1" x14ac:dyDescent="0.15">
      <c r="A208" s="1962"/>
      <c r="B208" s="1893" t="s">
        <v>411</v>
      </c>
      <c r="C208" s="1894"/>
      <c r="D208" s="633"/>
      <c r="E208" s="566">
        <f>MIN(E177:E206)</f>
        <v>0.5</v>
      </c>
      <c r="F208" s="567">
        <f t="shared" ref="F208:AC208" si="29">IF(COUNT(F177:F206)=0,"",MIN(F177:F206))</f>
        <v>17</v>
      </c>
      <c r="G208" s="568">
        <f t="shared" si="29"/>
        <v>23</v>
      </c>
      <c r="H208" s="569">
        <f t="shared" si="29"/>
        <v>23.1</v>
      </c>
      <c r="I208" s="570">
        <f t="shared" si="29"/>
        <v>2</v>
      </c>
      <c r="J208" s="662">
        <f t="shared" si="29"/>
        <v>2.2000000000000002</v>
      </c>
      <c r="K208" s="572">
        <f t="shared" si="29"/>
        <v>7.45</v>
      </c>
      <c r="L208" s="1417">
        <f t="shared" si="29"/>
        <v>7.46</v>
      </c>
      <c r="M208" s="570">
        <f t="shared" si="29"/>
        <v>29.5</v>
      </c>
      <c r="N208" s="662">
        <f t="shared" si="29"/>
        <v>29.3</v>
      </c>
      <c r="O208" s="568">
        <f t="shared" si="29"/>
        <v>100.9</v>
      </c>
      <c r="P208" s="567">
        <f t="shared" si="29"/>
        <v>96.1</v>
      </c>
      <c r="Q208" s="568">
        <f t="shared" si="29"/>
        <v>101.4</v>
      </c>
      <c r="R208" s="567">
        <f t="shared" si="29"/>
        <v>84.5</v>
      </c>
      <c r="S208" s="568">
        <f t="shared" si="29"/>
        <v>68.8</v>
      </c>
      <c r="T208" s="567">
        <f t="shared" si="29"/>
        <v>67.3</v>
      </c>
      <c r="U208" s="568">
        <f t="shared" si="29"/>
        <v>32.6</v>
      </c>
      <c r="V208" s="569">
        <f t="shared" si="29"/>
        <v>32.200000000000003</v>
      </c>
      <c r="W208" s="570">
        <f t="shared" si="29"/>
        <v>12.6</v>
      </c>
      <c r="X208" s="1407">
        <f t="shared" si="29"/>
        <v>12</v>
      </c>
      <c r="Y208" s="1180">
        <f t="shared" si="29"/>
        <v>187</v>
      </c>
      <c r="Z208" s="1177">
        <f t="shared" si="29"/>
        <v>182</v>
      </c>
      <c r="AA208" s="1180">
        <f t="shared" si="29"/>
        <v>0.09</v>
      </c>
      <c r="AB208" s="1181">
        <f t="shared" si="29"/>
        <v>0.03</v>
      </c>
      <c r="AC208" s="1424" t="str">
        <f t="shared" si="29"/>
        <v/>
      </c>
      <c r="AD208" s="666">
        <f t="shared" ref="AD208" si="30">MIN(AD176:AD206)</f>
        <v>0</v>
      </c>
      <c r="AE208" s="714" t="s">
        <v>36</v>
      </c>
      <c r="AF208" s="641"/>
      <c r="AG208" s="11" t="s">
        <v>36</v>
      </c>
      <c r="AH208" s="2" t="s">
        <v>36</v>
      </c>
      <c r="AI208" s="2" t="s">
        <v>36</v>
      </c>
      <c r="AJ208" s="2" t="s">
        <v>36</v>
      </c>
      <c r="AK208" s="2" t="s">
        <v>36</v>
      </c>
      <c r="AL208" s="104" t="s">
        <v>36</v>
      </c>
    </row>
    <row r="209" spans="1:38" s="1" customFormat="1" ht="13.5" customHeight="1" x14ac:dyDescent="0.15">
      <c r="A209" s="1962"/>
      <c r="B209" s="1893" t="s">
        <v>412</v>
      </c>
      <c r="C209" s="1894"/>
      <c r="D209" s="633"/>
      <c r="E209" s="633"/>
      <c r="F209" s="1088">
        <f t="shared" ref="F209:AC209" si="31">IF(COUNT(F177:F206)=0,"",AVERAGE(F177:F206))</f>
        <v>24.596666666666671</v>
      </c>
      <c r="G209" s="568">
        <f t="shared" si="31"/>
        <v>25.71</v>
      </c>
      <c r="H209" s="567">
        <f t="shared" si="31"/>
        <v>25.9</v>
      </c>
      <c r="I209" s="570">
        <f t="shared" si="31"/>
        <v>3.1999999999999988</v>
      </c>
      <c r="J209" s="662">
        <f t="shared" si="31"/>
        <v>2.816666666666666</v>
      </c>
      <c r="K209" s="572">
        <f t="shared" si="31"/>
        <v>7.612333333333333</v>
      </c>
      <c r="L209" s="1417">
        <f t="shared" si="31"/>
        <v>7.6013333333333311</v>
      </c>
      <c r="M209" s="570">
        <f t="shared" si="31"/>
        <v>30.570000000000004</v>
      </c>
      <c r="N209" s="662">
        <f t="shared" si="31"/>
        <v>30.543333333333344</v>
      </c>
      <c r="O209" s="568">
        <f t="shared" si="31"/>
        <v>100.9</v>
      </c>
      <c r="P209" s="567">
        <f t="shared" si="31"/>
        <v>99.833333333333314</v>
      </c>
      <c r="Q209" s="568">
        <f t="shared" si="31"/>
        <v>101.4</v>
      </c>
      <c r="R209" s="567">
        <f t="shared" si="31"/>
        <v>99.688888888888897</v>
      </c>
      <c r="S209" s="568">
        <f t="shared" si="31"/>
        <v>68.8</v>
      </c>
      <c r="T209" s="567">
        <f t="shared" si="31"/>
        <v>67.3</v>
      </c>
      <c r="U209" s="568">
        <f t="shared" si="31"/>
        <v>32.6</v>
      </c>
      <c r="V209" s="567">
        <f t="shared" si="31"/>
        <v>32.200000000000003</v>
      </c>
      <c r="W209" s="1180">
        <f t="shared" si="31"/>
        <v>12.6</v>
      </c>
      <c r="X209" s="1407">
        <f t="shared" si="31"/>
        <v>12.366666666666667</v>
      </c>
      <c r="Y209" s="1180">
        <f t="shared" si="31"/>
        <v>187</v>
      </c>
      <c r="Z209" s="1421">
        <f t="shared" si="31"/>
        <v>193.16666666666666</v>
      </c>
      <c r="AA209" s="1180">
        <f t="shared" si="31"/>
        <v>0.09</v>
      </c>
      <c r="AB209" s="1422">
        <f t="shared" si="31"/>
        <v>7.8888888888888897E-2</v>
      </c>
      <c r="AC209" s="1424" t="str">
        <f t="shared" si="31"/>
        <v/>
      </c>
      <c r="AD209" s="666" t="e">
        <f t="shared" ref="AD209" si="32">AVERAGE(AD176:AD206)</f>
        <v>#DIV/0!</v>
      </c>
      <c r="AE209" s="714" t="s">
        <v>36</v>
      </c>
      <c r="AF209" s="641"/>
      <c r="AG209" s="11" t="s">
        <v>36</v>
      </c>
      <c r="AH209" s="2" t="s">
        <v>36</v>
      </c>
      <c r="AI209" s="2" t="s">
        <v>36</v>
      </c>
      <c r="AJ209" s="2" t="s">
        <v>36</v>
      </c>
      <c r="AK209" s="2" t="s">
        <v>36</v>
      </c>
      <c r="AL209" s="104" t="s">
        <v>36</v>
      </c>
    </row>
    <row r="210" spans="1:38" s="1" customFormat="1" ht="13.5" customHeight="1" x14ac:dyDescent="0.15">
      <c r="A210" s="1963"/>
      <c r="B210" s="1917" t="s">
        <v>413</v>
      </c>
      <c r="C210" s="1916"/>
      <c r="D210" s="633"/>
      <c r="E210" s="1072">
        <f>SUM(E177:E206)</f>
        <v>360</v>
      </c>
      <c r="F210" s="1137"/>
      <c r="G210" s="1134"/>
      <c r="H210" s="1136"/>
      <c r="I210" s="1134"/>
      <c r="J210" s="1136"/>
      <c r="K210" s="1134"/>
      <c r="L210" s="1133"/>
      <c r="M210" s="1134"/>
      <c r="N210" s="1136"/>
      <c r="O210" s="1134"/>
      <c r="P210" s="1133"/>
      <c r="Q210" s="1134"/>
      <c r="R210" s="1136"/>
      <c r="S210" s="1134"/>
      <c r="T210" s="1133"/>
      <c r="U210" s="1134"/>
      <c r="V210" s="1136"/>
      <c r="W210" s="1418"/>
      <c r="X210" s="1171"/>
      <c r="Y210" s="1418"/>
      <c r="Z210" s="1169"/>
      <c r="AA210" s="1418"/>
      <c r="AB210" s="1171"/>
      <c r="AC210" s="1172">
        <f>SUM(AC177:AC206)</f>
        <v>0</v>
      </c>
      <c r="AD210" s="705"/>
      <c r="AE210" s="714"/>
      <c r="AF210" s="641"/>
      <c r="AG210" s="266"/>
      <c r="AH210" s="268"/>
      <c r="AI210" s="268"/>
      <c r="AJ210" s="268"/>
      <c r="AK210" s="268"/>
      <c r="AL210" s="267"/>
    </row>
    <row r="211" spans="1:38" ht="13.5" customHeight="1" x14ac:dyDescent="0.15">
      <c r="A211" s="1951" t="s">
        <v>355</v>
      </c>
      <c r="B211" s="765">
        <v>43374</v>
      </c>
      <c r="C211" s="1430" t="str">
        <f t="shared" ref="C211:C241" si="33">IF(B211="","",IF(WEEKDAY(B211)=1,"日",IF(WEEKDAY(B211)=2,"月",IF(WEEKDAY(B211)=3,"火",IF(WEEKDAY(B211)=4,"水",IF(WEEKDAY(B211)=5,"木",IF(WEEKDAY(B211)=6,"金","土")))))))</f>
        <v>月</v>
      </c>
      <c r="D211" s="1376" t="s">
        <v>583</v>
      </c>
      <c r="E211" s="1377">
        <v>17</v>
      </c>
      <c r="F211" s="1308">
        <v>29.1</v>
      </c>
      <c r="G211" s="1309">
        <v>23.1</v>
      </c>
      <c r="H211" s="1310">
        <v>23.4</v>
      </c>
      <c r="I211" s="1309">
        <v>3.2</v>
      </c>
      <c r="J211" s="1310">
        <v>3</v>
      </c>
      <c r="K211" s="1311">
        <v>7.84</v>
      </c>
      <c r="L211" s="1312">
        <v>7.84</v>
      </c>
      <c r="M211" s="1309">
        <v>29.1</v>
      </c>
      <c r="N211" s="1310">
        <v>29.2</v>
      </c>
      <c r="O211" s="1002" t="s">
        <v>36</v>
      </c>
      <c r="P211" s="968">
        <v>93.8</v>
      </c>
      <c r="Q211" s="967" t="s">
        <v>36</v>
      </c>
      <c r="R211" s="968">
        <v>95.4</v>
      </c>
      <c r="S211" s="967" t="s">
        <v>36</v>
      </c>
      <c r="T211" s="968" t="s">
        <v>36</v>
      </c>
      <c r="U211" s="967" t="s">
        <v>36</v>
      </c>
      <c r="V211" s="968" t="s">
        <v>36</v>
      </c>
      <c r="W211" s="969" t="s">
        <v>36</v>
      </c>
      <c r="X211" s="970">
        <v>12</v>
      </c>
      <c r="Y211" s="973" t="s">
        <v>36</v>
      </c>
      <c r="Z211" s="974">
        <v>192</v>
      </c>
      <c r="AA211" s="971" t="s">
        <v>36</v>
      </c>
      <c r="AB211" s="972">
        <v>7.0000000000000007E-2</v>
      </c>
      <c r="AC211" s="975"/>
      <c r="AD211" s="484" t="s">
        <v>36</v>
      </c>
      <c r="AE211" s="485" t="s">
        <v>36</v>
      </c>
      <c r="AF211" s="486"/>
      <c r="AG211" s="191">
        <v>43377</v>
      </c>
      <c r="AH211" s="152" t="s">
        <v>3</v>
      </c>
      <c r="AI211" s="153">
        <v>22.4</v>
      </c>
      <c r="AJ211" s="154" t="s">
        <v>20</v>
      </c>
      <c r="AK211" s="155"/>
      <c r="AL211" s="156"/>
    </row>
    <row r="212" spans="1:38" x14ac:dyDescent="0.15">
      <c r="A212" s="1952"/>
      <c r="B212" s="452">
        <v>43375</v>
      </c>
      <c r="C212" s="1427" t="str">
        <f t="shared" si="33"/>
        <v>火</v>
      </c>
      <c r="D212" s="1284" t="s">
        <v>583</v>
      </c>
      <c r="E212" s="1285" t="s">
        <v>36</v>
      </c>
      <c r="F212" s="1285">
        <v>25.3</v>
      </c>
      <c r="G212" s="1286">
        <v>23</v>
      </c>
      <c r="H212" s="1287">
        <v>23.2</v>
      </c>
      <c r="I212" s="1286">
        <v>5.2</v>
      </c>
      <c r="J212" s="1287">
        <v>4.4000000000000004</v>
      </c>
      <c r="K212" s="1288">
        <v>7.84</v>
      </c>
      <c r="L212" s="1289">
        <v>7.82</v>
      </c>
      <c r="M212" s="1286">
        <v>28.8</v>
      </c>
      <c r="N212" s="1287">
        <v>28.9</v>
      </c>
      <c r="O212" s="837" t="s">
        <v>36</v>
      </c>
      <c r="P212" s="838">
        <v>93.1</v>
      </c>
      <c r="Q212" s="837" t="s">
        <v>36</v>
      </c>
      <c r="R212" s="838">
        <v>93.8</v>
      </c>
      <c r="S212" s="837" t="s">
        <v>36</v>
      </c>
      <c r="T212" s="838" t="s">
        <v>36</v>
      </c>
      <c r="U212" s="837" t="s">
        <v>36</v>
      </c>
      <c r="V212" s="838" t="s">
        <v>36</v>
      </c>
      <c r="W212" s="839" t="s">
        <v>36</v>
      </c>
      <c r="X212" s="840">
        <v>12</v>
      </c>
      <c r="Y212" s="843" t="s">
        <v>36</v>
      </c>
      <c r="Z212" s="844">
        <v>191</v>
      </c>
      <c r="AA212" s="841" t="s">
        <v>36</v>
      </c>
      <c r="AB212" s="842">
        <v>0.12</v>
      </c>
      <c r="AC212" s="976"/>
      <c r="AD212" s="50" t="s">
        <v>36</v>
      </c>
      <c r="AE212" s="479" t="s">
        <v>36</v>
      </c>
      <c r="AF212" s="480"/>
      <c r="AG212" s="12" t="s">
        <v>94</v>
      </c>
      <c r="AH212" s="13" t="s">
        <v>399</v>
      </c>
      <c r="AI212" s="14" t="s">
        <v>5</v>
      </c>
      <c r="AJ212" s="15" t="s">
        <v>6</v>
      </c>
      <c r="AK212" s="1434" t="s">
        <v>309</v>
      </c>
      <c r="AL212" s="97"/>
    </row>
    <row r="213" spans="1:38" x14ac:dyDescent="0.15">
      <c r="A213" s="1952"/>
      <c r="B213" s="452">
        <v>43376</v>
      </c>
      <c r="C213" s="1427" t="str">
        <f t="shared" si="33"/>
        <v>水</v>
      </c>
      <c r="D213" s="1284" t="s">
        <v>599</v>
      </c>
      <c r="E213" s="1285" t="s">
        <v>36</v>
      </c>
      <c r="F213" s="1285">
        <v>22.1</v>
      </c>
      <c r="G213" s="1286">
        <v>22.9</v>
      </c>
      <c r="H213" s="1287">
        <v>23</v>
      </c>
      <c r="I213" s="1286">
        <v>5.4</v>
      </c>
      <c r="J213" s="1287">
        <v>4.4000000000000004</v>
      </c>
      <c r="K213" s="1288">
        <v>7.76</v>
      </c>
      <c r="L213" s="1289">
        <v>7.77</v>
      </c>
      <c r="M213" s="1286">
        <v>28.6</v>
      </c>
      <c r="N213" s="1287">
        <v>28.8</v>
      </c>
      <c r="O213" s="837" t="s">
        <v>36</v>
      </c>
      <c r="P213" s="838">
        <v>92.3</v>
      </c>
      <c r="Q213" s="837" t="s">
        <v>36</v>
      </c>
      <c r="R213" s="838">
        <v>95.9</v>
      </c>
      <c r="S213" s="837" t="s">
        <v>36</v>
      </c>
      <c r="T213" s="838" t="s">
        <v>36</v>
      </c>
      <c r="U213" s="837" t="s">
        <v>36</v>
      </c>
      <c r="V213" s="838" t="s">
        <v>36</v>
      </c>
      <c r="W213" s="839" t="s">
        <v>36</v>
      </c>
      <c r="X213" s="840">
        <v>11.9</v>
      </c>
      <c r="Y213" s="843" t="s">
        <v>36</v>
      </c>
      <c r="Z213" s="844">
        <v>196</v>
      </c>
      <c r="AA213" s="841" t="s">
        <v>36</v>
      </c>
      <c r="AB213" s="842">
        <v>0.12</v>
      </c>
      <c r="AC213" s="976"/>
      <c r="AD213" s="50" t="s">
        <v>36</v>
      </c>
      <c r="AE213" s="479" t="s">
        <v>36</v>
      </c>
      <c r="AF213" s="480"/>
      <c r="AG213" s="5" t="s">
        <v>95</v>
      </c>
      <c r="AH213" s="17" t="s">
        <v>20</v>
      </c>
      <c r="AI213" s="31">
        <v>22.7</v>
      </c>
      <c r="AJ213" s="32">
        <v>22.9</v>
      </c>
      <c r="AK213" s="32">
        <v>21.5</v>
      </c>
      <c r="AL213" s="98"/>
    </row>
    <row r="214" spans="1:38" x14ac:dyDescent="0.15">
      <c r="A214" s="1952"/>
      <c r="B214" s="452">
        <v>43377</v>
      </c>
      <c r="C214" s="1427" t="str">
        <f t="shared" si="33"/>
        <v>木</v>
      </c>
      <c r="D214" s="1284" t="s">
        <v>599</v>
      </c>
      <c r="E214" s="1285" t="s">
        <v>36</v>
      </c>
      <c r="F214" s="1285">
        <v>22.4</v>
      </c>
      <c r="G214" s="1286">
        <v>22.7</v>
      </c>
      <c r="H214" s="1287">
        <v>22.9</v>
      </c>
      <c r="I214" s="1286">
        <v>5.7</v>
      </c>
      <c r="J214" s="1287">
        <v>4.9000000000000004</v>
      </c>
      <c r="K214" s="1288">
        <v>7.71</v>
      </c>
      <c r="L214" s="1289">
        <v>7.72</v>
      </c>
      <c r="M214" s="1286">
        <v>28.3</v>
      </c>
      <c r="N214" s="1287">
        <v>28.5</v>
      </c>
      <c r="O214" s="837">
        <v>90.1</v>
      </c>
      <c r="P214" s="838">
        <v>90.1</v>
      </c>
      <c r="Q214" s="837">
        <v>93</v>
      </c>
      <c r="R214" s="838">
        <v>94.5</v>
      </c>
      <c r="S214" s="837">
        <v>63.6</v>
      </c>
      <c r="T214" s="838">
        <v>64.599999999999994</v>
      </c>
      <c r="U214" s="837">
        <v>29.4</v>
      </c>
      <c r="V214" s="838">
        <v>29.9</v>
      </c>
      <c r="W214" s="839">
        <v>11.6</v>
      </c>
      <c r="X214" s="840">
        <v>11.8</v>
      </c>
      <c r="Y214" s="843">
        <v>200</v>
      </c>
      <c r="Z214" s="844">
        <v>189</v>
      </c>
      <c r="AA214" s="841">
        <v>0.23</v>
      </c>
      <c r="AB214" s="842">
        <v>0.16</v>
      </c>
      <c r="AC214" s="976"/>
      <c r="AD214" s="50" t="s">
        <v>36</v>
      </c>
      <c r="AE214" s="479" t="s">
        <v>36</v>
      </c>
      <c r="AF214" s="480"/>
      <c r="AG214" s="6" t="s">
        <v>400</v>
      </c>
      <c r="AH214" s="18" t="s">
        <v>401</v>
      </c>
      <c r="AI214" s="34">
        <v>5.7</v>
      </c>
      <c r="AJ214" s="35">
        <v>4.9000000000000004</v>
      </c>
      <c r="AK214" s="38">
        <v>23.6</v>
      </c>
      <c r="AL214" s="99"/>
    </row>
    <row r="215" spans="1:38" x14ac:dyDescent="0.15">
      <c r="A215" s="1952"/>
      <c r="B215" s="452">
        <v>43378</v>
      </c>
      <c r="C215" s="1427" t="str">
        <f t="shared" si="33"/>
        <v>金</v>
      </c>
      <c r="D215" s="1284" t="s">
        <v>606</v>
      </c>
      <c r="E215" s="1285">
        <v>14.5</v>
      </c>
      <c r="F215" s="1285">
        <v>18.8</v>
      </c>
      <c r="G215" s="1286">
        <v>22.4</v>
      </c>
      <c r="H215" s="1287">
        <v>22.6</v>
      </c>
      <c r="I215" s="1286">
        <v>6.3</v>
      </c>
      <c r="J215" s="1287">
        <v>4.5999999999999996</v>
      </c>
      <c r="K215" s="1288">
        <v>7.66</v>
      </c>
      <c r="L215" s="1289">
        <v>7.68</v>
      </c>
      <c r="M215" s="1286">
        <v>28</v>
      </c>
      <c r="N215" s="1287">
        <v>28.3</v>
      </c>
      <c r="O215" s="837" t="s">
        <v>36</v>
      </c>
      <c r="P215" s="838">
        <v>90.3</v>
      </c>
      <c r="Q215" s="837" t="s">
        <v>36</v>
      </c>
      <c r="R215" s="838">
        <v>90.9</v>
      </c>
      <c r="S215" s="837" t="s">
        <v>36</v>
      </c>
      <c r="T215" s="838" t="s">
        <v>36</v>
      </c>
      <c r="U215" s="837" t="s">
        <v>36</v>
      </c>
      <c r="V215" s="838" t="s">
        <v>36</v>
      </c>
      <c r="W215" s="839" t="s">
        <v>36</v>
      </c>
      <c r="X215" s="840">
        <v>11</v>
      </c>
      <c r="Y215" s="843" t="s">
        <v>36</v>
      </c>
      <c r="Z215" s="844">
        <v>178</v>
      </c>
      <c r="AA215" s="841" t="s">
        <v>36</v>
      </c>
      <c r="AB215" s="842">
        <v>0.19</v>
      </c>
      <c r="AC215" s="976"/>
      <c r="AD215" s="50" t="s">
        <v>36</v>
      </c>
      <c r="AE215" s="479" t="s">
        <v>36</v>
      </c>
      <c r="AF215" s="480"/>
      <c r="AG215" s="6" t="s">
        <v>21</v>
      </c>
      <c r="AH215" s="18"/>
      <c r="AI215" s="40">
        <v>7.71</v>
      </c>
      <c r="AJ215" s="41">
        <v>7.72</v>
      </c>
      <c r="AK215" s="41">
        <v>7.75</v>
      </c>
      <c r="AL215" s="100"/>
    </row>
    <row r="216" spans="1:38" x14ac:dyDescent="0.15">
      <c r="A216" s="1952"/>
      <c r="B216" s="452">
        <v>43379</v>
      </c>
      <c r="C216" s="1427" t="str">
        <f t="shared" si="33"/>
        <v>土</v>
      </c>
      <c r="D216" s="1284" t="s">
        <v>583</v>
      </c>
      <c r="E216" s="1285" t="s">
        <v>36</v>
      </c>
      <c r="F216" s="1285">
        <v>24.9</v>
      </c>
      <c r="G216" s="1286">
        <v>22.4</v>
      </c>
      <c r="H216" s="1287">
        <v>22.7</v>
      </c>
      <c r="I216" s="1286">
        <v>4.4000000000000004</v>
      </c>
      <c r="J216" s="1287">
        <v>4.2</v>
      </c>
      <c r="K216" s="1288">
        <v>7.75</v>
      </c>
      <c r="L216" s="1289">
        <v>7.74</v>
      </c>
      <c r="M216" s="1286">
        <v>28.4</v>
      </c>
      <c r="N216" s="1287">
        <v>28.2</v>
      </c>
      <c r="O216" s="837" t="s">
        <v>36</v>
      </c>
      <c r="P216" s="838" t="s">
        <v>36</v>
      </c>
      <c r="Q216" s="837" t="s">
        <v>36</v>
      </c>
      <c r="R216" s="838" t="s">
        <v>36</v>
      </c>
      <c r="S216" s="837" t="s">
        <v>36</v>
      </c>
      <c r="T216" s="838" t="s">
        <v>36</v>
      </c>
      <c r="U216" s="837" t="s">
        <v>36</v>
      </c>
      <c r="V216" s="838" t="s">
        <v>36</v>
      </c>
      <c r="W216" s="839" t="s">
        <v>36</v>
      </c>
      <c r="X216" s="840" t="s">
        <v>36</v>
      </c>
      <c r="Y216" s="843" t="s">
        <v>36</v>
      </c>
      <c r="Z216" s="844" t="s">
        <v>36</v>
      </c>
      <c r="AA216" s="841" t="s">
        <v>36</v>
      </c>
      <c r="AB216" s="842" t="s">
        <v>36</v>
      </c>
      <c r="AC216" s="976"/>
      <c r="AD216" s="50" t="s">
        <v>36</v>
      </c>
      <c r="AE216" s="479" t="s">
        <v>36</v>
      </c>
      <c r="AF216" s="480"/>
      <c r="AG216" s="6" t="s">
        <v>372</v>
      </c>
      <c r="AH216" s="18" t="s">
        <v>22</v>
      </c>
      <c r="AI216" s="34">
        <v>28.3</v>
      </c>
      <c r="AJ216" s="35">
        <v>28.5</v>
      </c>
      <c r="AK216" s="35">
        <v>25.3</v>
      </c>
      <c r="AL216" s="101"/>
    </row>
    <row r="217" spans="1:38" x14ac:dyDescent="0.15">
      <c r="A217" s="1952"/>
      <c r="B217" s="452">
        <v>43380</v>
      </c>
      <c r="C217" s="1427" t="str">
        <f t="shared" si="33"/>
        <v>日</v>
      </c>
      <c r="D217" s="1284" t="s">
        <v>583</v>
      </c>
      <c r="E217" s="1285" t="s">
        <v>36</v>
      </c>
      <c r="F217" s="1285">
        <v>29.7</v>
      </c>
      <c r="G217" s="1286">
        <v>22.5</v>
      </c>
      <c r="H217" s="1287">
        <v>22.8</v>
      </c>
      <c r="I217" s="1286">
        <v>3.2</v>
      </c>
      <c r="J217" s="1287">
        <v>3.1</v>
      </c>
      <c r="K217" s="1288">
        <v>7.71</v>
      </c>
      <c r="L217" s="1289">
        <v>7.75</v>
      </c>
      <c r="M217" s="1286">
        <v>28.6</v>
      </c>
      <c r="N217" s="1287">
        <v>28.5</v>
      </c>
      <c r="O217" s="837" t="s">
        <v>36</v>
      </c>
      <c r="P217" s="838" t="s">
        <v>36</v>
      </c>
      <c r="Q217" s="837" t="s">
        <v>36</v>
      </c>
      <c r="R217" s="838" t="s">
        <v>36</v>
      </c>
      <c r="S217" s="837" t="s">
        <v>36</v>
      </c>
      <c r="T217" s="838" t="s">
        <v>36</v>
      </c>
      <c r="U217" s="837" t="s">
        <v>36</v>
      </c>
      <c r="V217" s="838" t="s">
        <v>36</v>
      </c>
      <c r="W217" s="839" t="s">
        <v>36</v>
      </c>
      <c r="X217" s="840" t="s">
        <v>36</v>
      </c>
      <c r="Y217" s="843" t="s">
        <v>36</v>
      </c>
      <c r="Z217" s="844" t="s">
        <v>36</v>
      </c>
      <c r="AA217" s="841" t="s">
        <v>36</v>
      </c>
      <c r="AB217" s="842" t="s">
        <v>36</v>
      </c>
      <c r="AC217" s="976"/>
      <c r="AD217" s="50" t="s">
        <v>36</v>
      </c>
      <c r="AE217" s="479" t="s">
        <v>36</v>
      </c>
      <c r="AF217" s="480"/>
      <c r="AG217" s="6" t="s">
        <v>402</v>
      </c>
      <c r="AH217" s="18" t="s">
        <v>23</v>
      </c>
      <c r="AI217" s="34">
        <v>90.1</v>
      </c>
      <c r="AJ217" s="35">
        <v>90.1</v>
      </c>
      <c r="AK217" s="35">
        <v>84.7</v>
      </c>
      <c r="AL217" s="101"/>
    </row>
    <row r="218" spans="1:38" x14ac:dyDescent="0.15">
      <c r="A218" s="1952"/>
      <c r="B218" s="452">
        <v>43381</v>
      </c>
      <c r="C218" s="1427" t="str">
        <f t="shared" si="33"/>
        <v>月</v>
      </c>
      <c r="D218" s="1284" t="s">
        <v>599</v>
      </c>
      <c r="E218" s="1285" t="s">
        <v>36</v>
      </c>
      <c r="F218" s="1285">
        <v>23.3</v>
      </c>
      <c r="G218" s="1286">
        <v>22.4</v>
      </c>
      <c r="H218" s="1287">
        <v>22.5</v>
      </c>
      <c r="I218" s="1286">
        <v>3.5</v>
      </c>
      <c r="J218" s="1287">
        <v>3.3</v>
      </c>
      <c r="K218" s="1288">
        <v>7.64</v>
      </c>
      <c r="L218" s="1289">
        <v>7.64</v>
      </c>
      <c r="M218" s="1286">
        <v>28.3</v>
      </c>
      <c r="N218" s="1287">
        <v>28.5</v>
      </c>
      <c r="O218" s="837" t="s">
        <v>36</v>
      </c>
      <c r="P218" s="838" t="s">
        <v>36</v>
      </c>
      <c r="Q218" s="837" t="s">
        <v>36</v>
      </c>
      <c r="R218" s="838" t="s">
        <v>36</v>
      </c>
      <c r="S218" s="837" t="s">
        <v>36</v>
      </c>
      <c r="T218" s="838" t="s">
        <v>36</v>
      </c>
      <c r="U218" s="837" t="s">
        <v>36</v>
      </c>
      <c r="V218" s="838" t="s">
        <v>36</v>
      </c>
      <c r="W218" s="839" t="s">
        <v>36</v>
      </c>
      <c r="X218" s="840" t="s">
        <v>36</v>
      </c>
      <c r="Y218" s="843" t="s">
        <v>36</v>
      </c>
      <c r="Z218" s="844" t="s">
        <v>36</v>
      </c>
      <c r="AA218" s="841" t="s">
        <v>36</v>
      </c>
      <c r="AB218" s="842" t="s">
        <v>36</v>
      </c>
      <c r="AC218" s="976"/>
      <c r="AD218" s="50" t="s">
        <v>36</v>
      </c>
      <c r="AE218" s="479" t="s">
        <v>36</v>
      </c>
      <c r="AF218" s="480"/>
      <c r="AG218" s="6" t="s">
        <v>376</v>
      </c>
      <c r="AH218" s="18" t="s">
        <v>23</v>
      </c>
      <c r="AI218" s="34">
        <v>93</v>
      </c>
      <c r="AJ218" s="35">
        <v>94.5</v>
      </c>
      <c r="AK218" s="35">
        <v>101.9</v>
      </c>
      <c r="AL218" s="101"/>
    </row>
    <row r="219" spans="1:38" x14ac:dyDescent="0.15">
      <c r="A219" s="1952"/>
      <c r="B219" s="452">
        <v>43382</v>
      </c>
      <c r="C219" s="1427" t="str">
        <f t="shared" si="33"/>
        <v>火</v>
      </c>
      <c r="D219" s="1284" t="s">
        <v>583</v>
      </c>
      <c r="E219" s="1285" t="s">
        <v>36</v>
      </c>
      <c r="F219" s="1285">
        <v>23.1</v>
      </c>
      <c r="G219" s="1286">
        <v>22.4</v>
      </c>
      <c r="H219" s="1287">
        <v>22.6</v>
      </c>
      <c r="I219" s="1286">
        <v>4.3</v>
      </c>
      <c r="J219" s="1287">
        <v>3.5</v>
      </c>
      <c r="K219" s="1288">
        <v>7.66</v>
      </c>
      <c r="L219" s="1289">
        <v>7.66</v>
      </c>
      <c r="M219" s="1286">
        <v>28.1</v>
      </c>
      <c r="N219" s="1287">
        <v>28.2</v>
      </c>
      <c r="O219" s="837" t="s">
        <v>36</v>
      </c>
      <c r="P219" s="838">
        <v>88.8</v>
      </c>
      <c r="Q219" s="837" t="s">
        <v>36</v>
      </c>
      <c r="R219" s="838">
        <v>91.6</v>
      </c>
      <c r="S219" s="837" t="s">
        <v>36</v>
      </c>
      <c r="T219" s="838" t="s">
        <v>36</v>
      </c>
      <c r="U219" s="837" t="s">
        <v>36</v>
      </c>
      <c r="V219" s="838" t="s">
        <v>36</v>
      </c>
      <c r="W219" s="839" t="s">
        <v>36</v>
      </c>
      <c r="X219" s="840">
        <v>11.3</v>
      </c>
      <c r="Y219" s="843" t="s">
        <v>36</v>
      </c>
      <c r="Z219" s="844">
        <v>174</v>
      </c>
      <c r="AA219" s="841" t="s">
        <v>36</v>
      </c>
      <c r="AB219" s="842">
        <v>0.17</v>
      </c>
      <c r="AC219" s="976"/>
      <c r="AD219" s="50" t="s">
        <v>36</v>
      </c>
      <c r="AE219" s="479" t="s">
        <v>36</v>
      </c>
      <c r="AF219" s="480"/>
      <c r="AG219" s="6" t="s">
        <v>377</v>
      </c>
      <c r="AH219" s="18" t="s">
        <v>23</v>
      </c>
      <c r="AI219" s="34">
        <v>63.6</v>
      </c>
      <c r="AJ219" s="35">
        <v>64.599999999999994</v>
      </c>
      <c r="AK219" s="35">
        <v>68</v>
      </c>
      <c r="AL219" s="101"/>
    </row>
    <row r="220" spans="1:38" x14ac:dyDescent="0.15">
      <c r="A220" s="1952"/>
      <c r="B220" s="452">
        <v>43383</v>
      </c>
      <c r="C220" s="1427" t="str">
        <f t="shared" si="33"/>
        <v>水</v>
      </c>
      <c r="D220" s="1284" t="s">
        <v>583</v>
      </c>
      <c r="E220" s="1285" t="s">
        <v>36</v>
      </c>
      <c r="F220" s="1285">
        <v>24.6</v>
      </c>
      <c r="G220" s="1286">
        <v>22.4</v>
      </c>
      <c r="H220" s="1287">
        <v>22.6</v>
      </c>
      <c r="I220" s="1286">
        <v>4.3</v>
      </c>
      <c r="J220" s="1287">
        <v>3.4</v>
      </c>
      <c r="K220" s="1288">
        <v>7.58</v>
      </c>
      <c r="L220" s="1289">
        <v>7.61</v>
      </c>
      <c r="M220" s="1286">
        <v>28.2</v>
      </c>
      <c r="N220" s="1287">
        <v>28.2</v>
      </c>
      <c r="O220" s="837" t="s">
        <v>36</v>
      </c>
      <c r="P220" s="838">
        <v>92.6</v>
      </c>
      <c r="Q220" s="837" t="s">
        <v>36</v>
      </c>
      <c r="R220" s="838">
        <v>97.3</v>
      </c>
      <c r="S220" s="837" t="s">
        <v>36</v>
      </c>
      <c r="T220" s="838" t="s">
        <v>36</v>
      </c>
      <c r="U220" s="837" t="s">
        <v>36</v>
      </c>
      <c r="V220" s="838" t="s">
        <v>36</v>
      </c>
      <c r="W220" s="839" t="s">
        <v>36</v>
      </c>
      <c r="X220" s="840">
        <v>11.7</v>
      </c>
      <c r="Y220" s="843" t="s">
        <v>36</v>
      </c>
      <c r="Z220" s="844">
        <v>181</v>
      </c>
      <c r="AA220" s="841" t="s">
        <v>36</v>
      </c>
      <c r="AB220" s="842">
        <v>0.16</v>
      </c>
      <c r="AC220" s="976"/>
      <c r="AD220" s="50" t="s">
        <v>36</v>
      </c>
      <c r="AE220" s="479" t="s">
        <v>36</v>
      </c>
      <c r="AF220" s="480"/>
      <c r="AG220" s="6" t="s">
        <v>378</v>
      </c>
      <c r="AH220" s="18" t="s">
        <v>23</v>
      </c>
      <c r="AI220" s="34">
        <v>29.4</v>
      </c>
      <c r="AJ220" s="35">
        <v>29.9</v>
      </c>
      <c r="AK220" s="35">
        <v>33.9</v>
      </c>
      <c r="AL220" s="101"/>
    </row>
    <row r="221" spans="1:38" x14ac:dyDescent="0.15">
      <c r="A221" s="1952"/>
      <c r="B221" s="452">
        <v>43384</v>
      </c>
      <c r="C221" s="1427" t="str">
        <f t="shared" si="33"/>
        <v>木</v>
      </c>
      <c r="D221" s="1284" t="s">
        <v>599</v>
      </c>
      <c r="E221" s="1285">
        <v>1</v>
      </c>
      <c r="F221" s="1285">
        <v>21.8</v>
      </c>
      <c r="G221" s="1286">
        <v>22.3</v>
      </c>
      <c r="H221" s="1287">
        <v>22.5</v>
      </c>
      <c r="I221" s="1286">
        <v>3.1</v>
      </c>
      <c r="J221" s="1287">
        <v>2.9</v>
      </c>
      <c r="K221" s="1288">
        <v>7.55</v>
      </c>
      <c r="L221" s="1289">
        <v>7.55</v>
      </c>
      <c r="M221" s="1286">
        <v>28.4</v>
      </c>
      <c r="N221" s="1287">
        <v>28.4</v>
      </c>
      <c r="O221" s="837" t="s">
        <v>36</v>
      </c>
      <c r="P221" s="838">
        <v>89.1</v>
      </c>
      <c r="Q221" s="837" t="s">
        <v>36</v>
      </c>
      <c r="R221" s="838">
        <v>92.6</v>
      </c>
      <c r="S221" s="837" t="s">
        <v>36</v>
      </c>
      <c r="T221" s="838" t="s">
        <v>36</v>
      </c>
      <c r="U221" s="837" t="s">
        <v>36</v>
      </c>
      <c r="V221" s="838" t="s">
        <v>36</v>
      </c>
      <c r="W221" s="839" t="s">
        <v>36</v>
      </c>
      <c r="X221" s="840">
        <v>11.3</v>
      </c>
      <c r="Y221" s="843" t="s">
        <v>36</v>
      </c>
      <c r="Z221" s="844">
        <v>175</v>
      </c>
      <c r="AA221" s="841" t="s">
        <v>36</v>
      </c>
      <c r="AB221" s="842">
        <v>0.16</v>
      </c>
      <c r="AC221" s="976"/>
      <c r="AD221" s="50" t="s">
        <v>36</v>
      </c>
      <c r="AE221" s="479" t="s">
        <v>36</v>
      </c>
      <c r="AF221" s="480"/>
      <c r="AG221" s="6" t="s">
        <v>403</v>
      </c>
      <c r="AH221" s="18" t="s">
        <v>23</v>
      </c>
      <c r="AI221" s="37">
        <v>11.6</v>
      </c>
      <c r="AJ221" s="38">
        <v>11.8</v>
      </c>
      <c r="AK221" s="38">
        <v>10</v>
      </c>
      <c r="AL221" s="99"/>
    </row>
    <row r="222" spans="1:38" x14ac:dyDescent="0.15">
      <c r="A222" s="1952"/>
      <c r="B222" s="452">
        <v>43385</v>
      </c>
      <c r="C222" s="1427" t="str">
        <f t="shared" si="33"/>
        <v>金</v>
      </c>
      <c r="D222" s="1284" t="s">
        <v>606</v>
      </c>
      <c r="E222" s="1285">
        <v>0.5</v>
      </c>
      <c r="F222" s="1285">
        <v>20.3</v>
      </c>
      <c r="G222" s="1286">
        <v>22.2</v>
      </c>
      <c r="H222" s="1287">
        <v>22.4</v>
      </c>
      <c r="I222" s="1286">
        <v>3.1</v>
      </c>
      <c r="J222" s="1287">
        <v>2.6</v>
      </c>
      <c r="K222" s="1288">
        <v>7.47</v>
      </c>
      <c r="L222" s="1289">
        <v>7.51</v>
      </c>
      <c r="M222" s="1286">
        <v>28.2</v>
      </c>
      <c r="N222" s="1287">
        <v>28.3</v>
      </c>
      <c r="O222" s="837" t="s">
        <v>36</v>
      </c>
      <c r="P222" s="838">
        <v>88.6</v>
      </c>
      <c r="Q222" s="837" t="s">
        <v>36</v>
      </c>
      <c r="R222" s="838">
        <v>92.3</v>
      </c>
      <c r="S222" s="837" t="s">
        <v>36</v>
      </c>
      <c r="T222" s="838" t="s">
        <v>36</v>
      </c>
      <c r="U222" s="837" t="s">
        <v>36</v>
      </c>
      <c r="V222" s="838" t="s">
        <v>36</v>
      </c>
      <c r="W222" s="839" t="s">
        <v>36</v>
      </c>
      <c r="X222" s="840">
        <v>11.3</v>
      </c>
      <c r="Y222" s="843" t="s">
        <v>36</v>
      </c>
      <c r="Z222" s="844">
        <v>172</v>
      </c>
      <c r="AA222" s="841" t="s">
        <v>36</v>
      </c>
      <c r="AB222" s="842">
        <v>0.17</v>
      </c>
      <c r="AC222" s="976"/>
      <c r="AD222" s="50" t="s">
        <v>36</v>
      </c>
      <c r="AE222" s="479" t="s">
        <v>36</v>
      </c>
      <c r="AF222" s="480"/>
      <c r="AG222" s="6" t="s">
        <v>404</v>
      </c>
      <c r="AH222" s="18" t="s">
        <v>23</v>
      </c>
      <c r="AI222" s="49">
        <v>200</v>
      </c>
      <c r="AJ222" s="50">
        <v>189</v>
      </c>
      <c r="AK222" s="50">
        <v>209</v>
      </c>
      <c r="AL222" s="26"/>
    </row>
    <row r="223" spans="1:38" x14ac:dyDescent="0.15">
      <c r="A223" s="1952"/>
      <c r="B223" s="452">
        <v>43386</v>
      </c>
      <c r="C223" s="1427" t="str">
        <f t="shared" si="33"/>
        <v>土</v>
      </c>
      <c r="D223" s="1284" t="s">
        <v>599</v>
      </c>
      <c r="E223" s="1285" t="s">
        <v>36</v>
      </c>
      <c r="F223" s="1285">
        <v>18.2</v>
      </c>
      <c r="G223" s="1286">
        <v>22.1</v>
      </c>
      <c r="H223" s="1287">
        <v>22.2</v>
      </c>
      <c r="I223" s="1286">
        <v>3.1</v>
      </c>
      <c r="J223" s="1287">
        <v>2.7</v>
      </c>
      <c r="K223" s="1288">
        <v>7.45</v>
      </c>
      <c r="L223" s="1289">
        <v>7.48</v>
      </c>
      <c r="M223" s="1286">
        <v>28.8</v>
      </c>
      <c r="N223" s="1287">
        <v>28.7</v>
      </c>
      <c r="O223" s="837" t="s">
        <v>36</v>
      </c>
      <c r="P223" s="838" t="s">
        <v>36</v>
      </c>
      <c r="Q223" s="837" t="s">
        <v>36</v>
      </c>
      <c r="R223" s="838" t="s">
        <v>36</v>
      </c>
      <c r="S223" s="837" t="s">
        <v>36</v>
      </c>
      <c r="T223" s="838" t="s">
        <v>36</v>
      </c>
      <c r="U223" s="837" t="s">
        <v>36</v>
      </c>
      <c r="V223" s="838" t="s">
        <v>36</v>
      </c>
      <c r="W223" s="839" t="s">
        <v>36</v>
      </c>
      <c r="X223" s="840" t="s">
        <v>36</v>
      </c>
      <c r="Y223" s="843" t="s">
        <v>36</v>
      </c>
      <c r="Z223" s="844" t="s">
        <v>36</v>
      </c>
      <c r="AA223" s="841" t="s">
        <v>36</v>
      </c>
      <c r="AB223" s="842" t="s">
        <v>36</v>
      </c>
      <c r="AC223" s="976"/>
      <c r="AD223" s="50" t="s">
        <v>36</v>
      </c>
      <c r="AE223" s="479" t="s">
        <v>36</v>
      </c>
      <c r="AF223" s="480"/>
      <c r="AG223" s="6" t="s">
        <v>405</v>
      </c>
      <c r="AH223" s="18" t="s">
        <v>23</v>
      </c>
      <c r="AI223" s="40">
        <v>0.23</v>
      </c>
      <c r="AJ223" s="41">
        <v>0.16</v>
      </c>
      <c r="AK223" s="41">
        <v>0.32</v>
      </c>
      <c r="AL223" s="100"/>
    </row>
    <row r="224" spans="1:38" x14ac:dyDescent="0.15">
      <c r="A224" s="1952"/>
      <c r="B224" s="452">
        <v>43387</v>
      </c>
      <c r="C224" s="1427" t="str">
        <f t="shared" si="33"/>
        <v>日</v>
      </c>
      <c r="D224" s="1284" t="s">
        <v>606</v>
      </c>
      <c r="E224" s="1285">
        <v>8</v>
      </c>
      <c r="F224" s="1285">
        <v>16.100000000000001</v>
      </c>
      <c r="G224" s="1286">
        <v>22</v>
      </c>
      <c r="H224" s="1287">
        <v>22.1</v>
      </c>
      <c r="I224" s="1286">
        <v>2.7</v>
      </c>
      <c r="J224" s="1287">
        <v>2.7</v>
      </c>
      <c r="K224" s="1288">
        <v>7.51</v>
      </c>
      <c r="L224" s="1289">
        <v>7.5</v>
      </c>
      <c r="M224" s="1286">
        <v>28.9</v>
      </c>
      <c r="N224" s="1287">
        <v>28.8</v>
      </c>
      <c r="O224" s="837" t="s">
        <v>36</v>
      </c>
      <c r="P224" s="838" t="s">
        <v>36</v>
      </c>
      <c r="Q224" s="837" t="s">
        <v>36</v>
      </c>
      <c r="R224" s="838" t="s">
        <v>36</v>
      </c>
      <c r="S224" s="837" t="s">
        <v>36</v>
      </c>
      <c r="T224" s="838" t="s">
        <v>36</v>
      </c>
      <c r="U224" s="837" t="s">
        <v>36</v>
      </c>
      <c r="V224" s="838" t="s">
        <v>36</v>
      </c>
      <c r="W224" s="839" t="s">
        <v>36</v>
      </c>
      <c r="X224" s="840" t="s">
        <v>36</v>
      </c>
      <c r="Y224" s="843" t="s">
        <v>36</v>
      </c>
      <c r="Z224" s="844" t="s">
        <v>36</v>
      </c>
      <c r="AA224" s="841" t="s">
        <v>36</v>
      </c>
      <c r="AB224" s="842" t="s">
        <v>36</v>
      </c>
      <c r="AC224" s="976"/>
      <c r="AD224" s="50" t="s">
        <v>36</v>
      </c>
      <c r="AE224" s="479" t="s">
        <v>36</v>
      </c>
      <c r="AF224" s="480"/>
      <c r="AG224" s="6" t="s">
        <v>24</v>
      </c>
      <c r="AH224" s="18" t="s">
        <v>23</v>
      </c>
      <c r="AI224" s="23">
        <v>5.2</v>
      </c>
      <c r="AJ224" s="48">
        <v>5.0999999999999996</v>
      </c>
      <c r="AK224" s="1436">
        <v>5.5</v>
      </c>
      <c r="AL224" s="100"/>
    </row>
    <row r="225" spans="1:38" x14ac:dyDescent="0.15">
      <c r="A225" s="1952"/>
      <c r="B225" s="452">
        <v>43388</v>
      </c>
      <c r="C225" s="1427" t="str">
        <f t="shared" si="33"/>
        <v>月</v>
      </c>
      <c r="D225" s="1284" t="s">
        <v>599</v>
      </c>
      <c r="E225" s="1285" t="s">
        <v>36</v>
      </c>
      <c r="F225" s="1285">
        <v>18.2</v>
      </c>
      <c r="G225" s="1286">
        <v>21.9</v>
      </c>
      <c r="H225" s="1287">
        <v>22</v>
      </c>
      <c r="I225" s="1286">
        <v>2</v>
      </c>
      <c r="J225" s="1287">
        <v>2.1</v>
      </c>
      <c r="K225" s="1288">
        <v>7.8</v>
      </c>
      <c r="L225" s="1289">
        <v>7.78</v>
      </c>
      <c r="M225" s="1286">
        <v>28.6</v>
      </c>
      <c r="N225" s="1287">
        <v>28.8</v>
      </c>
      <c r="O225" s="837" t="s">
        <v>36</v>
      </c>
      <c r="P225" s="838">
        <v>91.8</v>
      </c>
      <c r="Q225" s="837" t="s">
        <v>36</v>
      </c>
      <c r="R225" s="838">
        <v>94.7</v>
      </c>
      <c r="S225" s="837" t="s">
        <v>36</v>
      </c>
      <c r="T225" s="838" t="s">
        <v>36</v>
      </c>
      <c r="U225" s="837" t="s">
        <v>36</v>
      </c>
      <c r="V225" s="838" t="s">
        <v>36</v>
      </c>
      <c r="W225" s="839" t="s">
        <v>36</v>
      </c>
      <c r="X225" s="840">
        <v>11.2</v>
      </c>
      <c r="Y225" s="843" t="s">
        <v>36</v>
      </c>
      <c r="Z225" s="844">
        <v>174</v>
      </c>
      <c r="AA225" s="841" t="s">
        <v>36</v>
      </c>
      <c r="AB225" s="842">
        <v>0.1</v>
      </c>
      <c r="AC225" s="976"/>
      <c r="AD225" s="50" t="s">
        <v>36</v>
      </c>
      <c r="AE225" s="479" t="s">
        <v>36</v>
      </c>
      <c r="AF225" s="480"/>
      <c r="AG225" s="6" t="s">
        <v>25</v>
      </c>
      <c r="AH225" s="18" t="s">
        <v>23</v>
      </c>
      <c r="AI225" s="23">
        <v>1.5</v>
      </c>
      <c r="AJ225" s="48">
        <v>0.5</v>
      </c>
      <c r="AK225" s="1435">
        <v>1.6</v>
      </c>
      <c r="AL225" s="100"/>
    </row>
    <row r="226" spans="1:38" x14ac:dyDescent="0.15">
      <c r="A226" s="1952"/>
      <c r="B226" s="452">
        <v>43389</v>
      </c>
      <c r="C226" s="1427" t="str">
        <f t="shared" si="33"/>
        <v>火</v>
      </c>
      <c r="D226" s="1284" t="s">
        <v>599</v>
      </c>
      <c r="E226" s="1285" t="s">
        <v>36</v>
      </c>
      <c r="F226" s="1285">
        <v>19.399999999999999</v>
      </c>
      <c r="G226" s="1286">
        <v>21.6</v>
      </c>
      <c r="H226" s="1287">
        <v>21.9</v>
      </c>
      <c r="I226" s="1286">
        <v>2.2000000000000002</v>
      </c>
      <c r="J226" s="1287">
        <v>2.1</v>
      </c>
      <c r="K226" s="1288">
        <v>7.7</v>
      </c>
      <c r="L226" s="1289">
        <v>7.72</v>
      </c>
      <c r="M226" s="1286">
        <v>28.8</v>
      </c>
      <c r="N226" s="1287">
        <v>28.9</v>
      </c>
      <c r="O226" s="837" t="s">
        <v>36</v>
      </c>
      <c r="P226" s="838">
        <v>91.8</v>
      </c>
      <c r="Q226" s="837" t="s">
        <v>36</v>
      </c>
      <c r="R226" s="838">
        <v>95.9</v>
      </c>
      <c r="S226" s="837" t="s">
        <v>36</v>
      </c>
      <c r="T226" s="838" t="s">
        <v>36</v>
      </c>
      <c r="U226" s="837" t="s">
        <v>36</v>
      </c>
      <c r="V226" s="838" t="s">
        <v>36</v>
      </c>
      <c r="W226" s="839" t="s">
        <v>36</v>
      </c>
      <c r="X226" s="840">
        <v>11.3</v>
      </c>
      <c r="Y226" s="843" t="s">
        <v>36</v>
      </c>
      <c r="Z226" s="844">
        <v>172</v>
      </c>
      <c r="AA226" s="841" t="s">
        <v>36</v>
      </c>
      <c r="AB226" s="842">
        <v>0.1</v>
      </c>
      <c r="AC226" s="976"/>
      <c r="AD226" s="50" t="s">
        <v>36</v>
      </c>
      <c r="AE226" s="479" t="s">
        <v>36</v>
      </c>
      <c r="AF226" s="480"/>
      <c r="AG226" s="6" t="s">
        <v>406</v>
      </c>
      <c r="AH226" s="18" t="s">
        <v>23</v>
      </c>
      <c r="AI226" s="23">
        <v>6</v>
      </c>
      <c r="AJ226" s="48">
        <v>6.9</v>
      </c>
      <c r="AK226" s="1435">
        <v>9.1</v>
      </c>
      <c r="AL226" s="100"/>
    </row>
    <row r="227" spans="1:38" x14ac:dyDescent="0.15">
      <c r="A227" s="1952"/>
      <c r="B227" s="452">
        <v>43390</v>
      </c>
      <c r="C227" s="1427" t="str">
        <f t="shared" si="33"/>
        <v>水</v>
      </c>
      <c r="D227" s="1284" t="s">
        <v>599</v>
      </c>
      <c r="E227" s="1285">
        <v>2</v>
      </c>
      <c r="F227" s="1285">
        <v>19.899999999999999</v>
      </c>
      <c r="G227" s="1286">
        <v>21.3</v>
      </c>
      <c r="H227" s="1287">
        <v>21.5</v>
      </c>
      <c r="I227" s="1286">
        <v>2.8</v>
      </c>
      <c r="J227" s="1287">
        <v>2.6</v>
      </c>
      <c r="K227" s="1288">
        <v>7.72</v>
      </c>
      <c r="L227" s="1289">
        <v>7.72</v>
      </c>
      <c r="M227" s="1286">
        <v>29</v>
      </c>
      <c r="N227" s="1287">
        <v>29.1</v>
      </c>
      <c r="O227" s="837" t="s">
        <v>36</v>
      </c>
      <c r="P227" s="838">
        <v>92.1</v>
      </c>
      <c r="Q227" s="837" t="s">
        <v>36</v>
      </c>
      <c r="R227" s="838">
        <v>96.5</v>
      </c>
      <c r="S227" s="837" t="s">
        <v>36</v>
      </c>
      <c r="T227" s="838" t="s">
        <v>36</v>
      </c>
      <c r="U227" s="837" t="s">
        <v>36</v>
      </c>
      <c r="V227" s="838" t="s">
        <v>36</v>
      </c>
      <c r="W227" s="839" t="s">
        <v>36</v>
      </c>
      <c r="X227" s="840">
        <v>11.5</v>
      </c>
      <c r="Y227" s="843" t="s">
        <v>36</v>
      </c>
      <c r="Z227" s="844">
        <v>178</v>
      </c>
      <c r="AA227" s="841" t="s">
        <v>36</v>
      </c>
      <c r="AB227" s="842">
        <v>0.13</v>
      </c>
      <c r="AC227" s="976"/>
      <c r="AD227" s="50" t="s">
        <v>36</v>
      </c>
      <c r="AE227" s="479" t="s">
        <v>36</v>
      </c>
      <c r="AF227" s="480"/>
      <c r="AG227" s="6" t="s">
        <v>407</v>
      </c>
      <c r="AH227" s="18" t="s">
        <v>23</v>
      </c>
      <c r="AI227" s="45">
        <v>5.0999999999999997E-2</v>
      </c>
      <c r="AJ227" s="46">
        <v>4.5999999999999999E-2</v>
      </c>
      <c r="AK227" s="1437">
        <v>8.3000000000000004E-2</v>
      </c>
      <c r="AL227" s="102"/>
    </row>
    <row r="228" spans="1:38" x14ac:dyDescent="0.15">
      <c r="A228" s="1952"/>
      <c r="B228" s="452">
        <v>43391</v>
      </c>
      <c r="C228" s="1427" t="str">
        <f t="shared" si="33"/>
        <v>木</v>
      </c>
      <c r="D228" s="1284" t="s">
        <v>583</v>
      </c>
      <c r="E228" s="1285" t="s">
        <v>36</v>
      </c>
      <c r="F228" s="1285">
        <v>19.8</v>
      </c>
      <c r="G228" s="1286">
        <v>21.2</v>
      </c>
      <c r="H228" s="1287">
        <v>21.5</v>
      </c>
      <c r="I228" s="1286">
        <v>2.8</v>
      </c>
      <c r="J228" s="1287">
        <v>2.8</v>
      </c>
      <c r="K228" s="1288">
        <v>7.71</v>
      </c>
      <c r="L228" s="1289">
        <v>7.75</v>
      </c>
      <c r="M228" s="1286">
        <v>29.3</v>
      </c>
      <c r="N228" s="1287">
        <v>29.2</v>
      </c>
      <c r="O228" s="837" t="s">
        <v>36</v>
      </c>
      <c r="P228" s="838">
        <v>91.6</v>
      </c>
      <c r="Q228" s="837" t="s">
        <v>36</v>
      </c>
      <c r="R228" s="838">
        <v>97.5</v>
      </c>
      <c r="S228" s="837" t="s">
        <v>36</v>
      </c>
      <c r="T228" s="838" t="s">
        <v>36</v>
      </c>
      <c r="U228" s="837" t="s">
        <v>36</v>
      </c>
      <c r="V228" s="838" t="s">
        <v>36</v>
      </c>
      <c r="W228" s="839" t="s">
        <v>36</v>
      </c>
      <c r="X228" s="840">
        <v>11.5</v>
      </c>
      <c r="Y228" s="843" t="s">
        <v>36</v>
      </c>
      <c r="Z228" s="844">
        <v>177</v>
      </c>
      <c r="AA228" s="841" t="s">
        <v>36</v>
      </c>
      <c r="AB228" s="842">
        <v>0.12</v>
      </c>
      <c r="AC228" s="976"/>
      <c r="AD228" s="50" t="s">
        <v>36</v>
      </c>
      <c r="AE228" s="479" t="s">
        <v>36</v>
      </c>
      <c r="AF228" s="480"/>
      <c r="AG228" s="6" t="s">
        <v>291</v>
      </c>
      <c r="AH228" s="18" t="s">
        <v>23</v>
      </c>
      <c r="AI228" s="24">
        <v>0.42</v>
      </c>
      <c r="AJ228" s="44">
        <v>0.44</v>
      </c>
      <c r="AK228" s="1438">
        <v>0.89</v>
      </c>
      <c r="AL228" s="100"/>
    </row>
    <row r="229" spans="1:38" x14ac:dyDescent="0.15">
      <c r="A229" s="1952"/>
      <c r="B229" s="452">
        <v>43392</v>
      </c>
      <c r="C229" s="1427" t="str">
        <f t="shared" si="33"/>
        <v>金</v>
      </c>
      <c r="D229" s="1284" t="s">
        <v>599</v>
      </c>
      <c r="E229" s="1285">
        <v>1</v>
      </c>
      <c r="F229" s="1285">
        <v>18.2</v>
      </c>
      <c r="G229" s="1286">
        <v>21</v>
      </c>
      <c r="H229" s="1287">
        <v>21.2</v>
      </c>
      <c r="I229" s="1286">
        <v>2.5</v>
      </c>
      <c r="J229" s="1287">
        <v>2.2000000000000002</v>
      </c>
      <c r="K229" s="1288">
        <v>7.74</v>
      </c>
      <c r="L229" s="1289">
        <v>7.78</v>
      </c>
      <c r="M229" s="1286">
        <v>29.2</v>
      </c>
      <c r="N229" s="1287">
        <v>29.2</v>
      </c>
      <c r="O229" s="837" t="s">
        <v>36</v>
      </c>
      <c r="P229" s="838">
        <v>90.6</v>
      </c>
      <c r="Q229" s="837" t="s">
        <v>36</v>
      </c>
      <c r="R229" s="838">
        <v>92</v>
      </c>
      <c r="S229" s="837" t="s">
        <v>36</v>
      </c>
      <c r="T229" s="838" t="s">
        <v>36</v>
      </c>
      <c r="U229" s="837" t="s">
        <v>36</v>
      </c>
      <c r="V229" s="838" t="s">
        <v>36</v>
      </c>
      <c r="W229" s="839" t="s">
        <v>36</v>
      </c>
      <c r="X229" s="840">
        <v>12.2</v>
      </c>
      <c r="Y229" s="843" t="s">
        <v>36</v>
      </c>
      <c r="Z229" s="844">
        <v>177</v>
      </c>
      <c r="AA229" s="841" t="s">
        <v>36</v>
      </c>
      <c r="AB229" s="842">
        <v>0.11</v>
      </c>
      <c r="AC229" s="976"/>
      <c r="AD229" s="50" t="s">
        <v>36</v>
      </c>
      <c r="AE229" s="479" t="s">
        <v>36</v>
      </c>
      <c r="AF229" s="480"/>
      <c r="AG229" s="6" t="s">
        <v>98</v>
      </c>
      <c r="AH229" s="18" t="s">
        <v>23</v>
      </c>
      <c r="AI229" s="24">
        <v>0.74</v>
      </c>
      <c r="AJ229" s="44">
        <v>0.77</v>
      </c>
      <c r="AK229" s="1438">
        <v>1.1200000000000001</v>
      </c>
      <c r="AL229" s="100"/>
    </row>
    <row r="230" spans="1:38" x14ac:dyDescent="0.15">
      <c r="A230" s="1952"/>
      <c r="B230" s="452">
        <v>43393</v>
      </c>
      <c r="C230" s="1427" t="str">
        <f t="shared" si="33"/>
        <v>土</v>
      </c>
      <c r="D230" s="1284" t="s">
        <v>599</v>
      </c>
      <c r="E230" s="1285" t="s">
        <v>36</v>
      </c>
      <c r="F230" s="1285">
        <v>18.600000000000001</v>
      </c>
      <c r="G230" s="1286">
        <v>20.9</v>
      </c>
      <c r="H230" s="1287">
        <v>21</v>
      </c>
      <c r="I230" s="1286">
        <v>2.1</v>
      </c>
      <c r="J230" s="1287">
        <v>2.2000000000000002</v>
      </c>
      <c r="K230" s="1288">
        <v>7.77</v>
      </c>
      <c r="L230" s="1289">
        <v>7.76</v>
      </c>
      <c r="M230" s="1286">
        <v>29.1</v>
      </c>
      <c r="N230" s="1287">
        <v>28.9</v>
      </c>
      <c r="O230" s="837" t="s">
        <v>36</v>
      </c>
      <c r="P230" s="838" t="s">
        <v>36</v>
      </c>
      <c r="Q230" s="837" t="s">
        <v>36</v>
      </c>
      <c r="R230" s="838" t="s">
        <v>36</v>
      </c>
      <c r="S230" s="837" t="s">
        <v>36</v>
      </c>
      <c r="T230" s="838" t="s">
        <v>36</v>
      </c>
      <c r="U230" s="837" t="s">
        <v>36</v>
      </c>
      <c r="V230" s="838" t="s">
        <v>36</v>
      </c>
      <c r="W230" s="839" t="s">
        <v>36</v>
      </c>
      <c r="X230" s="840" t="s">
        <v>36</v>
      </c>
      <c r="Y230" s="843" t="s">
        <v>36</v>
      </c>
      <c r="Z230" s="844" t="s">
        <v>36</v>
      </c>
      <c r="AA230" s="841" t="s">
        <v>36</v>
      </c>
      <c r="AB230" s="842" t="s">
        <v>36</v>
      </c>
      <c r="AC230" s="976"/>
      <c r="AD230" s="50" t="s">
        <v>36</v>
      </c>
      <c r="AE230" s="479" t="s">
        <v>36</v>
      </c>
      <c r="AF230" s="480"/>
      <c r="AG230" s="6" t="s">
        <v>387</v>
      </c>
      <c r="AH230" s="18" t="s">
        <v>23</v>
      </c>
      <c r="AI230" s="24">
        <v>3.7999999999999999E-2</v>
      </c>
      <c r="AJ230" s="44">
        <v>4.3999999999999997E-2</v>
      </c>
      <c r="AK230" s="1437">
        <v>0.129</v>
      </c>
      <c r="AL230" s="102"/>
    </row>
    <row r="231" spans="1:38" x14ac:dyDescent="0.15">
      <c r="A231" s="1952"/>
      <c r="B231" s="452">
        <v>43394</v>
      </c>
      <c r="C231" s="1427" t="str">
        <f t="shared" si="33"/>
        <v>日</v>
      </c>
      <c r="D231" s="1284" t="s">
        <v>583</v>
      </c>
      <c r="E231" s="1285" t="s">
        <v>36</v>
      </c>
      <c r="F231" s="1285">
        <v>19</v>
      </c>
      <c r="G231" s="1286">
        <v>20.7</v>
      </c>
      <c r="H231" s="1287">
        <v>20.8</v>
      </c>
      <c r="I231" s="1286">
        <v>2.1</v>
      </c>
      <c r="J231" s="1287">
        <v>1.8</v>
      </c>
      <c r="K231" s="1288">
        <v>7.79</v>
      </c>
      <c r="L231" s="1289">
        <v>7.83</v>
      </c>
      <c r="M231" s="1286">
        <v>29.3</v>
      </c>
      <c r="N231" s="1287">
        <v>29.2</v>
      </c>
      <c r="O231" s="837" t="s">
        <v>36</v>
      </c>
      <c r="P231" s="838" t="s">
        <v>36</v>
      </c>
      <c r="Q231" s="837" t="s">
        <v>36</v>
      </c>
      <c r="R231" s="838" t="s">
        <v>36</v>
      </c>
      <c r="S231" s="837" t="s">
        <v>36</v>
      </c>
      <c r="T231" s="838" t="s">
        <v>36</v>
      </c>
      <c r="U231" s="837" t="s">
        <v>36</v>
      </c>
      <c r="V231" s="838" t="s">
        <v>36</v>
      </c>
      <c r="W231" s="839" t="s">
        <v>36</v>
      </c>
      <c r="X231" s="840" t="s">
        <v>36</v>
      </c>
      <c r="Y231" s="843" t="s">
        <v>36</v>
      </c>
      <c r="Z231" s="844" t="s">
        <v>36</v>
      </c>
      <c r="AA231" s="841" t="s">
        <v>36</v>
      </c>
      <c r="AB231" s="842" t="s">
        <v>36</v>
      </c>
      <c r="AC231" s="976"/>
      <c r="AD231" s="50" t="s">
        <v>36</v>
      </c>
      <c r="AE231" s="479" t="s">
        <v>36</v>
      </c>
      <c r="AF231" s="480"/>
      <c r="AG231" s="6" t="s">
        <v>408</v>
      </c>
      <c r="AH231" s="18" t="s">
        <v>23</v>
      </c>
      <c r="AI231" s="23" t="s">
        <v>609</v>
      </c>
      <c r="AJ231" s="48" t="s">
        <v>609</v>
      </c>
      <c r="AK231" s="1438" t="s">
        <v>609</v>
      </c>
      <c r="AL231" s="100"/>
    </row>
    <row r="232" spans="1:38" x14ac:dyDescent="0.15">
      <c r="A232" s="1952"/>
      <c r="B232" s="452">
        <v>43395</v>
      </c>
      <c r="C232" s="1427" t="str">
        <f t="shared" si="33"/>
        <v>月</v>
      </c>
      <c r="D232" s="1284" t="s">
        <v>583</v>
      </c>
      <c r="E232" s="1285" t="s">
        <v>36</v>
      </c>
      <c r="F232" s="1285">
        <v>19.399999999999999</v>
      </c>
      <c r="G232" s="1286">
        <v>20.399999999999999</v>
      </c>
      <c r="H232" s="1287">
        <v>20.6</v>
      </c>
      <c r="I232" s="1286">
        <v>2.1</v>
      </c>
      <c r="J232" s="1287">
        <v>2.1</v>
      </c>
      <c r="K232" s="1288">
        <v>7.87</v>
      </c>
      <c r="L232" s="1289">
        <v>7.89</v>
      </c>
      <c r="M232" s="1286">
        <v>29</v>
      </c>
      <c r="N232" s="1287">
        <v>29.2</v>
      </c>
      <c r="O232" s="837" t="s">
        <v>36</v>
      </c>
      <c r="P232" s="838">
        <v>92.3</v>
      </c>
      <c r="Q232" s="837" t="s">
        <v>36</v>
      </c>
      <c r="R232" s="838">
        <v>92.5</v>
      </c>
      <c r="S232" s="837" t="s">
        <v>36</v>
      </c>
      <c r="T232" s="838" t="s">
        <v>36</v>
      </c>
      <c r="U232" s="837" t="s">
        <v>36</v>
      </c>
      <c r="V232" s="838" t="s">
        <v>36</v>
      </c>
      <c r="W232" s="839" t="s">
        <v>36</v>
      </c>
      <c r="X232" s="840">
        <v>12.2</v>
      </c>
      <c r="Y232" s="843" t="s">
        <v>36</v>
      </c>
      <c r="Z232" s="844">
        <v>176</v>
      </c>
      <c r="AA232" s="841" t="s">
        <v>36</v>
      </c>
      <c r="AB232" s="842">
        <v>0.09</v>
      </c>
      <c r="AC232" s="976"/>
      <c r="AD232" s="50" t="s">
        <v>36</v>
      </c>
      <c r="AE232" s="479" t="s">
        <v>36</v>
      </c>
      <c r="AF232" s="480"/>
      <c r="AG232" s="6" t="s">
        <v>99</v>
      </c>
      <c r="AH232" s="18" t="s">
        <v>23</v>
      </c>
      <c r="AI232" s="23">
        <v>18.7</v>
      </c>
      <c r="AJ232" s="48">
        <v>18.7</v>
      </c>
      <c r="AK232" s="1435">
        <v>20.2</v>
      </c>
      <c r="AL232" s="101"/>
    </row>
    <row r="233" spans="1:38" x14ac:dyDescent="0.15">
      <c r="A233" s="1952"/>
      <c r="B233" s="452">
        <v>43396</v>
      </c>
      <c r="C233" s="1427" t="str">
        <f t="shared" si="33"/>
        <v>火</v>
      </c>
      <c r="D233" s="1284" t="s">
        <v>606</v>
      </c>
      <c r="E233" s="1285">
        <v>4</v>
      </c>
      <c r="F233" s="1285">
        <v>13.4</v>
      </c>
      <c r="G233" s="1286">
        <v>20.2</v>
      </c>
      <c r="H233" s="1287">
        <v>20.3</v>
      </c>
      <c r="I233" s="1286">
        <v>2</v>
      </c>
      <c r="J233" s="1287">
        <v>2.1</v>
      </c>
      <c r="K233" s="1288">
        <v>7.89</v>
      </c>
      <c r="L233" s="1289">
        <v>7.86</v>
      </c>
      <c r="M233" s="1286">
        <v>29.5</v>
      </c>
      <c r="N233" s="1287">
        <v>29.4</v>
      </c>
      <c r="O233" s="837" t="s">
        <v>36</v>
      </c>
      <c r="P233" s="838">
        <v>92.1</v>
      </c>
      <c r="Q233" s="837" t="s">
        <v>36</v>
      </c>
      <c r="R233" s="838">
        <v>89.9</v>
      </c>
      <c r="S233" s="837" t="s">
        <v>36</v>
      </c>
      <c r="T233" s="838" t="s">
        <v>36</v>
      </c>
      <c r="U233" s="837" t="s">
        <v>36</v>
      </c>
      <c r="V233" s="838" t="s">
        <v>36</v>
      </c>
      <c r="W233" s="839" t="s">
        <v>36</v>
      </c>
      <c r="X233" s="840">
        <v>12.2</v>
      </c>
      <c r="Y233" s="843" t="s">
        <v>36</v>
      </c>
      <c r="Z233" s="844">
        <v>176</v>
      </c>
      <c r="AA233" s="841" t="s">
        <v>36</v>
      </c>
      <c r="AB233" s="842">
        <v>0.1</v>
      </c>
      <c r="AC233" s="976"/>
      <c r="AD233" s="50" t="s">
        <v>36</v>
      </c>
      <c r="AE233" s="479" t="s">
        <v>36</v>
      </c>
      <c r="AF233" s="480"/>
      <c r="AG233" s="6" t="s">
        <v>27</v>
      </c>
      <c r="AH233" s="18" t="s">
        <v>23</v>
      </c>
      <c r="AI233" s="23">
        <v>21</v>
      </c>
      <c r="AJ233" s="48">
        <v>20.399999999999999</v>
      </c>
      <c r="AK233" s="1435">
        <v>34.200000000000003</v>
      </c>
      <c r="AL233" s="101"/>
    </row>
    <row r="234" spans="1:38" x14ac:dyDescent="0.15">
      <c r="A234" s="1952"/>
      <c r="B234" s="452">
        <v>43397</v>
      </c>
      <c r="C234" s="1427" t="str">
        <f t="shared" si="33"/>
        <v>水</v>
      </c>
      <c r="D234" s="1284" t="s">
        <v>599</v>
      </c>
      <c r="E234" s="1285">
        <v>1.5</v>
      </c>
      <c r="F234" s="1285">
        <v>17.2</v>
      </c>
      <c r="G234" s="1286">
        <v>20</v>
      </c>
      <c r="H234" s="1287">
        <v>20.100000000000001</v>
      </c>
      <c r="I234" s="1286">
        <v>2.8</v>
      </c>
      <c r="J234" s="1287">
        <v>2.5</v>
      </c>
      <c r="K234" s="1288">
        <v>7.84</v>
      </c>
      <c r="L234" s="1289">
        <v>7.86</v>
      </c>
      <c r="M234" s="1286">
        <v>29.8</v>
      </c>
      <c r="N234" s="1287">
        <v>29.7</v>
      </c>
      <c r="O234" s="837" t="s">
        <v>36</v>
      </c>
      <c r="P234" s="838">
        <v>93.8</v>
      </c>
      <c r="Q234" s="837" t="s">
        <v>36</v>
      </c>
      <c r="R234" s="838">
        <v>95.5</v>
      </c>
      <c r="S234" s="837" t="s">
        <v>36</v>
      </c>
      <c r="T234" s="838" t="s">
        <v>36</v>
      </c>
      <c r="U234" s="837" t="s">
        <v>36</v>
      </c>
      <c r="V234" s="838" t="s">
        <v>36</v>
      </c>
      <c r="W234" s="839" t="s">
        <v>36</v>
      </c>
      <c r="X234" s="840">
        <v>12.3</v>
      </c>
      <c r="Y234" s="843" t="s">
        <v>36</v>
      </c>
      <c r="Z234" s="844">
        <v>180</v>
      </c>
      <c r="AA234" s="841" t="s">
        <v>36</v>
      </c>
      <c r="AB234" s="842">
        <v>0.12</v>
      </c>
      <c r="AC234" s="976"/>
      <c r="AD234" s="50" t="s">
        <v>36</v>
      </c>
      <c r="AE234" s="479" t="s">
        <v>36</v>
      </c>
      <c r="AF234" s="480"/>
      <c r="AG234" s="6" t="s">
        <v>390</v>
      </c>
      <c r="AH234" s="18" t="s">
        <v>401</v>
      </c>
      <c r="AI234" s="51">
        <v>13</v>
      </c>
      <c r="AJ234" s="52">
        <v>11</v>
      </c>
      <c r="AK234" s="1440">
        <v>30</v>
      </c>
      <c r="AL234" s="103"/>
    </row>
    <row r="235" spans="1:38" x14ac:dyDescent="0.15">
      <c r="A235" s="1952"/>
      <c r="B235" s="452">
        <v>43398</v>
      </c>
      <c r="C235" s="1427" t="str">
        <f t="shared" si="33"/>
        <v>木</v>
      </c>
      <c r="D235" s="1284" t="s">
        <v>583</v>
      </c>
      <c r="E235" s="1285" t="s">
        <v>36</v>
      </c>
      <c r="F235" s="1285">
        <v>19.2</v>
      </c>
      <c r="G235" s="1286">
        <v>19.8</v>
      </c>
      <c r="H235" s="1287">
        <v>20.100000000000001</v>
      </c>
      <c r="I235" s="1286">
        <v>2.2000000000000002</v>
      </c>
      <c r="J235" s="1287">
        <v>2.4</v>
      </c>
      <c r="K235" s="1288">
        <v>7.89</v>
      </c>
      <c r="L235" s="1289">
        <v>7.92</v>
      </c>
      <c r="M235" s="1286">
        <v>29.8</v>
      </c>
      <c r="N235" s="1287">
        <v>29.7</v>
      </c>
      <c r="O235" s="837" t="s">
        <v>36</v>
      </c>
      <c r="P235" s="838">
        <v>93.1</v>
      </c>
      <c r="Q235" s="837" t="s">
        <v>36</v>
      </c>
      <c r="R235" s="838">
        <v>95.6</v>
      </c>
      <c r="S235" s="837" t="s">
        <v>36</v>
      </c>
      <c r="T235" s="838" t="s">
        <v>36</v>
      </c>
      <c r="U235" s="837" t="s">
        <v>36</v>
      </c>
      <c r="V235" s="838" t="s">
        <v>36</v>
      </c>
      <c r="W235" s="839" t="s">
        <v>36</v>
      </c>
      <c r="X235" s="840">
        <v>12.2</v>
      </c>
      <c r="Y235" s="843" t="s">
        <v>36</v>
      </c>
      <c r="Z235" s="844">
        <v>178</v>
      </c>
      <c r="AA235" s="841" t="s">
        <v>36</v>
      </c>
      <c r="AB235" s="842">
        <v>0.1</v>
      </c>
      <c r="AC235" s="976"/>
      <c r="AD235" s="50" t="s">
        <v>36</v>
      </c>
      <c r="AE235" s="479" t="s">
        <v>36</v>
      </c>
      <c r="AF235" s="480"/>
      <c r="AG235" s="6" t="s">
        <v>409</v>
      </c>
      <c r="AH235" s="18" t="s">
        <v>23</v>
      </c>
      <c r="AI235" s="51">
        <v>5</v>
      </c>
      <c r="AJ235" s="52">
        <v>2</v>
      </c>
      <c r="AK235" s="1440">
        <v>18</v>
      </c>
      <c r="AL235" s="103"/>
    </row>
    <row r="236" spans="1:38" x14ac:dyDescent="0.15">
      <c r="A236" s="1952"/>
      <c r="B236" s="452">
        <v>43399</v>
      </c>
      <c r="C236" s="1427" t="str">
        <f t="shared" si="33"/>
        <v>金</v>
      </c>
      <c r="D236" s="1284" t="s">
        <v>583</v>
      </c>
      <c r="E236" s="1285" t="s">
        <v>36</v>
      </c>
      <c r="F236" s="1285">
        <v>18.899999999999999</v>
      </c>
      <c r="G236" s="1286">
        <v>19.600000000000001</v>
      </c>
      <c r="H236" s="1287">
        <v>19.899999999999999</v>
      </c>
      <c r="I236" s="1286">
        <v>2.2999999999999998</v>
      </c>
      <c r="J236" s="1287">
        <v>2.2000000000000002</v>
      </c>
      <c r="K236" s="1288">
        <v>7.88</v>
      </c>
      <c r="L236" s="1289">
        <v>7.88</v>
      </c>
      <c r="M236" s="1286">
        <v>30.3</v>
      </c>
      <c r="N236" s="1287">
        <v>30.1</v>
      </c>
      <c r="O236" s="837" t="s">
        <v>36</v>
      </c>
      <c r="P236" s="838">
        <v>95.6</v>
      </c>
      <c r="Q236" s="837" t="s">
        <v>36</v>
      </c>
      <c r="R236" s="838">
        <v>93.4</v>
      </c>
      <c r="S236" s="837" t="s">
        <v>36</v>
      </c>
      <c r="T236" s="838" t="s">
        <v>36</v>
      </c>
      <c r="U236" s="837" t="s">
        <v>36</v>
      </c>
      <c r="V236" s="838" t="s">
        <v>36</v>
      </c>
      <c r="W236" s="839" t="s">
        <v>36</v>
      </c>
      <c r="X236" s="840">
        <v>12.4</v>
      </c>
      <c r="Y236" s="843" t="s">
        <v>36</v>
      </c>
      <c r="Z236" s="844">
        <v>180</v>
      </c>
      <c r="AA236" s="841" t="s">
        <v>36</v>
      </c>
      <c r="AB236" s="842">
        <v>0.1</v>
      </c>
      <c r="AC236" s="976"/>
      <c r="AD236" s="50" t="s">
        <v>36</v>
      </c>
      <c r="AE236" s="479" t="s">
        <v>36</v>
      </c>
      <c r="AF236" s="480"/>
      <c r="AG236" s="19"/>
      <c r="AH236" s="9"/>
      <c r="AI236" s="20"/>
      <c r="AJ236" s="8"/>
      <c r="AK236" s="8"/>
      <c r="AL236" s="9"/>
    </row>
    <row r="237" spans="1:38" x14ac:dyDescent="0.15">
      <c r="A237" s="1952"/>
      <c r="B237" s="452">
        <v>43400</v>
      </c>
      <c r="C237" s="1428" t="str">
        <f t="shared" si="33"/>
        <v>土</v>
      </c>
      <c r="D237" s="1284" t="s">
        <v>599</v>
      </c>
      <c r="E237" s="1285">
        <v>14.5</v>
      </c>
      <c r="F237" s="1285">
        <v>20.5</v>
      </c>
      <c r="G237" s="1286">
        <v>19.399999999999999</v>
      </c>
      <c r="H237" s="1287">
        <v>19.7</v>
      </c>
      <c r="I237" s="1286">
        <v>2.8</v>
      </c>
      <c r="J237" s="1287">
        <v>2.5</v>
      </c>
      <c r="K237" s="1288">
        <v>7.88</v>
      </c>
      <c r="L237" s="1289">
        <v>7.85</v>
      </c>
      <c r="M237" s="1286">
        <v>30.9</v>
      </c>
      <c r="N237" s="1287">
        <v>30.5</v>
      </c>
      <c r="O237" s="837" t="s">
        <v>36</v>
      </c>
      <c r="P237" s="838" t="s">
        <v>36</v>
      </c>
      <c r="Q237" s="837" t="s">
        <v>36</v>
      </c>
      <c r="R237" s="838" t="s">
        <v>36</v>
      </c>
      <c r="S237" s="837" t="s">
        <v>36</v>
      </c>
      <c r="T237" s="838" t="s">
        <v>36</v>
      </c>
      <c r="U237" s="837" t="s">
        <v>36</v>
      </c>
      <c r="V237" s="838" t="s">
        <v>36</v>
      </c>
      <c r="W237" s="839" t="s">
        <v>36</v>
      </c>
      <c r="X237" s="840" t="s">
        <v>36</v>
      </c>
      <c r="Y237" s="843" t="s">
        <v>36</v>
      </c>
      <c r="Z237" s="844" t="s">
        <v>36</v>
      </c>
      <c r="AA237" s="841" t="s">
        <v>36</v>
      </c>
      <c r="AB237" s="842" t="s">
        <v>36</v>
      </c>
      <c r="AC237" s="976"/>
      <c r="AD237" s="50" t="s">
        <v>36</v>
      </c>
      <c r="AE237" s="479" t="s">
        <v>36</v>
      </c>
      <c r="AF237" s="480"/>
      <c r="AG237" s="19"/>
      <c r="AH237" s="9"/>
      <c r="AI237" s="20"/>
      <c r="AJ237" s="8"/>
      <c r="AK237" s="8"/>
      <c r="AL237" s="9"/>
    </row>
    <row r="238" spans="1:38" x14ac:dyDescent="0.15">
      <c r="A238" s="1952"/>
      <c r="B238" s="452">
        <v>43401</v>
      </c>
      <c r="C238" s="1427" t="str">
        <f t="shared" si="33"/>
        <v>日</v>
      </c>
      <c r="D238" s="1284" t="s">
        <v>599</v>
      </c>
      <c r="E238" s="1285" t="s">
        <v>36</v>
      </c>
      <c r="F238" s="1285">
        <v>19.5</v>
      </c>
      <c r="G238" s="1286">
        <v>19.3</v>
      </c>
      <c r="H238" s="1287">
        <v>19.600000000000001</v>
      </c>
      <c r="I238" s="1286">
        <v>3.4</v>
      </c>
      <c r="J238" s="1287">
        <v>2.7</v>
      </c>
      <c r="K238" s="1288">
        <v>7.91</v>
      </c>
      <c r="L238" s="1289">
        <v>7.87</v>
      </c>
      <c r="M238" s="1286">
        <v>30.8</v>
      </c>
      <c r="N238" s="1287">
        <v>30.9</v>
      </c>
      <c r="O238" s="837" t="s">
        <v>36</v>
      </c>
      <c r="P238" s="838" t="s">
        <v>36</v>
      </c>
      <c r="Q238" s="837" t="s">
        <v>36</v>
      </c>
      <c r="R238" s="838" t="s">
        <v>36</v>
      </c>
      <c r="S238" s="837" t="s">
        <v>36</v>
      </c>
      <c r="T238" s="838" t="s">
        <v>36</v>
      </c>
      <c r="U238" s="837" t="s">
        <v>36</v>
      </c>
      <c r="V238" s="838" t="s">
        <v>36</v>
      </c>
      <c r="W238" s="839" t="s">
        <v>36</v>
      </c>
      <c r="X238" s="840" t="s">
        <v>36</v>
      </c>
      <c r="Y238" s="843" t="s">
        <v>36</v>
      </c>
      <c r="Z238" s="844" t="s">
        <v>36</v>
      </c>
      <c r="AA238" s="841" t="s">
        <v>36</v>
      </c>
      <c r="AB238" s="842" t="s">
        <v>36</v>
      </c>
      <c r="AC238" s="976"/>
      <c r="AD238" s="50" t="s">
        <v>36</v>
      </c>
      <c r="AE238" s="479" t="s">
        <v>36</v>
      </c>
      <c r="AF238" s="480"/>
      <c r="AG238" s="21"/>
      <c r="AH238" s="3"/>
      <c r="AI238" s="22"/>
      <c r="AJ238" s="10"/>
      <c r="AK238" s="10"/>
      <c r="AL238" s="3"/>
    </row>
    <row r="239" spans="1:38" x14ac:dyDescent="0.15">
      <c r="A239" s="1952"/>
      <c r="B239" s="452">
        <v>43402</v>
      </c>
      <c r="C239" s="1427" t="str">
        <f t="shared" si="33"/>
        <v>月</v>
      </c>
      <c r="D239" s="1284" t="s">
        <v>583</v>
      </c>
      <c r="E239" s="1285" t="s">
        <v>36</v>
      </c>
      <c r="F239" s="1285">
        <v>21.1</v>
      </c>
      <c r="G239" s="1286">
        <v>19.3</v>
      </c>
      <c r="H239" s="1287">
        <v>19.5</v>
      </c>
      <c r="I239" s="1286">
        <v>4</v>
      </c>
      <c r="J239" s="1287">
        <v>3.7</v>
      </c>
      <c r="K239" s="1288">
        <v>7.9</v>
      </c>
      <c r="L239" s="1289">
        <v>7.92</v>
      </c>
      <c r="M239" s="1286">
        <v>30.4</v>
      </c>
      <c r="N239" s="1287">
        <v>30.5</v>
      </c>
      <c r="O239" s="837" t="s">
        <v>36</v>
      </c>
      <c r="P239" s="838">
        <v>96.3</v>
      </c>
      <c r="Q239" s="837" t="s">
        <v>36</v>
      </c>
      <c r="R239" s="838">
        <v>94.2</v>
      </c>
      <c r="S239" s="837" t="s">
        <v>36</v>
      </c>
      <c r="T239" s="838" t="s">
        <v>36</v>
      </c>
      <c r="U239" s="837" t="s">
        <v>36</v>
      </c>
      <c r="V239" s="838" t="s">
        <v>36</v>
      </c>
      <c r="W239" s="839" t="s">
        <v>36</v>
      </c>
      <c r="X239" s="840">
        <v>12.5</v>
      </c>
      <c r="Y239" s="843" t="s">
        <v>36</v>
      </c>
      <c r="Z239" s="844">
        <v>188</v>
      </c>
      <c r="AA239" s="841" t="s">
        <v>36</v>
      </c>
      <c r="AB239" s="842">
        <v>0.19</v>
      </c>
      <c r="AC239" s="976"/>
      <c r="AD239" s="50" t="s">
        <v>36</v>
      </c>
      <c r="AE239" s="479" t="s">
        <v>36</v>
      </c>
      <c r="AF239" s="480"/>
      <c r="AG239" s="29" t="s">
        <v>392</v>
      </c>
      <c r="AH239" s="2" t="s">
        <v>36</v>
      </c>
      <c r="AI239" s="2" t="s">
        <v>36</v>
      </c>
      <c r="AJ239" s="2" t="s">
        <v>36</v>
      </c>
      <c r="AK239" s="2" t="s">
        <v>36</v>
      </c>
      <c r="AL239" s="104" t="s">
        <v>36</v>
      </c>
    </row>
    <row r="240" spans="1:38" x14ac:dyDescent="0.15">
      <c r="A240" s="1952"/>
      <c r="B240" s="452">
        <v>43403</v>
      </c>
      <c r="C240" s="1427" t="str">
        <f t="shared" si="33"/>
        <v>火</v>
      </c>
      <c r="D240" s="1284" t="s">
        <v>583</v>
      </c>
      <c r="E240" s="1285" t="s">
        <v>36</v>
      </c>
      <c r="F240" s="1285">
        <v>21.8</v>
      </c>
      <c r="G240" s="1286">
        <v>19.3</v>
      </c>
      <c r="H240" s="1287">
        <v>19.5</v>
      </c>
      <c r="I240" s="1286">
        <v>3.2</v>
      </c>
      <c r="J240" s="1287">
        <v>2.9</v>
      </c>
      <c r="K240" s="1288">
        <v>7.84</v>
      </c>
      <c r="L240" s="1289">
        <v>7.88</v>
      </c>
      <c r="M240" s="1286">
        <v>30.6</v>
      </c>
      <c r="N240" s="1287">
        <v>30.6</v>
      </c>
      <c r="O240" s="837" t="s">
        <v>36</v>
      </c>
      <c r="P240" s="838">
        <v>96.8</v>
      </c>
      <c r="Q240" s="837" t="s">
        <v>36</v>
      </c>
      <c r="R240" s="838">
        <v>96.5</v>
      </c>
      <c r="S240" s="837" t="s">
        <v>36</v>
      </c>
      <c r="T240" s="838" t="s">
        <v>36</v>
      </c>
      <c r="U240" s="837" t="s">
        <v>36</v>
      </c>
      <c r="V240" s="838" t="s">
        <v>36</v>
      </c>
      <c r="W240" s="839" t="s">
        <v>36</v>
      </c>
      <c r="X240" s="840">
        <v>12.5</v>
      </c>
      <c r="Y240" s="843" t="s">
        <v>36</v>
      </c>
      <c r="Z240" s="844">
        <v>182</v>
      </c>
      <c r="AA240" s="841" t="s">
        <v>36</v>
      </c>
      <c r="AB240" s="842">
        <v>0.15</v>
      </c>
      <c r="AC240" s="976"/>
      <c r="AD240" s="50" t="s">
        <v>36</v>
      </c>
      <c r="AE240" s="479" t="s">
        <v>36</v>
      </c>
      <c r="AF240" s="480"/>
      <c r="AG240" s="11" t="s">
        <v>36</v>
      </c>
      <c r="AH240" s="2" t="s">
        <v>36</v>
      </c>
      <c r="AI240" s="2" t="s">
        <v>36</v>
      </c>
      <c r="AJ240" s="2" t="s">
        <v>36</v>
      </c>
      <c r="AK240" s="2" t="s">
        <v>36</v>
      </c>
      <c r="AL240" s="104" t="s">
        <v>36</v>
      </c>
    </row>
    <row r="241" spans="1:38" x14ac:dyDescent="0.15">
      <c r="A241" s="1952"/>
      <c r="B241" s="455">
        <v>43404</v>
      </c>
      <c r="C241" s="1429" t="str">
        <f t="shared" si="33"/>
        <v>水</v>
      </c>
      <c r="D241" s="279" t="s">
        <v>599</v>
      </c>
      <c r="E241" s="1003" t="s">
        <v>36</v>
      </c>
      <c r="F241" s="1004">
        <v>17.100000000000001</v>
      </c>
      <c r="G241" s="1005">
        <v>19.2</v>
      </c>
      <c r="H241" s="1006">
        <v>19.2</v>
      </c>
      <c r="I241" s="1007">
        <v>3.7</v>
      </c>
      <c r="J241" s="1008">
        <v>3.3</v>
      </c>
      <c r="K241" s="1329">
        <v>7.83</v>
      </c>
      <c r="L241" s="1330">
        <v>7.83</v>
      </c>
      <c r="M241" s="1007">
        <v>30.3</v>
      </c>
      <c r="N241" s="1008">
        <v>30.4</v>
      </c>
      <c r="O241" s="1005" t="s">
        <v>36</v>
      </c>
      <c r="P241" s="1006">
        <v>97.1</v>
      </c>
      <c r="Q241" s="1005" t="s">
        <v>36</v>
      </c>
      <c r="R241" s="1006">
        <v>95.7</v>
      </c>
      <c r="S241" s="1005" t="s">
        <v>36</v>
      </c>
      <c r="T241" s="1006" t="s">
        <v>36</v>
      </c>
      <c r="U241" s="1005" t="s">
        <v>36</v>
      </c>
      <c r="V241" s="1006" t="s">
        <v>36</v>
      </c>
      <c r="W241" s="1007" t="s">
        <v>36</v>
      </c>
      <c r="X241" s="1008">
        <v>12.5</v>
      </c>
      <c r="Y241" s="1011" t="s">
        <v>36</v>
      </c>
      <c r="Z241" s="1012">
        <v>187</v>
      </c>
      <c r="AA241" s="1009" t="s">
        <v>36</v>
      </c>
      <c r="AB241" s="1010">
        <v>0.14000000000000001</v>
      </c>
      <c r="AC241" s="1013"/>
      <c r="AD241" s="481" t="s">
        <v>36</v>
      </c>
      <c r="AE241" s="482" t="s">
        <v>36</v>
      </c>
      <c r="AF241" s="483"/>
      <c r="AG241" s="11" t="s">
        <v>36</v>
      </c>
      <c r="AH241" s="2" t="s">
        <v>36</v>
      </c>
      <c r="AI241" s="2" t="s">
        <v>36</v>
      </c>
      <c r="AJ241" s="2" t="s">
        <v>36</v>
      </c>
      <c r="AK241" s="2" t="s">
        <v>36</v>
      </c>
      <c r="AL241" s="104" t="s">
        <v>36</v>
      </c>
    </row>
    <row r="242" spans="1:38" s="1" customFormat="1" ht="13.5" customHeight="1" x14ac:dyDescent="0.15">
      <c r="A242" s="1952"/>
      <c r="B242" s="1891" t="s">
        <v>410</v>
      </c>
      <c r="C242" s="1892"/>
      <c r="D242" s="631"/>
      <c r="E242" s="555">
        <f>MAX(E211:E241)</f>
        <v>17</v>
      </c>
      <c r="F242" s="556">
        <f t="shared" ref="F242:AB242" si="34">IF(COUNT(F211:F241)=0,"",MAX(F211:F241))</f>
        <v>29.7</v>
      </c>
      <c r="G242" s="557">
        <f t="shared" si="34"/>
        <v>23.1</v>
      </c>
      <c r="H242" s="558">
        <f t="shared" si="34"/>
        <v>23.4</v>
      </c>
      <c r="I242" s="559">
        <f t="shared" si="34"/>
        <v>6.3</v>
      </c>
      <c r="J242" s="560">
        <f t="shared" si="34"/>
        <v>4.9000000000000004</v>
      </c>
      <c r="K242" s="561">
        <f t="shared" si="34"/>
        <v>7.91</v>
      </c>
      <c r="L242" s="562">
        <f t="shared" si="34"/>
        <v>7.92</v>
      </c>
      <c r="M242" s="559">
        <f t="shared" si="34"/>
        <v>30.9</v>
      </c>
      <c r="N242" s="560">
        <f t="shared" si="34"/>
        <v>30.9</v>
      </c>
      <c r="O242" s="557">
        <f t="shared" si="34"/>
        <v>90.1</v>
      </c>
      <c r="P242" s="558">
        <f t="shared" si="34"/>
        <v>97.1</v>
      </c>
      <c r="Q242" s="557">
        <f t="shared" si="34"/>
        <v>93</v>
      </c>
      <c r="R242" s="558">
        <f t="shared" si="34"/>
        <v>97.5</v>
      </c>
      <c r="S242" s="557">
        <f t="shared" si="34"/>
        <v>63.6</v>
      </c>
      <c r="T242" s="558">
        <f t="shared" si="34"/>
        <v>64.599999999999994</v>
      </c>
      <c r="U242" s="557">
        <f t="shared" si="34"/>
        <v>29.4</v>
      </c>
      <c r="V242" s="558">
        <f t="shared" si="34"/>
        <v>29.9</v>
      </c>
      <c r="W242" s="559">
        <f t="shared" si="34"/>
        <v>11.6</v>
      </c>
      <c r="X242" s="1087">
        <f t="shared" si="34"/>
        <v>12.5</v>
      </c>
      <c r="Y242" s="1173">
        <f t="shared" si="34"/>
        <v>200</v>
      </c>
      <c r="Z242" s="1174">
        <f t="shared" si="34"/>
        <v>196</v>
      </c>
      <c r="AA242" s="1404">
        <f t="shared" si="34"/>
        <v>0.23</v>
      </c>
      <c r="AB242" s="1176">
        <f t="shared" si="34"/>
        <v>0.19</v>
      </c>
      <c r="AC242" s="1405" t="str">
        <f t="shared" ref="AC242" si="35">IF(COUNT(AC211:AC241)=0,"",MAX(AC211:AC241))</f>
        <v/>
      </c>
      <c r="AD242" s="660">
        <f t="shared" ref="AD242" si="36">MAX(AD211:AD241)</f>
        <v>0</v>
      </c>
      <c r="AE242" s="714" t="s">
        <v>36</v>
      </c>
      <c r="AF242" s="641"/>
      <c r="AG242" s="11" t="s">
        <v>36</v>
      </c>
      <c r="AH242" s="2" t="s">
        <v>36</v>
      </c>
      <c r="AI242" s="2" t="s">
        <v>36</v>
      </c>
      <c r="AJ242" s="2" t="s">
        <v>36</v>
      </c>
      <c r="AK242" s="2" t="s">
        <v>36</v>
      </c>
      <c r="AL242" s="104" t="s">
        <v>36</v>
      </c>
    </row>
    <row r="243" spans="1:38" s="1" customFormat="1" ht="13.5" customHeight="1" x14ac:dyDescent="0.15">
      <c r="A243" s="1952"/>
      <c r="B243" s="1893" t="s">
        <v>411</v>
      </c>
      <c r="C243" s="1894"/>
      <c r="D243" s="633"/>
      <c r="E243" s="566">
        <f>MIN(E211:E241)</f>
        <v>0.5</v>
      </c>
      <c r="F243" s="567">
        <f t="shared" ref="F243:AB243" si="37">IF(COUNT(F211:F241)=0,"",MIN(F211:F241))</f>
        <v>13.4</v>
      </c>
      <c r="G243" s="568">
        <f t="shared" si="37"/>
        <v>19.2</v>
      </c>
      <c r="H243" s="569">
        <f t="shared" si="37"/>
        <v>19.2</v>
      </c>
      <c r="I243" s="570">
        <f t="shared" si="37"/>
        <v>2</v>
      </c>
      <c r="J243" s="571">
        <f t="shared" si="37"/>
        <v>1.8</v>
      </c>
      <c r="K243" s="572">
        <f t="shared" si="37"/>
        <v>7.45</v>
      </c>
      <c r="L243" s="573">
        <f t="shared" si="37"/>
        <v>7.48</v>
      </c>
      <c r="M243" s="570">
        <f t="shared" si="37"/>
        <v>28</v>
      </c>
      <c r="N243" s="571">
        <f t="shared" si="37"/>
        <v>28.2</v>
      </c>
      <c r="O243" s="568">
        <f t="shared" si="37"/>
        <v>90.1</v>
      </c>
      <c r="P243" s="569">
        <f t="shared" si="37"/>
        <v>88.6</v>
      </c>
      <c r="Q243" s="568">
        <f t="shared" si="37"/>
        <v>93</v>
      </c>
      <c r="R243" s="569">
        <f t="shared" si="37"/>
        <v>89.9</v>
      </c>
      <c r="S243" s="568">
        <f t="shared" si="37"/>
        <v>63.6</v>
      </c>
      <c r="T243" s="569">
        <f t="shared" si="37"/>
        <v>64.599999999999994</v>
      </c>
      <c r="U243" s="568">
        <f t="shared" si="37"/>
        <v>29.4</v>
      </c>
      <c r="V243" s="569">
        <f t="shared" si="37"/>
        <v>29.9</v>
      </c>
      <c r="W243" s="570">
        <f t="shared" si="37"/>
        <v>11.6</v>
      </c>
      <c r="X243" s="1407">
        <f t="shared" si="37"/>
        <v>11</v>
      </c>
      <c r="Y243" s="1178">
        <f t="shared" si="37"/>
        <v>200</v>
      </c>
      <c r="Z243" s="1179">
        <f t="shared" si="37"/>
        <v>172</v>
      </c>
      <c r="AA243" s="1408">
        <f t="shared" si="37"/>
        <v>0.23</v>
      </c>
      <c r="AB243" s="1181">
        <f t="shared" si="37"/>
        <v>7.0000000000000007E-2</v>
      </c>
      <c r="AC243" s="1409" t="str">
        <f t="shared" ref="AC243" si="38">IF(COUNT(AC211:AC241)=0,"",MIN(AC211:AC241))</f>
        <v/>
      </c>
      <c r="AD243" s="666">
        <f t="shared" ref="AD243" si="39">MIN(AD211:AD241)</f>
        <v>0</v>
      </c>
      <c r="AE243" s="714" t="s">
        <v>36</v>
      </c>
      <c r="AF243" s="641"/>
      <c r="AG243" s="11" t="s">
        <v>36</v>
      </c>
      <c r="AH243" s="2" t="s">
        <v>36</v>
      </c>
      <c r="AI243" s="2" t="s">
        <v>36</v>
      </c>
      <c r="AJ243" s="2" t="s">
        <v>36</v>
      </c>
      <c r="AK243" s="2" t="s">
        <v>36</v>
      </c>
      <c r="AL243" s="104" t="s">
        <v>36</v>
      </c>
    </row>
    <row r="244" spans="1:38" s="1" customFormat="1" ht="13.5" customHeight="1" x14ac:dyDescent="0.15">
      <c r="A244" s="1952"/>
      <c r="B244" s="1893" t="s">
        <v>412</v>
      </c>
      <c r="C244" s="1894"/>
      <c r="D244" s="633"/>
      <c r="E244" s="633"/>
      <c r="F244" s="1088">
        <f t="shared" ref="F244:AB244" si="40">IF(COUNT(F211:F241)=0,"",AVERAGE(F211:F241))</f>
        <v>20.674193548387091</v>
      </c>
      <c r="G244" s="1089">
        <f t="shared" si="40"/>
        <v>21.287096774193543</v>
      </c>
      <c r="H244" s="1090">
        <f t="shared" si="40"/>
        <v>21.480645161290326</v>
      </c>
      <c r="I244" s="1091">
        <f t="shared" si="40"/>
        <v>3.306451612903226</v>
      </c>
      <c r="J244" s="1092">
        <f t="shared" si="40"/>
        <v>2.9645161290322588</v>
      </c>
      <c r="K244" s="1093">
        <f t="shared" si="40"/>
        <v>7.7448387096774205</v>
      </c>
      <c r="L244" s="1094">
        <f t="shared" si="40"/>
        <v>7.7538709677419355</v>
      </c>
      <c r="M244" s="1091">
        <f t="shared" si="40"/>
        <v>29.141935483870959</v>
      </c>
      <c r="N244" s="1092">
        <f t="shared" si="40"/>
        <v>29.154838709677424</v>
      </c>
      <c r="O244" s="1089">
        <f t="shared" si="40"/>
        <v>90.1</v>
      </c>
      <c r="P244" s="1090">
        <f t="shared" si="40"/>
        <v>92.440909090909045</v>
      </c>
      <c r="Q244" s="1089">
        <f t="shared" si="40"/>
        <v>93</v>
      </c>
      <c r="R244" s="1090">
        <f t="shared" si="40"/>
        <v>94.281818181818196</v>
      </c>
      <c r="S244" s="1089">
        <f t="shared" si="40"/>
        <v>63.6</v>
      </c>
      <c r="T244" s="1090">
        <f t="shared" si="40"/>
        <v>64.599999999999994</v>
      </c>
      <c r="U244" s="1089">
        <f t="shared" si="40"/>
        <v>29.4</v>
      </c>
      <c r="V244" s="1090">
        <f t="shared" si="40"/>
        <v>29.9</v>
      </c>
      <c r="W244" s="1168">
        <f t="shared" si="40"/>
        <v>11.6</v>
      </c>
      <c r="X244" s="1413">
        <f t="shared" si="40"/>
        <v>11.854545454545452</v>
      </c>
      <c r="Y244" s="1396">
        <f t="shared" si="40"/>
        <v>200</v>
      </c>
      <c r="Z244" s="1398">
        <f t="shared" si="40"/>
        <v>180.59090909090909</v>
      </c>
      <c r="AA244" s="1399">
        <f t="shared" si="40"/>
        <v>0.23</v>
      </c>
      <c r="AB244" s="1535">
        <f t="shared" si="40"/>
        <v>0.13045454545454549</v>
      </c>
      <c r="AC244" s="1401" t="str">
        <f t="shared" ref="AC244" si="41">IF(COUNT(AC211:AC241)=0,"",AVERAGE(AC211:AC241))</f>
        <v/>
      </c>
      <c r="AD244" s="666" t="e">
        <f t="shared" ref="AD244" si="42">AVERAGE(AD211:AD241)</f>
        <v>#DIV/0!</v>
      </c>
      <c r="AE244" s="714" t="s">
        <v>36</v>
      </c>
      <c r="AF244" s="641"/>
      <c r="AG244" s="11" t="s">
        <v>36</v>
      </c>
      <c r="AH244" s="2" t="s">
        <v>36</v>
      </c>
      <c r="AI244" s="2" t="s">
        <v>36</v>
      </c>
      <c r="AJ244" s="2" t="s">
        <v>36</v>
      </c>
      <c r="AK244" s="2" t="s">
        <v>36</v>
      </c>
      <c r="AL244" s="104" t="s">
        <v>36</v>
      </c>
    </row>
    <row r="245" spans="1:38" s="1" customFormat="1" ht="13.5" customHeight="1" x14ac:dyDescent="0.15">
      <c r="A245" s="1953"/>
      <c r="B245" s="1917" t="s">
        <v>413</v>
      </c>
      <c r="C245" s="1916"/>
      <c r="D245" s="633"/>
      <c r="E245" s="1072">
        <f>SUM(E211:E241)</f>
        <v>64</v>
      </c>
      <c r="F245" s="1137"/>
      <c r="G245" s="1137"/>
      <c r="H245" s="1135"/>
      <c r="I245" s="1137"/>
      <c r="J245" s="1135"/>
      <c r="K245" s="1134"/>
      <c r="L245" s="1133"/>
      <c r="M245" s="1137"/>
      <c r="N245" s="1135"/>
      <c r="O245" s="1133"/>
      <c r="P245" s="1135"/>
      <c r="Q245" s="1137"/>
      <c r="R245" s="1135"/>
      <c r="S245" s="1134"/>
      <c r="T245" s="1133"/>
      <c r="U245" s="1134"/>
      <c r="V245" s="1136"/>
      <c r="W245" s="1170"/>
      <c r="X245" s="1412"/>
      <c r="Y245" s="1169"/>
      <c r="Z245" s="1412"/>
      <c r="AA245" s="1170"/>
      <c r="AB245" s="1412"/>
      <c r="AC245" s="1402">
        <f>SUM(AC211:AC241)</f>
        <v>0</v>
      </c>
      <c r="AD245" s="705"/>
      <c r="AE245" s="714"/>
      <c r="AF245" s="641"/>
      <c r="AG245" s="266"/>
      <c r="AH245" s="268"/>
      <c r="AI245" s="268"/>
      <c r="AJ245" s="268"/>
      <c r="AK245" s="268"/>
      <c r="AL245" s="267"/>
    </row>
    <row r="246" spans="1:38" ht="13.5" customHeight="1" x14ac:dyDescent="0.15">
      <c r="A246" s="1965" t="s">
        <v>357</v>
      </c>
      <c r="B246" s="450">
        <v>43405</v>
      </c>
      <c r="C246" s="451" t="str">
        <f t="shared" ref="C246:C275" si="43">IF(B246="","",IF(WEEKDAY(B246)=1,"日",IF(WEEKDAY(B246)=2,"月",IF(WEEKDAY(B246)=3,"火",IF(WEEKDAY(B246)=4,"水",IF(WEEKDAY(B246)=5,"木",IF(WEEKDAY(B246)=6,"金","土")))))))</f>
        <v>木</v>
      </c>
      <c r="D246" s="1664" t="s">
        <v>583</v>
      </c>
      <c r="E246" s="1665" t="s">
        <v>36</v>
      </c>
      <c r="F246" s="1665">
        <v>13.6</v>
      </c>
      <c r="G246" s="1666">
        <v>19.100000000000001</v>
      </c>
      <c r="H246" s="1667">
        <v>19.2</v>
      </c>
      <c r="I246" s="1666">
        <v>2.9</v>
      </c>
      <c r="J246" s="1667">
        <v>2.6</v>
      </c>
      <c r="K246" s="1668">
        <v>8.06</v>
      </c>
      <c r="L246" s="1669">
        <v>8.1199999999999992</v>
      </c>
      <c r="M246" s="1666">
        <v>29.9</v>
      </c>
      <c r="N246" s="1667">
        <v>29.9</v>
      </c>
      <c r="O246" s="1670" t="s">
        <v>36</v>
      </c>
      <c r="P246" s="1671">
        <v>95.1</v>
      </c>
      <c r="Q246" s="1670" t="s">
        <v>36</v>
      </c>
      <c r="R246" s="1671">
        <v>103.2</v>
      </c>
      <c r="S246" s="1670" t="s">
        <v>36</v>
      </c>
      <c r="T246" s="1671" t="s">
        <v>36</v>
      </c>
      <c r="U246" s="1670" t="s">
        <v>36</v>
      </c>
      <c r="V246" s="1671" t="s">
        <v>36</v>
      </c>
      <c r="W246" s="1672" t="s">
        <v>36</v>
      </c>
      <c r="X246" s="1673">
        <v>12.5</v>
      </c>
      <c r="Y246" s="1674" t="s">
        <v>36</v>
      </c>
      <c r="Z246" s="1675">
        <v>189</v>
      </c>
      <c r="AA246" s="1676" t="s">
        <v>36</v>
      </c>
      <c r="AB246" s="1677">
        <v>0.12</v>
      </c>
      <c r="AC246" s="975"/>
      <c r="AD246" s="484" t="s">
        <v>36</v>
      </c>
      <c r="AE246" s="485" t="s">
        <v>36</v>
      </c>
      <c r="AF246" s="486"/>
      <c r="AG246" s="191">
        <v>43412</v>
      </c>
      <c r="AH246" s="152" t="s">
        <v>3</v>
      </c>
      <c r="AI246" s="153">
        <v>18.7</v>
      </c>
      <c r="AJ246" s="154" t="s">
        <v>20</v>
      </c>
      <c r="AK246" s="155"/>
      <c r="AL246" s="156"/>
    </row>
    <row r="247" spans="1:38" x14ac:dyDescent="0.15">
      <c r="A247" s="1966"/>
      <c r="B247" s="452">
        <v>43406</v>
      </c>
      <c r="C247" s="453" t="str">
        <f t="shared" si="43"/>
        <v>金</v>
      </c>
      <c r="D247" s="1678" t="s">
        <v>583</v>
      </c>
      <c r="E247" s="1679" t="s">
        <v>36</v>
      </c>
      <c r="F247" s="1679">
        <v>16</v>
      </c>
      <c r="G247" s="1680">
        <v>18.8</v>
      </c>
      <c r="H247" s="1681">
        <v>19</v>
      </c>
      <c r="I247" s="1680">
        <v>2.4</v>
      </c>
      <c r="J247" s="1681">
        <v>2.4</v>
      </c>
      <c r="K247" s="1682">
        <v>8.11</v>
      </c>
      <c r="L247" s="1683">
        <v>8.1199999999999992</v>
      </c>
      <c r="M247" s="1680">
        <v>29.9</v>
      </c>
      <c r="N247" s="1681">
        <v>29.9</v>
      </c>
      <c r="O247" s="1684" t="s">
        <v>36</v>
      </c>
      <c r="P247" s="1685">
        <v>96.1</v>
      </c>
      <c r="Q247" s="1684" t="s">
        <v>36</v>
      </c>
      <c r="R247" s="1685">
        <v>101.9</v>
      </c>
      <c r="S247" s="1684" t="s">
        <v>36</v>
      </c>
      <c r="T247" s="1685" t="s">
        <v>36</v>
      </c>
      <c r="U247" s="1684" t="s">
        <v>36</v>
      </c>
      <c r="V247" s="1685" t="s">
        <v>36</v>
      </c>
      <c r="W247" s="1686" t="s">
        <v>36</v>
      </c>
      <c r="X247" s="1687">
        <v>12.5</v>
      </c>
      <c r="Y247" s="1688" t="s">
        <v>36</v>
      </c>
      <c r="Z247" s="1689">
        <v>192</v>
      </c>
      <c r="AA247" s="1690" t="s">
        <v>36</v>
      </c>
      <c r="AB247" s="1691">
        <v>7.0000000000000007E-2</v>
      </c>
      <c r="AC247" s="976"/>
      <c r="AD247" s="50" t="s">
        <v>36</v>
      </c>
      <c r="AE247" s="479" t="s">
        <v>36</v>
      </c>
      <c r="AF247" s="480"/>
      <c r="AG247" s="12" t="s">
        <v>94</v>
      </c>
      <c r="AH247" s="13" t="s">
        <v>399</v>
      </c>
      <c r="AI247" s="14" t="s">
        <v>5</v>
      </c>
      <c r="AJ247" s="15" t="s">
        <v>6</v>
      </c>
      <c r="AK247" s="1434" t="s">
        <v>309</v>
      </c>
      <c r="AL247" s="97"/>
    </row>
    <row r="248" spans="1:38" x14ac:dyDescent="0.15">
      <c r="A248" s="1966"/>
      <c r="B248" s="452">
        <v>43407</v>
      </c>
      <c r="C248" s="453" t="str">
        <f t="shared" si="43"/>
        <v>土</v>
      </c>
      <c r="D248" s="1678" t="s">
        <v>583</v>
      </c>
      <c r="E248" s="1679" t="s">
        <v>36</v>
      </c>
      <c r="F248" s="1679">
        <v>17.399999999999999</v>
      </c>
      <c r="G248" s="1680">
        <v>18.5</v>
      </c>
      <c r="H248" s="1681">
        <v>18.7</v>
      </c>
      <c r="I248" s="1680">
        <v>2.6</v>
      </c>
      <c r="J248" s="1681">
        <v>2.7</v>
      </c>
      <c r="K248" s="1682">
        <v>8.1199999999999992</v>
      </c>
      <c r="L248" s="1683">
        <v>8.1</v>
      </c>
      <c r="M248" s="1680">
        <v>30.1</v>
      </c>
      <c r="N248" s="1681">
        <v>29.9</v>
      </c>
      <c r="O248" s="1684" t="s">
        <v>36</v>
      </c>
      <c r="P248" s="1685" t="s">
        <v>36</v>
      </c>
      <c r="Q248" s="1684" t="s">
        <v>36</v>
      </c>
      <c r="R248" s="1685" t="s">
        <v>36</v>
      </c>
      <c r="S248" s="1684" t="s">
        <v>36</v>
      </c>
      <c r="T248" s="1685" t="s">
        <v>36</v>
      </c>
      <c r="U248" s="1684" t="s">
        <v>36</v>
      </c>
      <c r="V248" s="1685" t="s">
        <v>36</v>
      </c>
      <c r="W248" s="1686" t="s">
        <v>36</v>
      </c>
      <c r="X248" s="1687" t="s">
        <v>36</v>
      </c>
      <c r="Y248" s="1688" t="s">
        <v>36</v>
      </c>
      <c r="Z248" s="1689" t="s">
        <v>36</v>
      </c>
      <c r="AA248" s="1690" t="s">
        <v>36</v>
      </c>
      <c r="AB248" s="1691" t="s">
        <v>36</v>
      </c>
      <c r="AC248" s="976"/>
      <c r="AD248" s="50" t="s">
        <v>36</v>
      </c>
      <c r="AE248" s="479" t="s">
        <v>36</v>
      </c>
      <c r="AF248" s="480">
        <v>0</v>
      </c>
      <c r="AG248" s="5" t="s">
        <v>95</v>
      </c>
      <c r="AH248" s="17" t="s">
        <v>20</v>
      </c>
      <c r="AI248" s="31">
        <v>17.8</v>
      </c>
      <c r="AJ248" s="32">
        <v>18.100000000000001</v>
      </c>
      <c r="AK248" s="32">
        <v>19</v>
      </c>
      <c r="AL248" s="98"/>
    </row>
    <row r="249" spans="1:38" x14ac:dyDescent="0.15">
      <c r="A249" s="1966"/>
      <c r="B249" s="452">
        <v>43408</v>
      </c>
      <c r="C249" s="453" t="str">
        <f t="shared" si="43"/>
        <v>日</v>
      </c>
      <c r="D249" s="1678" t="s">
        <v>599</v>
      </c>
      <c r="E249" s="1679">
        <v>1</v>
      </c>
      <c r="F249" s="1679">
        <v>16.899999999999999</v>
      </c>
      <c r="G249" s="1680">
        <v>18.3</v>
      </c>
      <c r="H249" s="1681">
        <v>18.5</v>
      </c>
      <c r="I249" s="1680">
        <v>2.9</v>
      </c>
      <c r="J249" s="1681">
        <v>3.1</v>
      </c>
      <c r="K249" s="1682">
        <v>8.0399999999999991</v>
      </c>
      <c r="L249" s="1683">
        <v>8.0399999999999991</v>
      </c>
      <c r="M249" s="1680">
        <v>30.2</v>
      </c>
      <c r="N249" s="1681">
        <v>30.2</v>
      </c>
      <c r="O249" s="1684" t="s">
        <v>36</v>
      </c>
      <c r="P249" s="1685" t="s">
        <v>36</v>
      </c>
      <c r="Q249" s="1684" t="s">
        <v>36</v>
      </c>
      <c r="R249" s="1685" t="s">
        <v>36</v>
      </c>
      <c r="S249" s="1684" t="s">
        <v>36</v>
      </c>
      <c r="T249" s="1685" t="s">
        <v>36</v>
      </c>
      <c r="U249" s="1684" t="s">
        <v>36</v>
      </c>
      <c r="V249" s="1685" t="s">
        <v>36</v>
      </c>
      <c r="W249" s="1686" t="s">
        <v>36</v>
      </c>
      <c r="X249" s="1687" t="s">
        <v>36</v>
      </c>
      <c r="Y249" s="1688" t="s">
        <v>36</v>
      </c>
      <c r="Z249" s="1689" t="s">
        <v>36</v>
      </c>
      <c r="AA249" s="1690" t="s">
        <v>36</v>
      </c>
      <c r="AB249" s="1691" t="s">
        <v>36</v>
      </c>
      <c r="AC249" s="976"/>
      <c r="AD249" s="50" t="s">
        <v>36</v>
      </c>
      <c r="AE249" s="479" t="s">
        <v>36</v>
      </c>
      <c r="AF249" s="480">
        <v>0</v>
      </c>
      <c r="AG249" s="6" t="s">
        <v>400</v>
      </c>
      <c r="AH249" s="18" t="s">
        <v>401</v>
      </c>
      <c r="AI249" s="34">
        <v>3.6</v>
      </c>
      <c r="AJ249" s="35">
        <v>3.3</v>
      </c>
      <c r="AK249" s="38">
        <v>6.5</v>
      </c>
      <c r="AL249" s="99"/>
    </row>
    <row r="250" spans="1:38" x14ac:dyDescent="0.15">
      <c r="A250" s="1966"/>
      <c r="B250" s="452">
        <v>43409</v>
      </c>
      <c r="C250" s="453" t="str">
        <f t="shared" si="43"/>
        <v>月</v>
      </c>
      <c r="D250" s="1678" t="s">
        <v>583</v>
      </c>
      <c r="E250" s="1679">
        <v>1</v>
      </c>
      <c r="F250" s="1679">
        <v>19</v>
      </c>
      <c r="G250" s="1680">
        <v>17.8</v>
      </c>
      <c r="H250" s="1681">
        <v>18.100000000000001</v>
      </c>
      <c r="I250" s="1680">
        <v>4</v>
      </c>
      <c r="J250" s="1681">
        <v>4</v>
      </c>
      <c r="K250" s="1682">
        <v>7.98</v>
      </c>
      <c r="L250" s="1683">
        <v>7.96</v>
      </c>
      <c r="M250" s="1680">
        <v>30.8</v>
      </c>
      <c r="N250" s="1681">
        <v>30.7</v>
      </c>
      <c r="O250" s="1684" t="s">
        <v>36</v>
      </c>
      <c r="P250" s="1685">
        <v>98.1</v>
      </c>
      <c r="Q250" s="1684" t="s">
        <v>36</v>
      </c>
      <c r="R250" s="1685">
        <v>105.2</v>
      </c>
      <c r="S250" s="1684" t="s">
        <v>36</v>
      </c>
      <c r="T250" s="1685" t="s">
        <v>36</v>
      </c>
      <c r="U250" s="1684" t="s">
        <v>36</v>
      </c>
      <c r="V250" s="1685" t="s">
        <v>36</v>
      </c>
      <c r="W250" s="1686" t="s">
        <v>36</v>
      </c>
      <c r="X250" s="1687">
        <v>12.8</v>
      </c>
      <c r="Y250" s="1688" t="s">
        <v>36</v>
      </c>
      <c r="Z250" s="1689">
        <v>198</v>
      </c>
      <c r="AA250" s="1690" t="s">
        <v>36</v>
      </c>
      <c r="AB250" s="1691">
        <v>0.19</v>
      </c>
      <c r="AC250" s="976"/>
      <c r="AD250" s="50" t="s">
        <v>36</v>
      </c>
      <c r="AE250" s="479" t="s">
        <v>36</v>
      </c>
      <c r="AF250" s="480">
        <v>0</v>
      </c>
      <c r="AG250" s="6" t="s">
        <v>21</v>
      </c>
      <c r="AH250" s="18"/>
      <c r="AI250" s="40">
        <v>7.92</v>
      </c>
      <c r="AJ250" s="41">
        <v>7.96</v>
      </c>
      <c r="AK250" s="41">
        <v>8.58</v>
      </c>
      <c r="AL250" s="100"/>
    </row>
    <row r="251" spans="1:38" x14ac:dyDescent="0.15">
      <c r="A251" s="1966"/>
      <c r="B251" s="452">
        <v>43410</v>
      </c>
      <c r="C251" s="453" t="str">
        <f t="shared" si="43"/>
        <v>火</v>
      </c>
      <c r="D251" s="1678" t="s">
        <v>599</v>
      </c>
      <c r="E251" s="1679">
        <v>0.5</v>
      </c>
      <c r="F251" s="1679">
        <v>22.7</v>
      </c>
      <c r="G251" s="1680">
        <v>17.8</v>
      </c>
      <c r="H251" s="1681">
        <v>18.2</v>
      </c>
      <c r="I251" s="1680">
        <v>3.1</v>
      </c>
      <c r="J251" s="1681">
        <v>3.2</v>
      </c>
      <c r="K251" s="1682">
        <v>7.89</v>
      </c>
      <c r="L251" s="1683">
        <v>7.95</v>
      </c>
      <c r="M251" s="1680">
        <v>30.7</v>
      </c>
      <c r="N251" s="1681">
        <v>30.8</v>
      </c>
      <c r="O251" s="1684" t="s">
        <v>36</v>
      </c>
      <c r="P251" s="1685">
        <v>97.6</v>
      </c>
      <c r="Q251" s="1684" t="s">
        <v>36</v>
      </c>
      <c r="R251" s="1685">
        <v>106.2</v>
      </c>
      <c r="S251" s="1684" t="s">
        <v>36</v>
      </c>
      <c r="T251" s="1685" t="s">
        <v>36</v>
      </c>
      <c r="U251" s="1684" t="s">
        <v>36</v>
      </c>
      <c r="V251" s="1685" t="s">
        <v>36</v>
      </c>
      <c r="W251" s="1686" t="s">
        <v>36</v>
      </c>
      <c r="X251" s="1687">
        <v>12.8</v>
      </c>
      <c r="Y251" s="1688" t="s">
        <v>36</v>
      </c>
      <c r="Z251" s="1689">
        <v>195</v>
      </c>
      <c r="AA251" s="1690" t="s">
        <v>36</v>
      </c>
      <c r="AB251" s="1691">
        <v>0.15</v>
      </c>
      <c r="AC251" s="976"/>
      <c r="AD251" s="50" t="s">
        <v>36</v>
      </c>
      <c r="AE251" s="479" t="s">
        <v>36</v>
      </c>
      <c r="AF251" s="480">
        <v>0</v>
      </c>
      <c r="AG251" s="6" t="s">
        <v>372</v>
      </c>
      <c r="AH251" s="18" t="s">
        <v>22</v>
      </c>
      <c r="AI251" s="34">
        <v>31.1</v>
      </c>
      <c r="AJ251" s="35">
        <v>31.1</v>
      </c>
      <c r="AK251" s="35">
        <v>31.2</v>
      </c>
      <c r="AL251" s="101"/>
    </row>
    <row r="252" spans="1:38" x14ac:dyDescent="0.15">
      <c r="A252" s="1966"/>
      <c r="B252" s="452">
        <v>43411</v>
      </c>
      <c r="C252" s="453" t="str">
        <f t="shared" si="43"/>
        <v>水</v>
      </c>
      <c r="D252" s="1678" t="s">
        <v>599</v>
      </c>
      <c r="E252" s="1679" t="s">
        <v>36</v>
      </c>
      <c r="F252" s="1679">
        <v>18.3</v>
      </c>
      <c r="G252" s="1680">
        <v>17.8</v>
      </c>
      <c r="H252" s="1681">
        <v>18</v>
      </c>
      <c r="I252" s="1680">
        <v>3.6</v>
      </c>
      <c r="J252" s="1681">
        <v>3.4</v>
      </c>
      <c r="K252" s="1682">
        <v>7.92</v>
      </c>
      <c r="L252" s="1683">
        <v>7.94</v>
      </c>
      <c r="M252" s="1680">
        <v>30.8</v>
      </c>
      <c r="N252" s="1681">
        <v>30.9</v>
      </c>
      <c r="O252" s="1684" t="s">
        <v>36</v>
      </c>
      <c r="P252" s="1685">
        <v>98.6</v>
      </c>
      <c r="Q252" s="1684" t="s">
        <v>36</v>
      </c>
      <c r="R252" s="1685">
        <v>106.3</v>
      </c>
      <c r="S252" s="1684" t="s">
        <v>36</v>
      </c>
      <c r="T252" s="1685" t="s">
        <v>36</v>
      </c>
      <c r="U252" s="1684" t="s">
        <v>36</v>
      </c>
      <c r="V252" s="1685" t="s">
        <v>36</v>
      </c>
      <c r="W252" s="1686" t="s">
        <v>36</v>
      </c>
      <c r="X252" s="1687">
        <v>12.9</v>
      </c>
      <c r="Y252" s="1688" t="s">
        <v>36</v>
      </c>
      <c r="Z252" s="1689">
        <v>203</v>
      </c>
      <c r="AA252" s="1690" t="s">
        <v>36</v>
      </c>
      <c r="AB252" s="1691">
        <v>0.18</v>
      </c>
      <c r="AC252" s="976"/>
      <c r="AD252" s="50" t="s">
        <v>36</v>
      </c>
      <c r="AE252" s="479" t="s">
        <v>36</v>
      </c>
      <c r="AF252" s="480">
        <v>0</v>
      </c>
      <c r="AG252" s="6" t="s">
        <v>402</v>
      </c>
      <c r="AH252" s="18" t="s">
        <v>23</v>
      </c>
      <c r="AI252" s="34">
        <v>99.6</v>
      </c>
      <c r="AJ252" s="35">
        <v>98.1</v>
      </c>
      <c r="AK252" s="35">
        <v>100.6</v>
      </c>
      <c r="AL252" s="101"/>
    </row>
    <row r="253" spans="1:38" x14ac:dyDescent="0.15">
      <c r="A253" s="1966"/>
      <c r="B253" s="452">
        <v>43412</v>
      </c>
      <c r="C253" s="453" t="str">
        <f t="shared" si="43"/>
        <v>木</v>
      </c>
      <c r="D253" s="1678" t="s">
        <v>583</v>
      </c>
      <c r="E253" s="1679" t="s">
        <v>36</v>
      </c>
      <c r="F253" s="1679">
        <v>18.7</v>
      </c>
      <c r="G253" s="1680">
        <v>17.8</v>
      </c>
      <c r="H253" s="1681">
        <v>18.100000000000001</v>
      </c>
      <c r="I253" s="1680">
        <v>3.6</v>
      </c>
      <c r="J253" s="1681">
        <v>3.3</v>
      </c>
      <c r="K253" s="1682">
        <v>7.92</v>
      </c>
      <c r="L253" s="1683">
        <v>7.96</v>
      </c>
      <c r="M253" s="1680">
        <v>31.1</v>
      </c>
      <c r="N253" s="1681">
        <v>31.1</v>
      </c>
      <c r="O253" s="1684">
        <v>99.6</v>
      </c>
      <c r="P253" s="1685">
        <v>98.1</v>
      </c>
      <c r="Q253" s="1684">
        <v>107.2</v>
      </c>
      <c r="R253" s="1685">
        <v>107.8</v>
      </c>
      <c r="S253" s="1684">
        <v>73.599999999999994</v>
      </c>
      <c r="T253" s="1685">
        <v>74.099999999999994</v>
      </c>
      <c r="U253" s="1684">
        <v>33.6</v>
      </c>
      <c r="V253" s="1685">
        <v>33.700000000000003</v>
      </c>
      <c r="W253" s="1686">
        <v>12.9</v>
      </c>
      <c r="X253" s="1687">
        <v>12.8</v>
      </c>
      <c r="Y253" s="1688">
        <v>198</v>
      </c>
      <c r="Z253" s="1689">
        <v>201</v>
      </c>
      <c r="AA253" s="1690">
        <v>0.19</v>
      </c>
      <c r="AB253" s="1691">
        <v>0.17</v>
      </c>
      <c r="AC253" s="976"/>
      <c r="AD253" s="50" t="s">
        <v>36</v>
      </c>
      <c r="AE253" s="479" t="s">
        <v>36</v>
      </c>
      <c r="AF253" s="480">
        <v>0</v>
      </c>
      <c r="AG253" s="6" t="s">
        <v>376</v>
      </c>
      <c r="AH253" s="18" t="s">
        <v>23</v>
      </c>
      <c r="AI253" s="34">
        <v>107.2</v>
      </c>
      <c r="AJ253" s="35">
        <v>107.8</v>
      </c>
      <c r="AK253" s="35">
        <v>110.2</v>
      </c>
      <c r="AL253" s="101"/>
    </row>
    <row r="254" spans="1:38" x14ac:dyDescent="0.15">
      <c r="A254" s="1966"/>
      <c r="B254" s="452">
        <v>43413</v>
      </c>
      <c r="C254" s="453" t="str">
        <f t="shared" si="43"/>
        <v>金</v>
      </c>
      <c r="D254" s="1678" t="s">
        <v>606</v>
      </c>
      <c r="E254" s="1679">
        <v>3</v>
      </c>
      <c r="F254" s="1679">
        <v>15.8</v>
      </c>
      <c r="G254" s="1680">
        <v>17.899999999999999</v>
      </c>
      <c r="H254" s="1681">
        <v>18</v>
      </c>
      <c r="I254" s="1680">
        <v>3.1</v>
      </c>
      <c r="J254" s="1681">
        <v>3.1</v>
      </c>
      <c r="K254" s="1682">
        <v>7.9</v>
      </c>
      <c r="L254" s="1683">
        <v>7.91</v>
      </c>
      <c r="M254" s="1680">
        <v>30.8</v>
      </c>
      <c r="N254" s="1681">
        <v>31</v>
      </c>
      <c r="O254" s="1684" t="s">
        <v>36</v>
      </c>
      <c r="P254" s="1685">
        <v>98.6</v>
      </c>
      <c r="Q254" s="1684" t="s">
        <v>36</v>
      </c>
      <c r="R254" s="1685">
        <v>100.1</v>
      </c>
      <c r="S254" s="1684" t="s">
        <v>36</v>
      </c>
      <c r="T254" s="1685" t="s">
        <v>36</v>
      </c>
      <c r="U254" s="1684" t="s">
        <v>36</v>
      </c>
      <c r="V254" s="1685" t="s">
        <v>36</v>
      </c>
      <c r="W254" s="1686" t="s">
        <v>36</v>
      </c>
      <c r="X254" s="1687">
        <v>12.6</v>
      </c>
      <c r="Y254" s="1688" t="s">
        <v>36</v>
      </c>
      <c r="Z254" s="1689">
        <v>195</v>
      </c>
      <c r="AA254" s="1690" t="s">
        <v>36</v>
      </c>
      <c r="AB254" s="1691">
        <v>0.14000000000000001</v>
      </c>
      <c r="AC254" s="976"/>
      <c r="AD254" s="50" t="s">
        <v>36</v>
      </c>
      <c r="AE254" s="479" t="s">
        <v>36</v>
      </c>
      <c r="AF254" s="480">
        <v>0</v>
      </c>
      <c r="AG254" s="6" t="s">
        <v>377</v>
      </c>
      <c r="AH254" s="18" t="s">
        <v>23</v>
      </c>
      <c r="AI254" s="34">
        <v>73.599999999999994</v>
      </c>
      <c r="AJ254" s="35">
        <v>74.099999999999994</v>
      </c>
      <c r="AK254" s="35">
        <v>75.7</v>
      </c>
      <c r="AL254" s="101"/>
    </row>
    <row r="255" spans="1:38" x14ac:dyDescent="0.15">
      <c r="A255" s="1966"/>
      <c r="B255" s="452">
        <v>43414</v>
      </c>
      <c r="C255" s="453" t="str">
        <f t="shared" si="43"/>
        <v>土</v>
      </c>
      <c r="D255" s="1678" t="s">
        <v>599</v>
      </c>
      <c r="E255" s="1679" t="s">
        <v>36</v>
      </c>
      <c r="F255" s="1679">
        <v>19.2</v>
      </c>
      <c r="G255" s="1680">
        <v>17.8</v>
      </c>
      <c r="H255" s="1681">
        <v>18</v>
      </c>
      <c r="I255" s="1680">
        <v>3.3</v>
      </c>
      <c r="J255" s="1681">
        <v>2.9</v>
      </c>
      <c r="K255" s="1682">
        <v>7.81</v>
      </c>
      <c r="L255" s="1683">
        <v>7.83</v>
      </c>
      <c r="M255" s="1680">
        <v>31.1</v>
      </c>
      <c r="N255" s="1681">
        <v>31</v>
      </c>
      <c r="O255" s="1684" t="s">
        <v>36</v>
      </c>
      <c r="P255" s="1685" t="s">
        <v>36</v>
      </c>
      <c r="Q255" s="1684" t="s">
        <v>36</v>
      </c>
      <c r="R255" s="1685" t="s">
        <v>36</v>
      </c>
      <c r="S255" s="1684" t="s">
        <v>36</v>
      </c>
      <c r="T255" s="1685" t="s">
        <v>36</v>
      </c>
      <c r="U255" s="1684" t="s">
        <v>36</v>
      </c>
      <c r="V255" s="1685" t="s">
        <v>36</v>
      </c>
      <c r="W255" s="1686" t="s">
        <v>36</v>
      </c>
      <c r="X255" s="1687" t="s">
        <v>36</v>
      </c>
      <c r="Y255" s="1688" t="s">
        <v>36</v>
      </c>
      <c r="Z255" s="1689" t="s">
        <v>36</v>
      </c>
      <c r="AA255" s="1690" t="s">
        <v>36</v>
      </c>
      <c r="AB255" s="1691" t="s">
        <v>36</v>
      </c>
      <c r="AC255" s="976"/>
      <c r="AD255" s="50" t="s">
        <v>36</v>
      </c>
      <c r="AE255" s="479" t="s">
        <v>36</v>
      </c>
      <c r="AF255" s="480">
        <v>0</v>
      </c>
      <c r="AG255" s="6" t="s">
        <v>378</v>
      </c>
      <c r="AH255" s="18" t="s">
        <v>23</v>
      </c>
      <c r="AI255" s="34">
        <v>33.6</v>
      </c>
      <c r="AJ255" s="35">
        <v>33.700000000000003</v>
      </c>
      <c r="AK255" s="35">
        <v>34.5</v>
      </c>
      <c r="AL255" s="101"/>
    </row>
    <row r="256" spans="1:38" x14ac:dyDescent="0.15">
      <c r="A256" s="1966"/>
      <c r="B256" s="452">
        <v>43415</v>
      </c>
      <c r="C256" s="453" t="str">
        <f t="shared" si="43"/>
        <v>日</v>
      </c>
      <c r="D256" s="1678" t="s">
        <v>599</v>
      </c>
      <c r="E256" s="1679" t="s">
        <v>36</v>
      </c>
      <c r="F256" s="1679">
        <v>17.7</v>
      </c>
      <c r="G256" s="1680">
        <v>17.8</v>
      </c>
      <c r="H256" s="1681">
        <v>18</v>
      </c>
      <c r="I256" s="1680">
        <v>2.9</v>
      </c>
      <c r="J256" s="1681">
        <v>2.9</v>
      </c>
      <c r="K256" s="1682">
        <v>7.77</v>
      </c>
      <c r="L256" s="1683">
        <v>7.84</v>
      </c>
      <c r="M256" s="1680">
        <v>30.8</v>
      </c>
      <c r="N256" s="1681">
        <v>31</v>
      </c>
      <c r="O256" s="1684" t="s">
        <v>36</v>
      </c>
      <c r="P256" s="1685" t="s">
        <v>36</v>
      </c>
      <c r="Q256" s="1684" t="s">
        <v>36</v>
      </c>
      <c r="R256" s="1685" t="s">
        <v>36</v>
      </c>
      <c r="S256" s="1684" t="s">
        <v>36</v>
      </c>
      <c r="T256" s="1685" t="s">
        <v>36</v>
      </c>
      <c r="U256" s="1684" t="s">
        <v>36</v>
      </c>
      <c r="V256" s="1685" t="s">
        <v>36</v>
      </c>
      <c r="W256" s="1686" t="s">
        <v>36</v>
      </c>
      <c r="X256" s="1687" t="s">
        <v>36</v>
      </c>
      <c r="Y256" s="1688" t="s">
        <v>36</v>
      </c>
      <c r="Z256" s="1689" t="s">
        <v>36</v>
      </c>
      <c r="AA256" s="1690" t="s">
        <v>36</v>
      </c>
      <c r="AB256" s="1691" t="s">
        <v>36</v>
      </c>
      <c r="AC256" s="976"/>
      <c r="AD256" s="50" t="s">
        <v>36</v>
      </c>
      <c r="AE256" s="479" t="s">
        <v>36</v>
      </c>
      <c r="AF256" s="480">
        <v>0</v>
      </c>
      <c r="AG256" s="6" t="s">
        <v>403</v>
      </c>
      <c r="AH256" s="18" t="s">
        <v>23</v>
      </c>
      <c r="AI256" s="37">
        <v>12.9</v>
      </c>
      <c r="AJ256" s="38">
        <v>12.8</v>
      </c>
      <c r="AK256" s="35">
        <v>12.8</v>
      </c>
      <c r="AL256" s="99"/>
    </row>
    <row r="257" spans="1:38" x14ac:dyDescent="0.15">
      <c r="A257" s="1966"/>
      <c r="B257" s="452">
        <v>43416</v>
      </c>
      <c r="C257" s="453" t="str">
        <f t="shared" si="43"/>
        <v>月</v>
      </c>
      <c r="D257" s="1678" t="s">
        <v>599</v>
      </c>
      <c r="E257" s="1679" t="s">
        <v>36</v>
      </c>
      <c r="F257" s="1679">
        <v>16.600000000000001</v>
      </c>
      <c r="G257" s="1680">
        <v>17.8</v>
      </c>
      <c r="H257" s="1681">
        <v>17.899999999999999</v>
      </c>
      <c r="I257" s="1680">
        <v>3.1</v>
      </c>
      <c r="J257" s="1681">
        <v>2.9</v>
      </c>
      <c r="K257" s="1682">
        <v>7.76</v>
      </c>
      <c r="L257" s="1683">
        <v>7.8</v>
      </c>
      <c r="M257" s="1680">
        <v>31</v>
      </c>
      <c r="N257" s="1681">
        <v>31.1</v>
      </c>
      <c r="O257" s="1684" t="s">
        <v>36</v>
      </c>
      <c r="P257" s="1685">
        <v>98.6</v>
      </c>
      <c r="Q257" s="1684" t="s">
        <v>36</v>
      </c>
      <c r="R257" s="1685">
        <v>96.5</v>
      </c>
      <c r="S257" s="1684" t="s">
        <v>36</v>
      </c>
      <c r="T257" s="1685" t="s">
        <v>36</v>
      </c>
      <c r="U257" s="1684" t="s">
        <v>36</v>
      </c>
      <c r="V257" s="1685" t="s">
        <v>36</v>
      </c>
      <c r="W257" s="1686" t="s">
        <v>36</v>
      </c>
      <c r="X257" s="1687">
        <v>12.6</v>
      </c>
      <c r="Y257" s="1688" t="s">
        <v>36</v>
      </c>
      <c r="Z257" s="1689">
        <v>198</v>
      </c>
      <c r="AA257" s="1690" t="s">
        <v>36</v>
      </c>
      <c r="AB257" s="1691">
        <v>0.1</v>
      </c>
      <c r="AC257" s="976"/>
      <c r="AD257" s="50" t="s">
        <v>36</v>
      </c>
      <c r="AE257" s="479" t="s">
        <v>36</v>
      </c>
      <c r="AF257" s="480">
        <v>0</v>
      </c>
      <c r="AG257" s="6" t="s">
        <v>404</v>
      </c>
      <c r="AH257" s="18" t="s">
        <v>23</v>
      </c>
      <c r="AI257" s="49">
        <v>198</v>
      </c>
      <c r="AJ257" s="50">
        <v>201</v>
      </c>
      <c r="AK257" s="1294">
        <v>210</v>
      </c>
      <c r="AL257" s="26"/>
    </row>
    <row r="258" spans="1:38" x14ac:dyDescent="0.15">
      <c r="A258" s="1966"/>
      <c r="B258" s="452">
        <v>43417</v>
      </c>
      <c r="C258" s="453" t="str">
        <f t="shared" si="43"/>
        <v>火</v>
      </c>
      <c r="D258" s="1678" t="s">
        <v>599</v>
      </c>
      <c r="E258" s="1679">
        <v>1</v>
      </c>
      <c r="F258" s="1679">
        <v>16.600000000000001</v>
      </c>
      <c r="G258" s="1680">
        <v>17.8</v>
      </c>
      <c r="H258" s="1681">
        <v>18</v>
      </c>
      <c r="I258" s="1680">
        <v>3.1</v>
      </c>
      <c r="J258" s="1681">
        <v>3.2</v>
      </c>
      <c r="K258" s="1682">
        <v>7.78</v>
      </c>
      <c r="L258" s="1683">
        <v>7.79</v>
      </c>
      <c r="M258" s="1680">
        <v>31.3</v>
      </c>
      <c r="N258" s="1681">
        <v>31.3</v>
      </c>
      <c r="O258" s="1684" t="s">
        <v>36</v>
      </c>
      <c r="P258" s="1685">
        <v>99.6</v>
      </c>
      <c r="Q258" s="1684" t="s">
        <v>36</v>
      </c>
      <c r="R258" s="1685">
        <v>88.5</v>
      </c>
      <c r="S258" s="1684" t="s">
        <v>36</v>
      </c>
      <c r="T258" s="1685" t="s">
        <v>36</v>
      </c>
      <c r="U258" s="1684" t="s">
        <v>36</v>
      </c>
      <c r="V258" s="1685" t="s">
        <v>36</v>
      </c>
      <c r="W258" s="1686" t="s">
        <v>36</v>
      </c>
      <c r="X258" s="1687">
        <v>12.6</v>
      </c>
      <c r="Y258" s="1688" t="s">
        <v>36</v>
      </c>
      <c r="Z258" s="1689">
        <v>189</v>
      </c>
      <c r="AA258" s="1690" t="s">
        <v>36</v>
      </c>
      <c r="AB258" s="1691">
        <v>0.1</v>
      </c>
      <c r="AC258" s="976"/>
      <c r="AD258" s="50" t="s">
        <v>36</v>
      </c>
      <c r="AE258" s="479" t="s">
        <v>36</v>
      </c>
      <c r="AF258" s="480">
        <v>0</v>
      </c>
      <c r="AG258" s="6" t="s">
        <v>405</v>
      </c>
      <c r="AH258" s="18" t="s">
        <v>23</v>
      </c>
      <c r="AI258" s="40">
        <v>0.19</v>
      </c>
      <c r="AJ258" s="41">
        <v>0.17</v>
      </c>
      <c r="AK258" s="41">
        <v>0.56999999999999995</v>
      </c>
      <c r="AL258" s="100"/>
    </row>
    <row r="259" spans="1:38" x14ac:dyDescent="0.15">
      <c r="A259" s="1966"/>
      <c r="B259" s="452">
        <v>43418</v>
      </c>
      <c r="C259" s="453" t="str">
        <f t="shared" si="43"/>
        <v>水</v>
      </c>
      <c r="D259" s="1678" t="s">
        <v>583</v>
      </c>
      <c r="E259" s="1679">
        <v>1.5</v>
      </c>
      <c r="F259" s="1679">
        <v>15</v>
      </c>
      <c r="G259" s="1680">
        <v>17.7</v>
      </c>
      <c r="H259" s="1681">
        <v>17.899999999999999</v>
      </c>
      <c r="I259" s="1680">
        <v>4.4000000000000004</v>
      </c>
      <c r="J259" s="1681">
        <v>3.7</v>
      </c>
      <c r="K259" s="1682">
        <v>7.77</v>
      </c>
      <c r="L259" s="1683">
        <v>7.8</v>
      </c>
      <c r="M259" s="1680">
        <v>31.1</v>
      </c>
      <c r="N259" s="1681">
        <v>31.1</v>
      </c>
      <c r="O259" s="1684" t="s">
        <v>36</v>
      </c>
      <c r="P259" s="1685">
        <v>99.6</v>
      </c>
      <c r="Q259" s="1684" t="s">
        <v>36</v>
      </c>
      <c r="R259" s="1685">
        <v>102</v>
      </c>
      <c r="S259" s="1684" t="s">
        <v>36</v>
      </c>
      <c r="T259" s="1685" t="s">
        <v>36</v>
      </c>
      <c r="U259" s="1684" t="s">
        <v>36</v>
      </c>
      <c r="V259" s="1685" t="s">
        <v>36</v>
      </c>
      <c r="W259" s="1686" t="s">
        <v>36</v>
      </c>
      <c r="X259" s="1687">
        <v>12.6</v>
      </c>
      <c r="Y259" s="1688" t="s">
        <v>36</v>
      </c>
      <c r="Z259" s="1689">
        <v>195</v>
      </c>
      <c r="AA259" s="1690" t="s">
        <v>36</v>
      </c>
      <c r="AB259" s="1691">
        <v>0.13</v>
      </c>
      <c r="AC259" s="976"/>
      <c r="AD259" s="50" t="s">
        <v>36</v>
      </c>
      <c r="AE259" s="479" t="s">
        <v>36</v>
      </c>
      <c r="AF259" s="480">
        <v>0</v>
      </c>
      <c r="AG259" s="6" t="s">
        <v>24</v>
      </c>
      <c r="AH259" s="18" t="s">
        <v>23</v>
      </c>
      <c r="AI259" s="23">
        <v>4.7</v>
      </c>
      <c r="AJ259" s="48">
        <v>4.5999999999999996</v>
      </c>
      <c r="AK259" s="1436">
        <v>5.0999999999999996</v>
      </c>
      <c r="AL259" s="100"/>
    </row>
    <row r="260" spans="1:38" x14ac:dyDescent="0.15">
      <c r="A260" s="1966"/>
      <c r="B260" s="452">
        <v>43419</v>
      </c>
      <c r="C260" s="453" t="str">
        <f t="shared" si="43"/>
        <v>木</v>
      </c>
      <c r="D260" s="1678" t="s">
        <v>583</v>
      </c>
      <c r="E260" s="1679" t="s">
        <v>36</v>
      </c>
      <c r="F260" s="1679">
        <v>14.3</v>
      </c>
      <c r="G260" s="1680">
        <v>17.5</v>
      </c>
      <c r="H260" s="1681">
        <v>17.7</v>
      </c>
      <c r="I260" s="1680">
        <v>2.8</v>
      </c>
      <c r="J260" s="1681">
        <v>3.1</v>
      </c>
      <c r="K260" s="1682">
        <v>8.19</v>
      </c>
      <c r="L260" s="1683">
        <v>8.2200000000000006</v>
      </c>
      <c r="M260" s="1680">
        <v>30.5</v>
      </c>
      <c r="N260" s="1681">
        <v>30.5</v>
      </c>
      <c r="O260" s="1684" t="s">
        <v>36</v>
      </c>
      <c r="P260" s="1685">
        <v>97.6</v>
      </c>
      <c r="Q260" s="1684" t="s">
        <v>36</v>
      </c>
      <c r="R260" s="1685">
        <v>97.6</v>
      </c>
      <c r="S260" s="1684" t="s">
        <v>36</v>
      </c>
      <c r="T260" s="1685" t="s">
        <v>36</v>
      </c>
      <c r="U260" s="1684" t="s">
        <v>36</v>
      </c>
      <c r="V260" s="1685" t="s">
        <v>36</v>
      </c>
      <c r="W260" s="1686" t="s">
        <v>36</v>
      </c>
      <c r="X260" s="1687">
        <v>12.5</v>
      </c>
      <c r="Y260" s="1688" t="s">
        <v>36</v>
      </c>
      <c r="Z260" s="1689">
        <v>188</v>
      </c>
      <c r="AA260" s="1690" t="s">
        <v>36</v>
      </c>
      <c r="AB260" s="1691">
        <v>0.09</v>
      </c>
      <c r="AC260" s="976"/>
      <c r="AD260" s="50" t="s">
        <v>36</v>
      </c>
      <c r="AE260" s="479" t="s">
        <v>36</v>
      </c>
      <c r="AF260" s="480">
        <v>0</v>
      </c>
      <c r="AG260" s="6" t="s">
        <v>25</v>
      </c>
      <c r="AH260" s="18" t="s">
        <v>23</v>
      </c>
      <c r="AI260" s="23">
        <v>2</v>
      </c>
      <c r="AJ260" s="48">
        <v>1.2</v>
      </c>
      <c r="AK260" s="1435">
        <v>2.2000000000000002</v>
      </c>
      <c r="AL260" s="100"/>
    </row>
    <row r="261" spans="1:38" x14ac:dyDescent="0.15">
      <c r="A261" s="1966"/>
      <c r="B261" s="452">
        <v>43420</v>
      </c>
      <c r="C261" s="453" t="str">
        <f t="shared" si="43"/>
        <v>金</v>
      </c>
      <c r="D261" s="1678" t="s">
        <v>583</v>
      </c>
      <c r="E261" s="1679" t="s">
        <v>36</v>
      </c>
      <c r="F261" s="1679">
        <v>14.1</v>
      </c>
      <c r="G261" s="1680">
        <v>17.2</v>
      </c>
      <c r="H261" s="1681">
        <v>17.399999999999999</v>
      </c>
      <c r="I261" s="1680">
        <v>3.1</v>
      </c>
      <c r="J261" s="1681">
        <v>3.1</v>
      </c>
      <c r="K261" s="1682">
        <v>8.16</v>
      </c>
      <c r="L261" s="1683">
        <v>8.17</v>
      </c>
      <c r="M261" s="1680">
        <v>30.4</v>
      </c>
      <c r="N261" s="1681">
        <v>30.6</v>
      </c>
      <c r="O261" s="1684" t="s">
        <v>36</v>
      </c>
      <c r="P261" s="1685">
        <v>97.6</v>
      </c>
      <c r="Q261" s="1684" t="s">
        <v>36</v>
      </c>
      <c r="R261" s="1685">
        <v>99.9</v>
      </c>
      <c r="S261" s="1684" t="s">
        <v>36</v>
      </c>
      <c r="T261" s="1685" t="s">
        <v>36</v>
      </c>
      <c r="U261" s="1684" t="s">
        <v>36</v>
      </c>
      <c r="V261" s="1685" t="s">
        <v>36</v>
      </c>
      <c r="W261" s="1686" t="s">
        <v>36</v>
      </c>
      <c r="X261" s="1687">
        <v>12.6</v>
      </c>
      <c r="Y261" s="1688" t="s">
        <v>36</v>
      </c>
      <c r="Z261" s="1689">
        <v>189</v>
      </c>
      <c r="AA261" s="1690" t="s">
        <v>36</v>
      </c>
      <c r="AB261" s="1691">
        <v>0.08</v>
      </c>
      <c r="AC261" s="976"/>
      <c r="AD261" s="50" t="s">
        <v>36</v>
      </c>
      <c r="AE261" s="479" t="s">
        <v>36</v>
      </c>
      <c r="AF261" s="480">
        <v>0</v>
      </c>
      <c r="AG261" s="6" t="s">
        <v>406</v>
      </c>
      <c r="AH261" s="18" t="s">
        <v>23</v>
      </c>
      <c r="AI261" s="23">
        <v>7.9</v>
      </c>
      <c r="AJ261" s="48">
        <v>9</v>
      </c>
      <c r="AK261" s="1435">
        <v>13.5</v>
      </c>
      <c r="AL261" s="100"/>
    </row>
    <row r="262" spans="1:38" x14ac:dyDescent="0.15">
      <c r="A262" s="1966"/>
      <c r="B262" s="452">
        <v>43421</v>
      </c>
      <c r="C262" s="453" t="str">
        <f t="shared" si="43"/>
        <v>土</v>
      </c>
      <c r="D262" s="1678" t="s">
        <v>583</v>
      </c>
      <c r="E262" s="1679" t="s">
        <v>36</v>
      </c>
      <c r="F262" s="1679">
        <v>15.9</v>
      </c>
      <c r="G262" s="1680">
        <v>17.100000000000001</v>
      </c>
      <c r="H262" s="1681">
        <v>17.3</v>
      </c>
      <c r="I262" s="1680">
        <v>3.8</v>
      </c>
      <c r="J262" s="1681">
        <v>3.8</v>
      </c>
      <c r="K262" s="1682">
        <v>8.1999999999999993</v>
      </c>
      <c r="L262" s="1683">
        <v>8.17</v>
      </c>
      <c r="M262" s="1680">
        <v>30.8</v>
      </c>
      <c r="N262" s="1681">
        <v>30.7</v>
      </c>
      <c r="O262" s="1684" t="s">
        <v>36</v>
      </c>
      <c r="P262" s="1685" t="s">
        <v>36</v>
      </c>
      <c r="Q262" s="1684" t="s">
        <v>36</v>
      </c>
      <c r="R262" s="1685" t="s">
        <v>36</v>
      </c>
      <c r="S262" s="1684" t="s">
        <v>36</v>
      </c>
      <c r="T262" s="1685" t="s">
        <v>36</v>
      </c>
      <c r="U262" s="1684" t="s">
        <v>36</v>
      </c>
      <c r="V262" s="1685" t="s">
        <v>36</v>
      </c>
      <c r="W262" s="1686" t="s">
        <v>36</v>
      </c>
      <c r="X262" s="1687" t="s">
        <v>36</v>
      </c>
      <c r="Y262" s="1688" t="s">
        <v>36</v>
      </c>
      <c r="Z262" s="1689" t="s">
        <v>36</v>
      </c>
      <c r="AA262" s="1690" t="s">
        <v>36</v>
      </c>
      <c r="AB262" s="1691" t="s">
        <v>36</v>
      </c>
      <c r="AC262" s="976"/>
      <c r="AD262" s="50" t="s">
        <v>36</v>
      </c>
      <c r="AE262" s="479" t="s">
        <v>36</v>
      </c>
      <c r="AF262" s="480">
        <v>0</v>
      </c>
      <c r="AG262" s="6" t="s">
        <v>407</v>
      </c>
      <c r="AH262" s="18" t="s">
        <v>23</v>
      </c>
      <c r="AI262" s="24">
        <v>2.5000000000000001E-2</v>
      </c>
      <c r="AJ262" s="44">
        <v>2.5999999999999999E-2</v>
      </c>
      <c r="AK262" s="1438">
        <v>3.9E-2</v>
      </c>
      <c r="AL262" s="102"/>
    </row>
    <row r="263" spans="1:38" x14ac:dyDescent="0.15">
      <c r="A263" s="1966"/>
      <c r="B263" s="452">
        <v>43422</v>
      </c>
      <c r="C263" s="453" t="str">
        <f t="shared" si="43"/>
        <v>日</v>
      </c>
      <c r="D263" s="1678" t="s">
        <v>599</v>
      </c>
      <c r="E263" s="1679" t="s">
        <v>36</v>
      </c>
      <c r="F263" s="1679">
        <v>14.7</v>
      </c>
      <c r="G263" s="1680">
        <v>16.899999999999999</v>
      </c>
      <c r="H263" s="1681">
        <v>17.100000000000001</v>
      </c>
      <c r="I263" s="1680">
        <v>3.1</v>
      </c>
      <c r="J263" s="1681">
        <v>3.3</v>
      </c>
      <c r="K263" s="1682">
        <v>8.14</v>
      </c>
      <c r="L263" s="1683">
        <v>8.16</v>
      </c>
      <c r="M263" s="1680">
        <v>30.7</v>
      </c>
      <c r="N263" s="1681">
        <v>30.7</v>
      </c>
      <c r="O263" s="1684" t="s">
        <v>36</v>
      </c>
      <c r="P263" s="1685" t="s">
        <v>36</v>
      </c>
      <c r="Q263" s="1684" t="s">
        <v>36</v>
      </c>
      <c r="R263" s="1685" t="s">
        <v>36</v>
      </c>
      <c r="S263" s="1684" t="s">
        <v>36</v>
      </c>
      <c r="T263" s="1685" t="s">
        <v>36</v>
      </c>
      <c r="U263" s="1684" t="s">
        <v>36</v>
      </c>
      <c r="V263" s="1685" t="s">
        <v>36</v>
      </c>
      <c r="W263" s="1686" t="s">
        <v>36</v>
      </c>
      <c r="X263" s="1687" t="s">
        <v>36</v>
      </c>
      <c r="Y263" s="1688" t="s">
        <v>36</v>
      </c>
      <c r="Z263" s="1689" t="s">
        <v>36</v>
      </c>
      <c r="AA263" s="1690" t="s">
        <v>36</v>
      </c>
      <c r="AB263" s="1691" t="s">
        <v>36</v>
      </c>
      <c r="AC263" s="976"/>
      <c r="AD263" s="50" t="s">
        <v>36</v>
      </c>
      <c r="AE263" s="479" t="s">
        <v>36</v>
      </c>
      <c r="AF263" s="480">
        <v>0</v>
      </c>
      <c r="AG263" s="6" t="s">
        <v>291</v>
      </c>
      <c r="AH263" s="18" t="s">
        <v>23</v>
      </c>
      <c r="AI263" s="24">
        <v>0.48</v>
      </c>
      <c r="AJ263" s="44">
        <v>0.5</v>
      </c>
      <c r="AK263" s="1438">
        <v>0.62</v>
      </c>
      <c r="AL263" s="100"/>
    </row>
    <row r="264" spans="1:38" x14ac:dyDescent="0.15">
      <c r="A264" s="1966"/>
      <c r="B264" s="452">
        <v>43423</v>
      </c>
      <c r="C264" s="453" t="str">
        <f t="shared" si="43"/>
        <v>月</v>
      </c>
      <c r="D264" s="1678" t="s">
        <v>599</v>
      </c>
      <c r="E264" s="1679">
        <v>4</v>
      </c>
      <c r="F264" s="1679">
        <v>14</v>
      </c>
      <c r="G264" s="1680">
        <v>16.600000000000001</v>
      </c>
      <c r="H264" s="1681">
        <v>16.8</v>
      </c>
      <c r="I264" s="1680">
        <v>4.5</v>
      </c>
      <c r="J264" s="1681">
        <v>4.0999999999999996</v>
      </c>
      <c r="K264" s="1682">
        <v>8</v>
      </c>
      <c r="L264" s="1683">
        <v>8.0299999999999994</v>
      </c>
      <c r="M264" s="1680">
        <v>31.2</v>
      </c>
      <c r="N264" s="1681">
        <v>31.1</v>
      </c>
      <c r="O264" s="1684" t="s">
        <v>36</v>
      </c>
      <c r="P264" s="1685">
        <v>99.6</v>
      </c>
      <c r="Q264" s="1684" t="s">
        <v>36</v>
      </c>
      <c r="R264" s="1685">
        <v>101</v>
      </c>
      <c r="S264" s="1684" t="s">
        <v>36</v>
      </c>
      <c r="T264" s="1685" t="s">
        <v>36</v>
      </c>
      <c r="U264" s="1684" t="s">
        <v>36</v>
      </c>
      <c r="V264" s="1685" t="s">
        <v>36</v>
      </c>
      <c r="W264" s="1686" t="s">
        <v>36</v>
      </c>
      <c r="X264" s="1687">
        <v>12.7</v>
      </c>
      <c r="Y264" s="1688" t="s">
        <v>36</v>
      </c>
      <c r="Z264" s="1689">
        <v>194</v>
      </c>
      <c r="AA264" s="1690" t="s">
        <v>36</v>
      </c>
      <c r="AB264" s="1691">
        <v>0.14000000000000001</v>
      </c>
      <c r="AC264" s="976"/>
      <c r="AD264" s="50" t="s">
        <v>36</v>
      </c>
      <c r="AE264" s="479" t="s">
        <v>36</v>
      </c>
      <c r="AF264" s="480">
        <v>0</v>
      </c>
      <c r="AG264" s="6" t="s">
        <v>98</v>
      </c>
      <c r="AH264" s="18" t="s">
        <v>23</v>
      </c>
      <c r="AI264" s="24">
        <v>0.86</v>
      </c>
      <c r="AJ264" s="44">
        <v>0.87</v>
      </c>
      <c r="AK264" s="1438">
        <v>1.05</v>
      </c>
      <c r="AL264" s="100"/>
    </row>
    <row r="265" spans="1:38" x14ac:dyDescent="0.15">
      <c r="A265" s="1966"/>
      <c r="B265" s="452">
        <v>43424</v>
      </c>
      <c r="C265" s="453" t="str">
        <f t="shared" si="43"/>
        <v>火</v>
      </c>
      <c r="D265" s="1678" t="s">
        <v>599</v>
      </c>
      <c r="E265" s="1679" t="s">
        <v>36</v>
      </c>
      <c r="F265" s="1679">
        <v>11.9</v>
      </c>
      <c r="G265" s="1680">
        <v>16.3</v>
      </c>
      <c r="H265" s="1681">
        <v>16.600000000000001</v>
      </c>
      <c r="I265" s="1680">
        <v>4.5999999999999996</v>
      </c>
      <c r="J265" s="1681">
        <v>4.5999999999999996</v>
      </c>
      <c r="K265" s="1682">
        <v>7.98</v>
      </c>
      <c r="L265" s="1683">
        <v>8.02</v>
      </c>
      <c r="M265" s="1680">
        <v>31.6</v>
      </c>
      <c r="N265" s="1681">
        <v>31.5</v>
      </c>
      <c r="O265" s="1684" t="s">
        <v>36</v>
      </c>
      <c r="P265" s="1685">
        <v>101.7</v>
      </c>
      <c r="Q265" s="1684" t="s">
        <v>36</v>
      </c>
      <c r="R265" s="1685">
        <v>102.3</v>
      </c>
      <c r="S265" s="1684" t="s">
        <v>36</v>
      </c>
      <c r="T265" s="1685" t="s">
        <v>36</v>
      </c>
      <c r="U265" s="1684" t="s">
        <v>36</v>
      </c>
      <c r="V265" s="1685" t="s">
        <v>36</v>
      </c>
      <c r="W265" s="1686" t="s">
        <v>36</v>
      </c>
      <c r="X265" s="1687">
        <v>12.8</v>
      </c>
      <c r="Y265" s="1688" t="s">
        <v>36</v>
      </c>
      <c r="Z265" s="1689">
        <v>198</v>
      </c>
      <c r="AA265" s="1690" t="s">
        <v>36</v>
      </c>
      <c r="AB265" s="1691">
        <v>0.17</v>
      </c>
      <c r="AC265" s="976"/>
      <c r="AD265" s="50" t="s">
        <v>36</v>
      </c>
      <c r="AE265" s="479" t="s">
        <v>36</v>
      </c>
      <c r="AF265" s="480">
        <v>0</v>
      </c>
      <c r="AG265" s="6" t="s">
        <v>387</v>
      </c>
      <c r="AH265" s="18" t="s">
        <v>23</v>
      </c>
      <c r="AI265" s="24">
        <v>4.7E-2</v>
      </c>
      <c r="AJ265" s="44">
        <v>4.8000000000000001E-2</v>
      </c>
      <c r="AK265" s="1438">
        <v>9.9000000000000005E-2</v>
      </c>
      <c r="AL265" s="102"/>
    </row>
    <row r="266" spans="1:38" x14ac:dyDescent="0.15">
      <c r="A266" s="1966"/>
      <c r="B266" s="452">
        <v>43425</v>
      </c>
      <c r="C266" s="453" t="str">
        <f t="shared" si="43"/>
        <v>水</v>
      </c>
      <c r="D266" s="1678" t="s">
        <v>583</v>
      </c>
      <c r="E266" s="1679">
        <v>1.5</v>
      </c>
      <c r="F266" s="1679">
        <v>11.3</v>
      </c>
      <c r="G266" s="1680">
        <v>16.399999999999999</v>
      </c>
      <c r="H266" s="1681">
        <v>16.5</v>
      </c>
      <c r="I266" s="1680">
        <v>2.6</v>
      </c>
      <c r="J266" s="1681">
        <v>2.9</v>
      </c>
      <c r="K266" s="1682">
        <v>8.2100000000000009</v>
      </c>
      <c r="L266" s="1683">
        <v>8.2200000000000006</v>
      </c>
      <c r="M266" s="1680">
        <v>30.6</v>
      </c>
      <c r="N266" s="1681">
        <v>30.7</v>
      </c>
      <c r="O266" s="1684" t="s">
        <v>36</v>
      </c>
      <c r="P266" s="1685">
        <v>99.1</v>
      </c>
      <c r="Q266" s="1684" t="s">
        <v>36</v>
      </c>
      <c r="R266" s="1685">
        <v>102.3</v>
      </c>
      <c r="S266" s="1684" t="s">
        <v>36</v>
      </c>
      <c r="T266" s="1685" t="s">
        <v>36</v>
      </c>
      <c r="U266" s="1684" t="s">
        <v>36</v>
      </c>
      <c r="V266" s="1685" t="s">
        <v>36</v>
      </c>
      <c r="W266" s="1686" t="s">
        <v>36</v>
      </c>
      <c r="X266" s="1687">
        <v>12.6</v>
      </c>
      <c r="Y266" s="1688" t="s">
        <v>36</v>
      </c>
      <c r="Z266" s="1689">
        <v>193</v>
      </c>
      <c r="AA266" s="1690" t="s">
        <v>36</v>
      </c>
      <c r="AB266" s="1691">
        <v>0.08</v>
      </c>
      <c r="AC266" s="976"/>
      <c r="AD266" s="50" t="s">
        <v>36</v>
      </c>
      <c r="AE266" s="479" t="s">
        <v>36</v>
      </c>
      <c r="AF266" s="480">
        <v>0</v>
      </c>
      <c r="AG266" s="6" t="s">
        <v>408</v>
      </c>
      <c r="AH266" s="18" t="s">
        <v>23</v>
      </c>
      <c r="AI266" s="827" t="s">
        <v>609</v>
      </c>
      <c r="AJ266" s="943" t="s">
        <v>609</v>
      </c>
      <c r="AK266" s="1439" t="s">
        <v>609</v>
      </c>
      <c r="AL266" s="100"/>
    </row>
    <row r="267" spans="1:38" x14ac:dyDescent="0.15">
      <c r="A267" s="1966"/>
      <c r="B267" s="452">
        <v>43426</v>
      </c>
      <c r="C267" s="453" t="str">
        <f t="shared" si="43"/>
        <v>木</v>
      </c>
      <c r="D267" s="1678" t="s">
        <v>599</v>
      </c>
      <c r="E267" s="1679">
        <v>18</v>
      </c>
      <c r="F267" s="1679">
        <v>12.3</v>
      </c>
      <c r="G267" s="1680">
        <v>16.100000000000001</v>
      </c>
      <c r="H267" s="1681">
        <v>16.2</v>
      </c>
      <c r="I267" s="1680">
        <v>4.2</v>
      </c>
      <c r="J267" s="1681">
        <v>4</v>
      </c>
      <c r="K267" s="1682">
        <v>7.99</v>
      </c>
      <c r="L267" s="1683">
        <v>7.98</v>
      </c>
      <c r="M267" s="1680">
        <v>31.8</v>
      </c>
      <c r="N267" s="1681">
        <v>31.8</v>
      </c>
      <c r="O267" s="1684" t="s">
        <v>36</v>
      </c>
      <c r="P267" s="1685">
        <v>102.6</v>
      </c>
      <c r="Q267" s="1684" t="s">
        <v>36</v>
      </c>
      <c r="R267" s="1685">
        <v>104.8</v>
      </c>
      <c r="S267" s="1684" t="s">
        <v>36</v>
      </c>
      <c r="T267" s="1685" t="s">
        <v>36</v>
      </c>
      <c r="U267" s="1684" t="s">
        <v>36</v>
      </c>
      <c r="V267" s="1685" t="s">
        <v>36</v>
      </c>
      <c r="W267" s="1686" t="s">
        <v>36</v>
      </c>
      <c r="X267" s="1687">
        <v>12.8</v>
      </c>
      <c r="Y267" s="1688" t="s">
        <v>36</v>
      </c>
      <c r="Z267" s="1689">
        <v>198</v>
      </c>
      <c r="AA267" s="1690" t="s">
        <v>36</v>
      </c>
      <c r="AB267" s="1691">
        <v>0.15</v>
      </c>
      <c r="AC267" s="976"/>
      <c r="AD267" s="50" t="s">
        <v>36</v>
      </c>
      <c r="AE267" s="479" t="s">
        <v>36</v>
      </c>
      <c r="AF267" s="480">
        <v>0</v>
      </c>
      <c r="AG267" s="6" t="s">
        <v>99</v>
      </c>
      <c r="AH267" s="18" t="s">
        <v>23</v>
      </c>
      <c r="AI267" s="23">
        <v>22.6</v>
      </c>
      <c r="AJ267" s="48">
        <v>22.6</v>
      </c>
      <c r="AK267" s="1435">
        <v>22.7</v>
      </c>
      <c r="AL267" s="101"/>
    </row>
    <row r="268" spans="1:38" x14ac:dyDescent="0.15">
      <c r="A268" s="1966"/>
      <c r="B268" s="452">
        <v>43427</v>
      </c>
      <c r="C268" s="453" t="str">
        <f t="shared" si="43"/>
        <v>金</v>
      </c>
      <c r="D268" s="1678" t="s">
        <v>583</v>
      </c>
      <c r="E268" s="1679" t="s">
        <v>36</v>
      </c>
      <c r="F268" s="1679">
        <v>11.3</v>
      </c>
      <c r="G268" s="1680">
        <v>16</v>
      </c>
      <c r="H268" s="1681">
        <v>16.100000000000001</v>
      </c>
      <c r="I268" s="1680">
        <v>3.3</v>
      </c>
      <c r="J268" s="1681">
        <v>3.4</v>
      </c>
      <c r="K268" s="1682">
        <v>8.1</v>
      </c>
      <c r="L268" s="1683">
        <v>8.11</v>
      </c>
      <c r="M268" s="1680">
        <v>31</v>
      </c>
      <c r="N268" s="1681">
        <v>31.1</v>
      </c>
      <c r="O268" s="1684" t="s">
        <v>36</v>
      </c>
      <c r="P268" s="1685" t="s">
        <v>36</v>
      </c>
      <c r="Q268" s="1684" t="s">
        <v>36</v>
      </c>
      <c r="R268" s="1685" t="s">
        <v>36</v>
      </c>
      <c r="S268" s="1684" t="s">
        <v>36</v>
      </c>
      <c r="T268" s="1685" t="s">
        <v>36</v>
      </c>
      <c r="U268" s="1684" t="s">
        <v>36</v>
      </c>
      <c r="V268" s="1685" t="s">
        <v>36</v>
      </c>
      <c r="W268" s="1686" t="s">
        <v>36</v>
      </c>
      <c r="X268" s="1687" t="s">
        <v>36</v>
      </c>
      <c r="Y268" s="1688" t="s">
        <v>36</v>
      </c>
      <c r="Z268" s="1689" t="s">
        <v>36</v>
      </c>
      <c r="AA268" s="1690" t="s">
        <v>36</v>
      </c>
      <c r="AB268" s="1691" t="s">
        <v>36</v>
      </c>
      <c r="AC268" s="976"/>
      <c r="AD268" s="50" t="s">
        <v>36</v>
      </c>
      <c r="AE268" s="479" t="s">
        <v>36</v>
      </c>
      <c r="AF268" s="480">
        <v>0</v>
      </c>
      <c r="AG268" s="6" t="s">
        <v>27</v>
      </c>
      <c r="AH268" s="18" t="s">
        <v>23</v>
      </c>
      <c r="AI268" s="23">
        <v>26.1</v>
      </c>
      <c r="AJ268" s="48">
        <v>25.5</v>
      </c>
      <c r="AK268" s="1435">
        <v>29.8</v>
      </c>
      <c r="AL268" s="101"/>
    </row>
    <row r="269" spans="1:38" x14ac:dyDescent="0.15">
      <c r="A269" s="1966"/>
      <c r="B269" s="452">
        <v>43428</v>
      </c>
      <c r="C269" s="453" t="str">
        <f t="shared" si="43"/>
        <v>土</v>
      </c>
      <c r="D269" s="1678" t="s">
        <v>599</v>
      </c>
      <c r="E269" s="1679" t="s">
        <v>36</v>
      </c>
      <c r="F269" s="1679">
        <v>10.4</v>
      </c>
      <c r="G269" s="1680">
        <v>15.7</v>
      </c>
      <c r="H269" s="1681">
        <v>15.8</v>
      </c>
      <c r="I269" s="1680">
        <v>3.5</v>
      </c>
      <c r="J269" s="1681">
        <v>3.5</v>
      </c>
      <c r="K269" s="1682">
        <v>8.1300000000000008</v>
      </c>
      <c r="L269" s="1683">
        <v>8.16</v>
      </c>
      <c r="M269" s="1680">
        <v>30.9</v>
      </c>
      <c r="N269" s="1681">
        <v>30.9</v>
      </c>
      <c r="O269" s="1684" t="s">
        <v>36</v>
      </c>
      <c r="P269" s="1685" t="s">
        <v>36</v>
      </c>
      <c r="Q269" s="1684" t="s">
        <v>36</v>
      </c>
      <c r="R269" s="1685" t="s">
        <v>36</v>
      </c>
      <c r="S269" s="1684" t="s">
        <v>36</v>
      </c>
      <c r="T269" s="1685" t="s">
        <v>36</v>
      </c>
      <c r="U269" s="1684" t="s">
        <v>36</v>
      </c>
      <c r="V269" s="1685" t="s">
        <v>36</v>
      </c>
      <c r="W269" s="1686" t="s">
        <v>36</v>
      </c>
      <c r="X269" s="1687" t="s">
        <v>36</v>
      </c>
      <c r="Y269" s="1688" t="s">
        <v>36</v>
      </c>
      <c r="Z269" s="1689" t="s">
        <v>36</v>
      </c>
      <c r="AA269" s="1690" t="s">
        <v>36</v>
      </c>
      <c r="AB269" s="1691" t="s">
        <v>36</v>
      </c>
      <c r="AC269" s="976"/>
      <c r="AD269" s="50" t="s">
        <v>36</v>
      </c>
      <c r="AE269" s="479" t="s">
        <v>36</v>
      </c>
      <c r="AF269" s="480">
        <v>0</v>
      </c>
      <c r="AG269" s="6" t="s">
        <v>390</v>
      </c>
      <c r="AH269" s="18" t="s">
        <v>401</v>
      </c>
      <c r="AI269" s="51">
        <v>8</v>
      </c>
      <c r="AJ269" s="52">
        <v>8</v>
      </c>
      <c r="AK269" s="1440">
        <v>14</v>
      </c>
      <c r="AL269" s="103"/>
    </row>
    <row r="270" spans="1:38" x14ac:dyDescent="0.15">
      <c r="A270" s="1966"/>
      <c r="B270" s="452">
        <v>43429</v>
      </c>
      <c r="C270" s="453" t="str">
        <f t="shared" si="43"/>
        <v>日</v>
      </c>
      <c r="D270" s="1678" t="s">
        <v>583</v>
      </c>
      <c r="E270" s="1679" t="s">
        <v>36</v>
      </c>
      <c r="F270" s="1679">
        <v>12.2</v>
      </c>
      <c r="G270" s="1680">
        <v>15.5</v>
      </c>
      <c r="H270" s="1681">
        <v>15.7</v>
      </c>
      <c r="I270" s="1680">
        <v>3.2</v>
      </c>
      <c r="J270" s="1681">
        <v>3.4</v>
      </c>
      <c r="K270" s="1682">
        <v>8.16</v>
      </c>
      <c r="L270" s="1683">
        <v>8.17</v>
      </c>
      <c r="M270" s="1680">
        <v>30</v>
      </c>
      <c r="N270" s="1681">
        <v>31</v>
      </c>
      <c r="O270" s="1684" t="s">
        <v>36</v>
      </c>
      <c r="P270" s="1685" t="s">
        <v>36</v>
      </c>
      <c r="Q270" s="1684" t="s">
        <v>36</v>
      </c>
      <c r="R270" s="1685" t="s">
        <v>36</v>
      </c>
      <c r="S270" s="1684" t="s">
        <v>36</v>
      </c>
      <c r="T270" s="1685" t="s">
        <v>36</v>
      </c>
      <c r="U270" s="1684" t="s">
        <v>36</v>
      </c>
      <c r="V270" s="1685" t="s">
        <v>36</v>
      </c>
      <c r="W270" s="1686" t="s">
        <v>36</v>
      </c>
      <c r="X270" s="1687" t="s">
        <v>36</v>
      </c>
      <c r="Y270" s="1688" t="s">
        <v>36</v>
      </c>
      <c r="Z270" s="1689" t="s">
        <v>36</v>
      </c>
      <c r="AA270" s="1690" t="s">
        <v>36</v>
      </c>
      <c r="AB270" s="1691" t="s">
        <v>36</v>
      </c>
      <c r="AC270" s="976"/>
      <c r="AD270" s="50" t="s">
        <v>36</v>
      </c>
      <c r="AE270" s="479" t="s">
        <v>36</v>
      </c>
      <c r="AF270" s="480">
        <v>0</v>
      </c>
      <c r="AG270" s="6" t="s">
        <v>409</v>
      </c>
      <c r="AH270" s="18" t="s">
        <v>23</v>
      </c>
      <c r="AI270" s="51">
        <v>1</v>
      </c>
      <c r="AJ270" s="52">
        <v>3</v>
      </c>
      <c r="AK270" s="1440">
        <v>6</v>
      </c>
      <c r="AL270" s="103"/>
    </row>
    <row r="271" spans="1:38" x14ac:dyDescent="0.15">
      <c r="A271" s="1966"/>
      <c r="B271" s="452">
        <v>43430</v>
      </c>
      <c r="C271" s="453" t="str">
        <f t="shared" si="43"/>
        <v>月</v>
      </c>
      <c r="D271" s="1678" t="s">
        <v>583</v>
      </c>
      <c r="E271" s="1679" t="s">
        <v>36</v>
      </c>
      <c r="F271" s="1679">
        <v>12</v>
      </c>
      <c r="G271" s="1680">
        <v>15.3</v>
      </c>
      <c r="H271" s="1681">
        <v>15.4</v>
      </c>
      <c r="I271" s="1680">
        <v>2.9</v>
      </c>
      <c r="J271" s="1681">
        <v>3.2</v>
      </c>
      <c r="K271" s="1682">
        <v>8.19</v>
      </c>
      <c r="L271" s="1683">
        <v>8.24</v>
      </c>
      <c r="M271" s="1680">
        <v>30.8</v>
      </c>
      <c r="N271" s="1681">
        <v>30.9</v>
      </c>
      <c r="O271" s="1684" t="s">
        <v>36</v>
      </c>
      <c r="P271" s="1685">
        <v>98.8</v>
      </c>
      <c r="Q271" s="1684" t="s">
        <v>36</v>
      </c>
      <c r="R271" s="1685">
        <v>107.3</v>
      </c>
      <c r="S271" s="1684" t="s">
        <v>36</v>
      </c>
      <c r="T271" s="1685" t="s">
        <v>36</v>
      </c>
      <c r="U271" s="1684" t="s">
        <v>36</v>
      </c>
      <c r="V271" s="1685" t="s">
        <v>36</v>
      </c>
      <c r="W271" s="1686" t="s">
        <v>36</v>
      </c>
      <c r="X271" s="1687">
        <v>12.7</v>
      </c>
      <c r="Y271" s="1688" t="s">
        <v>36</v>
      </c>
      <c r="Z271" s="1689">
        <v>188</v>
      </c>
      <c r="AA271" s="1690" t="s">
        <v>36</v>
      </c>
      <c r="AB271" s="1691">
        <v>0.09</v>
      </c>
      <c r="AC271" s="976"/>
      <c r="AD271" s="50" t="s">
        <v>36</v>
      </c>
      <c r="AE271" s="479" t="s">
        <v>36</v>
      </c>
      <c r="AF271" s="480">
        <v>0</v>
      </c>
      <c r="AG271" s="19"/>
      <c r="AH271" s="9"/>
      <c r="AI271" s="20"/>
      <c r="AJ271" s="8"/>
      <c r="AK271" s="8"/>
      <c r="AL271" s="9"/>
    </row>
    <row r="272" spans="1:38" x14ac:dyDescent="0.15">
      <c r="A272" s="1966"/>
      <c r="B272" s="452">
        <v>43431</v>
      </c>
      <c r="C272" s="453" t="str">
        <f t="shared" si="43"/>
        <v>火</v>
      </c>
      <c r="D272" s="1678" t="s">
        <v>599</v>
      </c>
      <c r="E272" s="1679">
        <v>0.5</v>
      </c>
      <c r="F272" s="1679">
        <v>13.7</v>
      </c>
      <c r="G272" s="1680">
        <v>15.2</v>
      </c>
      <c r="H272" s="1681">
        <v>15.3</v>
      </c>
      <c r="I272" s="1680">
        <v>4</v>
      </c>
      <c r="J272" s="1681">
        <v>4</v>
      </c>
      <c r="K272" s="1682">
        <v>8.1300000000000008</v>
      </c>
      <c r="L272" s="1683">
        <v>8.1300000000000008</v>
      </c>
      <c r="M272" s="1680">
        <v>31.1</v>
      </c>
      <c r="N272" s="1681">
        <v>31.2</v>
      </c>
      <c r="O272" s="1684" t="s">
        <v>36</v>
      </c>
      <c r="P272" s="1685">
        <v>99.3</v>
      </c>
      <c r="Q272" s="1684" t="s">
        <v>36</v>
      </c>
      <c r="R272" s="1685">
        <v>108.1</v>
      </c>
      <c r="S272" s="1684" t="s">
        <v>36</v>
      </c>
      <c r="T272" s="1685" t="s">
        <v>36</v>
      </c>
      <c r="U272" s="1684" t="s">
        <v>36</v>
      </c>
      <c r="V272" s="1685" t="s">
        <v>36</v>
      </c>
      <c r="W272" s="1686" t="s">
        <v>36</v>
      </c>
      <c r="X272" s="1687">
        <v>12.8</v>
      </c>
      <c r="Y272" s="1688" t="s">
        <v>36</v>
      </c>
      <c r="Z272" s="1689">
        <v>190</v>
      </c>
      <c r="AA272" s="1690" t="s">
        <v>36</v>
      </c>
      <c r="AB272" s="1691">
        <v>0.12</v>
      </c>
      <c r="AC272" s="976"/>
      <c r="AD272" s="50" t="s">
        <v>36</v>
      </c>
      <c r="AE272" s="479" t="s">
        <v>36</v>
      </c>
      <c r="AF272" s="480">
        <v>0</v>
      </c>
      <c r="AG272" s="19"/>
      <c r="AH272" s="9"/>
      <c r="AI272" s="20"/>
      <c r="AJ272" s="8"/>
      <c r="AK272" s="8"/>
      <c r="AL272" s="9"/>
    </row>
    <row r="273" spans="1:38" x14ac:dyDescent="0.15">
      <c r="A273" s="1966"/>
      <c r="B273" s="452">
        <v>43432</v>
      </c>
      <c r="C273" s="453" t="str">
        <f t="shared" si="43"/>
        <v>水</v>
      </c>
      <c r="D273" s="1678" t="s">
        <v>583</v>
      </c>
      <c r="E273" s="1679" t="s">
        <v>36</v>
      </c>
      <c r="F273" s="1679">
        <v>14.4</v>
      </c>
      <c r="G273" s="1680">
        <v>15</v>
      </c>
      <c r="H273" s="1681">
        <v>15.2</v>
      </c>
      <c r="I273" s="1680">
        <v>4.2</v>
      </c>
      <c r="J273" s="1681">
        <v>4.3</v>
      </c>
      <c r="K273" s="1682">
        <v>8.11</v>
      </c>
      <c r="L273" s="1683">
        <v>8.09</v>
      </c>
      <c r="M273" s="1680">
        <v>31.2</v>
      </c>
      <c r="N273" s="1681">
        <v>31.4</v>
      </c>
      <c r="O273" s="1684" t="s">
        <v>36</v>
      </c>
      <c r="P273" s="1685">
        <v>100.1</v>
      </c>
      <c r="Q273" s="1684" t="s">
        <v>36</v>
      </c>
      <c r="R273" s="1685">
        <v>109.8</v>
      </c>
      <c r="S273" s="1684" t="s">
        <v>36</v>
      </c>
      <c r="T273" s="1685" t="s">
        <v>36</v>
      </c>
      <c r="U273" s="1684" t="s">
        <v>36</v>
      </c>
      <c r="V273" s="1685" t="s">
        <v>36</v>
      </c>
      <c r="W273" s="1686" t="s">
        <v>36</v>
      </c>
      <c r="X273" s="1687">
        <v>12.8</v>
      </c>
      <c r="Y273" s="1688" t="s">
        <v>36</v>
      </c>
      <c r="Z273" s="1689">
        <v>191</v>
      </c>
      <c r="AA273" s="1690" t="s">
        <v>36</v>
      </c>
      <c r="AB273" s="1691">
        <v>0.14000000000000001</v>
      </c>
      <c r="AC273" s="976"/>
      <c r="AD273" s="50" t="s">
        <v>36</v>
      </c>
      <c r="AE273" s="479" t="s">
        <v>36</v>
      </c>
      <c r="AF273" s="480">
        <v>0</v>
      </c>
      <c r="AG273" s="21"/>
      <c r="AH273" s="3"/>
      <c r="AI273" s="22"/>
      <c r="AJ273" s="10"/>
      <c r="AK273" s="10"/>
      <c r="AL273" s="3"/>
    </row>
    <row r="274" spans="1:38" x14ac:dyDescent="0.15">
      <c r="A274" s="1966"/>
      <c r="B274" s="452">
        <v>43433</v>
      </c>
      <c r="C274" s="547" t="str">
        <f t="shared" si="43"/>
        <v>木</v>
      </c>
      <c r="D274" s="1678" t="s">
        <v>599</v>
      </c>
      <c r="E274" s="1679">
        <v>0.5</v>
      </c>
      <c r="F274" s="1679">
        <v>13.5</v>
      </c>
      <c r="G274" s="1680">
        <v>14.8</v>
      </c>
      <c r="H274" s="1681">
        <v>15</v>
      </c>
      <c r="I274" s="1680">
        <v>4.9000000000000004</v>
      </c>
      <c r="J274" s="1681">
        <v>5.0999999999999996</v>
      </c>
      <c r="K274" s="1682">
        <v>8.0299999999999994</v>
      </c>
      <c r="L274" s="1683">
        <v>8.0299999999999994</v>
      </c>
      <c r="M274" s="1680">
        <v>31.9</v>
      </c>
      <c r="N274" s="1681">
        <v>31.9</v>
      </c>
      <c r="O274" s="1684" t="s">
        <v>36</v>
      </c>
      <c r="P274" s="1685">
        <v>100.4</v>
      </c>
      <c r="Q274" s="1684" t="s">
        <v>36</v>
      </c>
      <c r="R274" s="1685">
        <v>111.2</v>
      </c>
      <c r="S274" s="1684" t="s">
        <v>36</v>
      </c>
      <c r="T274" s="1685" t="s">
        <v>36</v>
      </c>
      <c r="U274" s="1684" t="s">
        <v>36</v>
      </c>
      <c r="V274" s="1685" t="s">
        <v>36</v>
      </c>
      <c r="W274" s="1686" t="s">
        <v>36</v>
      </c>
      <c r="X274" s="1687">
        <v>12.9</v>
      </c>
      <c r="Y274" s="1688" t="s">
        <v>36</v>
      </c>
      <c r="Z274" s="1689">
        <v>193</v>
      </c>
      <c r="AA274" s="1690" t="s">
        <v>36</v>
      </c>
      <c r="AB274" s="1691">
        <v>0.19</v>
      </c>
      <c r="AC274" s="976"/>
      <c r="AD274" s="50" t="s">
        <v>36</v>
      </c>
      <c r="AE274" s="479" t="s">
        <v>36</v>
      </c>
      <c r="AF274" s="480">
        <v>0</v>
      </c>
      <c r="AG274" s="29" t="s">
        <v>144</v>
      </c>
      <c r="AH274" s="2" t="s">
        <v>36</v>
      </c>
      <c r="AI274" s="2" t="s">
        <v>36</v>
      </c>
      <c r="AJ274" s="2" t="s">
        <v>36</v>
      </c>
      <c r="AK274" s="2" t="s">
        <v>36</v>
      </c>
      <c r="AL274" s="104" t="s">
        <v>36</v>
      </c>
    </row>
    <row r="275" spans="1:38" x14ac:dyDescent="0.15">
      <c r="A275" s="1966"/>
      <c r="B275" s="455">
        <v>43434</v>
      </c>
      <c r="C275" s="456" t="str">
        <f t="shared" si="43"/>
        <v>金</v>
      </c>
      <c r="D275" s="1678" t="s">
        <v>583</v>
      </c>
      <c r="E275" s="1679" t="s">
        <v>36</v>
      </c>
      <c r="F275" s="1679">
        <v>13.6</v>
      </c>
      <c r="G275" s="1680">
        <v>14.8</v>
      </c>
      <c r="H275" s="1681">
        <v>15</v>
      </c>
      <c r="I275" s="1680">
        <v>3.9</v>
      </c>
      <c r="J275" s="1681">
        <v>4.2</v>
      </c>
      <c r="K275" s="1682">
        <v>8.02</v>
      </c>
      <c r="L275" s="1683">
        <v>8.06</v>
      </c>
      <c r="M275" s="1680">
        <v>31.8</v>
      </c>
      <c r="N275" s="1681">
        <v>31.8</v>
      </c>
      <c r="O275" s="1684" t="s">
        <v>36</v>
      </c>
      <c r="P275" s="1685">
        <v>99.1</v>
      </c>
      <c r="Q275" s="1684" t="s">
        <v>36</v>
      </c>
      <c r="R275" s="1685">
        <v>109.4</v>
      </c>
      <c r="S275" s="1684" t="s">
        <v>36</v>
      </c>
      <c r="T275" s="1685" t="s">
        <v>36</v>
      </c>
      <c r="U275" s="1684" t="s">
        <v>36</v>
      </c>
      <c r="V275" s="1685" t="s">
        <v>36</v>
      </c>
      <c r="W275" s="1686" t="s">
        <v>36</v>
      </c>
      <c r="X275" s="1687">
        <v>12.9</v>
      </c>
      <c r="Y275" s="1688" t="s">
        <v>36</v>
      </c>
      <c r="Z275" s="1689">
        <v>195</v>
      </c>
      <c r="AA275" s="1690" t="s">
        <v>36</v>
      </c>
      <c r="AB275" s="1691">
        <v>0.16</v>
      </c>
      <c r="AC275" s="976"/>
      <c r="AD275" s="50" t="s">
        <v>36</v>
      </c>
      <c r="AE275" s="479" t="s">
        <v>36</v>
      </c>
      <c r="AF275" s="480">
        <v>0</v>
      </c>
      <c r="AG275" s="11" t="s">
        <v>36</v>
      </c>
      <c r="AH275" s="2" t="s">
        <v>36</v>
      </c>
      <c r="AI275" s="2" t="s">
        <v>36</v>
      </c>
      <c r="AJ275" s="2" t="s">
        <v>36</v>
      </c>
      <c r="AK275" s="2" t="s">
        <v>36</v>
      </c>
      <c r="AL275" s="104" t="s">
        <v>36</v>
      </c>
    </row>
    <row r="276" spans="1:38" s="1" customFormat="1" ht="13.5" customHeight="1" x14ac:dyDescent="0.15">
      <c r="A276" s="1966"/>
      <c r="B276" s="1891" t="s">
        <v>410</v>
      </c>
      <c r="C276" s="1892"/>
      <c r="D276" s="631"/>
      <c r="E276" s="555">
        <f>MAX(E246:E275)</f>
        <v>18</v>
      </c>
      <c r="F276" s="556">
        <f t="shared" ref="F276:AC276" si="44">IF(COUNT(F246:F275)=0,"",MAX(F246:F275))</f>
        <v>22.7</v>
      </c>
      <c r="G276" s="557">
        <f t="shared" si="44"/>
        <v>19.100000000000001</v>
      </c>
      <c r="H276" s="558">
        <f t="shared" si="44"/>
        <v>19.2</v>
      </c>
      <c r="I276" s="559">
        <f t="shared" si="44"/>
        <v>4.9000000000000004</v>
      </c>
      <c r="J276" s="560">
        <f t="shared" si="44"/>
        <v>5.0999999999999996</v>
      </c>
      <c r="K276" s="561">
        <f t="shared" si="44"/>
        <v>8.2100000000000009</v>
      </c>
      <c r="L276" s="562">
        <f t="shared" si="44"/>
        <v>8.24</v>
      </c>
      <c r="M276" s="559">
        <f t="shared" si="44"/>
        <v>31.9</v>
      </c>
      <c r="N276" s="560">
        <f t="shared" si="44"/>
        <v>31.9</v>
      </c>
      <c r="O276" s="557">
        <f t="shared" si="44"/>
        <v>99.6</v>
      </c>
      <c r="P276" s="556">
        <f t="shared" si="44"/>
        <v>102.6</v>
      </c>
      <c r="Q276" s="557">
        <f t="shared" si="44"/>
        <v>107.2</v>
      </c>
      <c r="R276" s="556">
        <f t="shared" si="44"/>
        <v>111.2</v>
      </c>
      <c r="S276" s="557">
        <f t="shared" si="44"/>
        <v>73.599999999999994</v>
      </c>
      <c r="T276" s="558">
        <f t="shared" si="44"/>
        <v>74.099999999999994</v>
      </c>
      <c r="U276" s="557">
        <f t="shared" si="44"/>
        <v>33.6</v>
      </c>
      <c r="V276" s="558">
        <f t="shared" si="44"/>
        <v>33.700000000000003</v>
      </c>
      <c r="W276" s="559">
        <f t="shared" si="44"/>
        <v>12.9</v>
      </c>
      <c r="X276" s="1087">
        <f t="shared" si="44"/>
        <v>12.9</v>
      </c>
      <c r="Y276" s="1173">
        <f t="shared" si="44"/>
        <v>198</v>
      </c>
      <c r="Z276" s="1174">
        <f t="shared" si="44"/>
        <v>203</v>
      </c>
      <c r="AA276" s="1175">
        <f t="shared" si="44"/>
        <v>0.19</v>
      </c>
      <c r="AB276" s="1176">
        <f t="shared" si="44"/>
        <v>0.19</v>
      </c>
      <c r="AC276" s="1423" t="str">
        <f t="shared" si="44"/>
        <v/>
      </c>
      <c r="AD276" s="660">
        <f t="shared" ref="AD276" si="45">MAX(AD245:AD275)</f>
        <v>0</v>
      </c>
      <c r="AE276" s="714" t="s">
        <v>36</v>
      </c>
      <c r="AF276" s="641"/>
      <c r="AG276" s="11" t="s">
        <v>36</v>
      </c>
      <c r="AH276" s="2" t="s">
        <v>36</v>
      </c>
      <c r="AI276" s="2" t="s">
        <v>36</v>
      </c>
      <c r="AJ276" s="2" t="s">
        <v>36</v>
      </c>
      <c r="AK276" s="2" t="s">
        <v>36</v>
      </c>
      <c r="AL276" s="104" t="s">
        <v>36</v>
      </c>
    </row>
    <row r="277" spans="1:38" s="1" customFormat="1" ht="13.5" customHeight="1" x14ac:dyDescent="0.15">
      <c r="A277" s="1966"/>
      <c r="B277" s="1893" t="s">
        <v>411</v>
      </c>
      <c r="C277" s="1894"/>
      <c r="D277" s="633"/>
      <c r="E277" s="566">
        <f>MIN(E246:E275)</f>
        <v>0.5</v>
      </c>
      <c r="F277" s="567">
        <f t="shared" ref="F277:AC277" si="46">IF(COUNT(F246:F275)=0,"",MIN(F246:F275))</f>
        <v>10.4</v>
      </c>
      <c r="G277" s="568">
        <f t="shared" si="46"/>
        <v>14.8</v>
      </c>
      <c r="H277" s="569">
        <f t="shared" si="46"/>
        <v>15</v>
      </c>
      <c r="I277" s="570">
        <f t="shared" si="46"/>
        <v>2.4</v>
      </c>
      <c r="J277" s="662">
        <f t="shared" si="46"/>
        <v>2.4</v>
      </c>
      <c r="K277" s="572">
        <f t="shared" si="46"/>
        <v>7.76</v>
      </c>
      <c r="L277" s="1417">
        <f t="shared" si="46"/>
        <v>7.79</v>
      </c>
      <c r="M277" s="570">
        <f t="shared" si="46"/>
        <v>29.9</v>
      </c>
      <c r="N277" s="662">
        <f t="shared" si="46"/>
        <v>29.9</v>
      </c>
      <c r="O277" s="568">
        <f t="shared" si="46"/>
        <v>99.6</v>
      </c>
      <c r="P277" s="567">
        <f t="shared" si="46"/>
        <v>95.1</v>
      </c>
      <c r="Q277" s="568">
        <f t="shared" si="46"/>
        <v>107.2</v>
      </c>
      <c r="R277" s="567">
        <f t="shared" si="46"/>
        <v>88.5</v>
      </c>
      <c r="S277" s="568">
        <f t="shared" si="46"/>
        <v>73.599999999999994</v>
      </c>
      <c r="T277" s="567">
        <f t="shared" si="46"/>
        <v>74.099999999999994</v>
      </c>
      <c r="U277" s="568">
        <f t="shared" si="46"/>
        <v>33.6</v>
      </c>
      <c r="V277" s="569">
        <f t="shared" si="46"/>
        <v>33.700000000000003</v>
      </c>
      <c r="W277" s="570">
        <f t="shared" si="46"/>
        <v>12.9</v>
      </c>
      <c r="X277" s="1177">
        <f t="shared" si="46"/>
        <v>12.5</v>
      </c>
      <c r="Y277" s="1180">
        <f t="shared" si="46"/>
        <v>198</v>
      </c>
      <c r="Z277" s="1177">
        <f t="shared" si="46"/>
        <v>188</v>
      </c>
      <c r="AA277" s="1180">
        <f t="shared" si="46"/>
        <v>0.19</v>
      </c>
      <c r="AB277" s="1181">
        <f t="shared" si="46"/>
        <v>7.0000000000000007E-2</v>
      </c>
      <c r="AC277" s="1424" t="str">
        <f t="shared" si="46"/>
        <v/>
      </c>
      <c r="AD277" s="666">
        <f t="shared" ref="AD277" si="47">MIN(AD245:AD275)</f>
        <v>0</v>
      </c>
      <c r="AE277" s="714" t="s">
        <v>36</v>
      </c>
      <c r="AF277" s="641"/>
      <c r="AG277" s="11" t="s">
        <v>36</v>
      </c>
      <c r="AH277" s="2" t="s">
        <v>36</v>
      </c>
      <c r="AI277" s="2" t="s">
        <v>36</v>
      </c>
      <c r="AJ277" s="2" t="s">
        <v>36</v>
      </c>
      <c r="AK277" s="2" t="s">
        <v>36</v>
      </c>
      <c r="AL277" s="104" t="s">
        <v>36</v>
      </c>
    </row>
    <row r="278" spans="1:38" s="1" customFormat="1" ht="13.5" customHeight="1" x14ac:dyDescent="0.15">
      <c r="A278" s="1966"/>
      <c r="B278" s="1893" t="s">
        <v>412</v>
      </c>
      <c r="C278" s="1894"/>
      <c r="D278" s="633"/>
      <c r="E278" s="633"/>
      <c r="F278" s="1088">
        <f t="shared" ref="F278:AC278" si="48">IF(COUNT(F246:F275)=0,"",AVERAGE(F246:F275))</f>
        <v>15.10333333333333</v>
      </c>
      <c r="G278" s="568">
        <f t="shared" si="48"/>
        <v>16.970000000000002</v>
      </c>
      <c r="H278" s="567">
        <f t="shared" si="48"/>
        <v>17.15666666666667</v>
      </c>
      <c r="I278" s="570">
        <f t="shared" si="48"/>
        <v>3.453333333333334</v>
      </c>
      <c r="J278" s="662">
        <f t="shared" si="48"/>
        <v>3.4466666666666672</v>
      </c>
      <c r="K278" s="572">
        <f t="shared" si="48"/>
        <v>8.0190000000000001</v>
      </c>
      <c r="L278" s="1417">
        <f t="shared" si="48"/>
        <v>8.0373333333333328</v>
      </c>
      <c r="M278" s="570">
        <f t="shared" si="48"/>
        <v>30.863333333333337</v>
      </c>
      <c r="N278" s="662">
        <f t="shared" si="48"/>
        <v>30.923333333333336</v>
      </c>
      <c r="O278" s="568">
        <f t="shared" si="48"/>
        <v>99.6</v>
      </c>
      <c r="P278" s="567">
        <f t="shared" si="48"/>
        <v>98.85238095238094</v>
      </c>
      <c r="Q278" s="568">
        <f t="shared" si="48"/>
        <v>107.2</v>
      </c>
      <c r="R278" s="567">
        <f t="shared" si="48"/>
        <v>103.39999999999998</v>
      </c>
      <c r="S278" s="568">
        <f t="shared" si="48"/>
        <v>73.599999999999994</v>
      </c>
      <c r="T278" s="567">
        <f t="shared" si="48"/>
        <v>74.099999999999994</v>
      </c>
      <c r="U278" s="568">
        <f t="shared" si="48"/>
        <v>33.6</v>
      </c>
      <c r="V278" s="567">
        <f t="shared" si="48"/>
        <v>33.700000000000003</v>
      </c>
      <c r="W278" s="1180">
        <f t="shared" si="48"/>
        <v>12.9</v>
      </c>
      <c r="X278" s="1420">
        <f t="shared" si="48"/>
        <v>12.704761904761906</v>
      </c>
      <c r="Y278" s="1180">
        <f t="shared" si="48"/>
        <v>198</v>
      </c>
      <c r="Z278" s="1421">
        <f t="shared" si="48"/>
        <v>193.9047619047619</v>
      </c>
      <c r="AA278" s="1180">
        <f t="shared" si="48"/>
        <v>0.19</v>
      </c>
      <c r="AB278" s="1422">
        <f t="shared" si="48"/>
        <v>0.13142857142857145</v>
      </c>
      <c r="AC278" s="1424" t="str">
        <f t="shared" si="48"/>
        <v/>
      </c>
      <c r="AD278" s="666" t="e">
        <f t="shared" ref="AD278" si="49">AVERAGE(AD245:AD275)</f>
        <v>#DIV/0!</v>
      </c>
      <c r="AE278" s="714" t="s">
        <v>36</v>
      </c>
      <c r="AF278" s="641"/>
      <c r="AG278" s="11" t="s">
        <v>36</v>
      </c>
      <c r="AH278" s="2" t="s">
        <v>36</v>
      </c>
      <c r="AI278" s="2" t="s">
        <v>36</v>
      </c>
      <c r="AJ278" s="2" t="s">
        <v>36</v>
      </c>
      <c r="AK278" s="2" t="s">
        <v>36</v>
      </c>
      <c r="AL278" s="104" t="s">
        <v>36</v>
      </c>
    </row>
    <row r="279" spans="1:38" s="1" customFormat="1" ht="13.5" customHeight="1" x14ac:dyDescent="0.15">
      <c r="A279" s="1967"/>
      <c r="B279" s="1917" t="s">
        <v>413</v>
      </c>
      <c r="C279" s="1916"/>
      <c r="D279" s="633"/>
      <c r="E279" s="1072">
        <f>SUM(E246:E275)</f>
        <v>32.5</v>
      </c>
      <c r="F279" s="1137"/>
      <c r="G279" s="1134"/>
      <c r="H279" s="1136"/>
      <c r="I279" s="1134"/>
      <c r="J279" s="1136"/>
      <c r="K279" s="1134"/>
      <c r="L279" s="1133"/>
      <c r="M279" s="1134"/>
      <c r="N279" s="1136"/>
      <c r="O279" s="1134"/>
      <c r="P279" s="1133"/>
      <c r="Q279" s="1134"/>
      <c r="R279" s="1136"/>
      <c r="S279" s="1134"/>
      <c r="T279" s="1133"/>
      <c r="U279" s="1134"/>
      <c r="V279" s="1136"/>
      <c r="W279" s="1418"/>
      <c r="X279" s="1171"/>
      <c r="Y279" s="1418"/>
      <c r="Z279" s="1169"/>
      <c r="AA279" s="1418"/>
      <c r="AB279" s="1171"/>
      <c r="AC279" s="1172">
        <f>SUM(AC246:AC275)</f>
        <v>0</v>
      </c>
      <c r="AD279" s="705"/>
      <c r="AE279" s="714"/>
      <c r="AF279" s="641"/>
      <c r="AG279" s="266"/>
      <c r="AH279" s="268"/>
      <c r="AI279" s="268"/>
      <c r="AJ279" s="268"/>
      <c r="AK279" s="268"/>
      <c r="AL279" s="267"/>
    </row>
    <row r="280" spans="1:38" ht="13.5" customHeight="1" x14ac:dyDescent="0.15">
      <c r="A280" s="2001" t="s">
        <v>358</v>
      </c>
      <c r="B280" s="765">
        <v>43435</v>
      </c>
      <c r="C280" s="1430" t="str">
        <f t="shared" ref="C280:C310" si="50">IF(B280="","",IF(WEEKDAY(B280)=1,"日",IF(WEEKDAY(B280)=2,"月",IF(WEEKDAY(B280)=3,"火",IF(WEEKDAY(B280)=4,"水",IF(WEEKDAY(B280)=5,"木",IF(WEEKDAY(B280)=6,"金","土")))))))</f>
        <v>土</v>
      </c>
      <c r="D280" s="1376" t="s">
        <v>583</v>
      </c>
      <c r="E280" s="1377" t="s">
        <v>36</v>
      </c>
      <c r="F280" s="1377">
        <v>13.5</v>
      </c>
      <c r="G280" s="1278">
        <v>14.8</v>
      </c>
      <c r="H280" s="1279">
        <v>15</v>
      </c>
      <c r="I280" s="1278">
        <v>3.3</v>
      </c>
      <c r="J280" s="1279">
        <v>3.9</v>
      </c>
      <c r="K280" s="1280">
        <v>8.41</v>
      </c>
      <c r="L280" s="1281">
        <v>8.1199999999999992</v>
      </c>
      <c r="M280" s="1278">
        <v>31.2</v>
      </c>
      <c r="N280" s="1279">
        <v>31.2</v>
      </c>
      <c r="O280" s="1278" t="s">
        <v>36</v>
      </c>
      <c r="P280" s="1279" t="s">
        <v>36</v>
      </c>
      <c r="Q280" s="1278" t="s">
        <v>36</v>
      </c>
      <c r="R280" s="1279" t="s">
        <v>36</v>
      </c>
      <c r="S280" s="1278" t="s">
        <v>36</v>
      </c>
      <c r="T280" s="1279" t="s">
        <v>36</v>
      </c>
      <c r="U280" s="1713" t="s">
        <v>36</v>
      </c>
      <c r="V280" s="1279" t="s">
        <v>36</v>
      </c>
      <c r="W280" s="1278" t="s">
        <v>36</v>
      </c>
      <c r="X280" s="1279" t="s">
        <v>36</v>
      </c>
      <c r="Y280" s="1379" t="s">
        <v>36</v>
      </c>
      <c r="Z280" s="1380" t="s">
        <v>36</v>
      </c>
      <c r="AA280" s="1381" t="s">
        <v>36</v>
      </c>
      <c r="AB280" s="1382" t="s">
        <v>36</v>
      </c>
      <c r="AC280" s="975">
        <v>300</v>
      </c>
      <c r="AD280" s="484" t="s">
        <v>36</v>
      </c>
      <c r="AE280" s="485" t="s">
        <v>36</v>
      </c>
      <c r="AF280" s="486" t="s">
        <v>36</v>
      </c>
      <c r="AG280" s="191">
        <v>43440</v>
      </c>
      <c r="AH280" s="152" t="s">
        <v>3</v>
      </c>
      <c r="AI280" s="153">
        <v>9.6</v>
      </c>
      <c r="AJ280" s="154" t="s">
        <v>20</v>
      </c>
      <c r="AK280" s="155"/>
      <c r="AL280" s="156"/>
    </row>
    <row r="281" spans="1:38" x14ac:dyDescent="0.15">
      <c r="A281" s="2001"/>
      <c r="B281" s="452">
        <v>43436</v>
      </c>
      <c r="C281" s="1427" t="str">
        <f t="shared" si="50"/>
        <v>日</v>
      </c>
      <c r="D281" s="1284" t="s">
        <v>599</v>
      </c>
      <c r="E281" s="1285" t="s">
        <v>36</v>
      </c>
      <c r="F281" s="1285">
        <v>10.199999999999999</v>
      </c>
      <c r="G281" s="1286">
        <v>14.7</v>
      </c>
      <c r="H281" s="1287">
        <v>14.8</v>
      </c>
      <c r="I281" s="1286">
        <v>3.9</v>
      </c>
      <c r="J281" s="1287">
        <v>4</v>
      </c>
      <c r="K281" s="1288">
        <v>8.18</v>
      </c>
      <c r="L281" s="1289">
        <v>8.15</v>
      </c>
      <c r="M281" s="1286">
        <v>31.5</v>
      </c>
      <c r="N281" s="1287">
        <v>31.5</v>
      </c>
      <c r="O281" s="1286" t="s">
        <v>36</v>
      </c>
      <c r="P281" s="1287" t="s">
        <v>36</v>
      </c>
      <c r="Q281" s="1286" t="s">
        <v>36</v>
      </c>
      <c r="R281" s="1287" t="s">
        <v>36</v>
      </c>
      <c r="S281" s="1286" t="s">
        <v>36</v>
      </c>
      <c r="T281" s="1287" t="s">
        <v>36</v>
      </c>
      <c r="U281" s="1286" t="s">
        <v>36</v>
      </c>
      <c r="V281" s="1287" t="s">
        <v>36</v>
      </c>
      <c r="W281" s="1286" t="s">
        <v>36</v>
      </c>
      <c r="X281" s="1287" t="s">
        <v>36</v>
      </c>
      <c r="Y281" s="1318" t="s">
        <v>36</v>
      </c>
      <c r="Z281" s="1319" t="s">
        <v>36</v>
      </c>
      <c r="AA281" s="1320" t="s">
        <v>36</v>
      </c>
      <c r="AB281" s="1321" t="s">
        <v>36</v>
      </c>
      <c r="AC281" s="976"/>
      <c r="AD281" s="50" t="s">
        <v>36</v>
      </c>
      <c r="AE281" s="479" t="s">
        <v>36</v>
      </c>
      <c r="AF281" s="480" t="s">
        <v>36</v>
      </c>
      <c r="AG281" s="12" t="s">
        <v>94</v>
      </c>
      <c r="AH281" s="13" t="s">
        <v>399</v>
      </c>
      <c r="AI281" s="14" t="s">
        <v>5</v>
      </c>
      <c r="AJ281" s="15" t="s">
        <v>6</v>
      </c>
      <c r="AK281" s="1434" t="s">
        <v>309</v>
      </c>
      <c r="AL281" s="97"/>
    </row>
    <row r="282" spans="1:38" x14ac:dyDescent="0.15">
      <c r="A282" s="2001"/>
      <c r="B282" s="452">
        <v>43437</v>
      </c>
      <c r="C282" s="1427" t="str">
        <f t="shared" si="50"/>
        <v>月</v>
      </c>
      <c r="D282" s="1284" t="s">
        <v>599</v>
      </c>
      <c r="E282" s="1285" t="s">
        <v>36</v>
      </c>
      <c r="F282" s="1285">
        <v>13.9</v>
      </c>
      <c r="G282" s="1286">
        <v>14.5</v>
      </c>
      <c r="H282" s="1287">
        <v>14.6</v>
      </c>
      <c r="I282" s="1286">
        <v>4</v>
      </c>
      <c r="J282" s="1287">
        <v>4.4000000000000004</v>
      </c>
      <c r="K282" s="1288">
        <v>8.14</v>
      </c>
      <c r="L282" s="1289">
        <v>8.11</v>
      </c>
      <c r="M282" s="1286">
        <v>31.4</v>
      </c>
      <c r="N282" s="1287">
        <v>31.6</v>
      </c>
      <c r="O282" s="1286" t="s">
        <v>36</v>
      </c>
      <c r="P282" s="1287">
        <v>101.9</v>
      </c>
      <c r="Q282" s="1286" t="s">
        <v>36</v>
      </c>
      <c r="R282" s="1287">
        <v>110.9</v>
      </c>
      <c r="S282" s="1286" t="s">
        <v>36</v>
      </c>
      <c r="T282" s="1287" t="s">
        <v>36</v>
      </c>
      <c r="U282" s="1286" t="s">
        <v>36</v>
      </c>
      <c r="V282" s="1287" t="s">
        <v>36</v>
      </c>
      <c r="W282" s="1286" t="s">
        <v>36</v>
      </c>
      <c r="X282" s="1287">
        <v>12.1</v>
      </c>
      <c r="Y282" s="1318" t="s">
        <v>36</v>
      </c>
      <c r="Z282" s="1319">
        <v>193</v>
      </c>
      <c r="AA282" s="1320" t="s">
        <v>36</v>
      </c>
      <c r="AB282" s="1321">
        <v>0.15</v>
      </c>
      <c r="AC282" s="976"/>
      <c r="AD282" s="50" t="s">
        <v>36</v>
      </c>
      <c r="AE282" s="479" t="s">
        <v>36</v>
      </c>
      <c r="AF282" s="480" t="s">
        <v>36</v>
      </c>
      <c r="AG282" s="5" t="s">
        <v>95</v>
      </c>
      <c r="AH282" s="17" t="s">
        <v>20</v>
      </c>
      <c r="AI282" s="31">
        <v>14.6</v>
      </c>
      <c r="AJ282" s="32">
        <v>14.6</v>
      </c>
      <c r="AK282" s="32">
        <v>14</v>
      </c>
      <c r="AL282" s="98"/>
    </row>
    <row r="283" spans="1:38" x14ac:dyDescent="0.15">
      <c r="A283" s="2001"/>
      <c r="B283" s="452">
        <v>43438</v>
      </c>
      <c r="C283" s="1427" t="str">
        <f t="shared" si="50"/>
        <v>火</v>
      </c>
      <c r="D283" s="1284" t="s">
        <v>599</v>
      </c>
      <c r="E283" s="1285">
        <v>3.5</v>
      </c>
      <c r="F283" s="1285">
        <v>16.600000000000001</v>
      </c>
      <c r="G283" s="1286">
        <v>14.4</v>
      </c>
      <c r="H283" s="1287">
        <v>14.6</v>
      </c>
      <c r="I283" s="1286">
        <v>5.0999999999999996</v>
      </c>
      <c r="J283" s="1287">
        <v>4.7</v>
      </c>
      <c r="K283" s="1288">
        <v>8.0399999999999991</v>
      </c>
      <c r="L283" s="1289">
        <v>8.07</v>
      </c>
      <c r="M283" s="1286">
        <v>31.9</v>
      </c>
      <c r="N283" s="1287">
        <v>31.8</v>
      </c>
      <c r="O283" s="1286" t="s">
        <v>36</v>
      </c>
      <c r="P283" s="1287">
        <v>101.6</v>
      </c>
      <c r="Q283" s="1286" t="s">
        <v>36</v>
      </c>
      <c r="R283" s="1287">
        <v>110.4</v>
      </c>
      <c r="S283" s="1286" t="s">
        <v>36</v>
      </c>
      <c r="T283" s="1287" t="s">
        <v>36</v>
      </c>
      <c r="U283" s="1286" t="s">
        <v>36</v>
      </c>
      <c r="V283" s="1287" t="s">
        <v>36</v>
      </c>
      <c r="W283" s="1286" t="s">
        <v>36</v>
      </c>
      <c r="X283" s="1287">
        <v>12.9</v>
      </c>
      <c r="Y283" s="1318" t="s">
        <v>36</v>
      </c>
      <c r="Z283" s="1319">
        <v>192</v>
      </c>
      <c r="AA283" s="1320" t="s">
        <v>36</v>
      </c>
      <c r="AB283" s="1321">
        <v>0.17</v>
      </c>
      <c r="AC283" s="976"/>
      <c r="AD283" s="50" t="s">
        <v>36</v>
      </c>
      <c r="AE283" s="479" t="s">
        <v>36</v>
      </c>
      <c r="AF283" s="480" t="s">
        <v>36</v>
      </c>
      <c r="AG283" s="6" t="s">
        <v>400</v>
      </c>
      <c r="AH283" s="18" t="s">
        <v>401</v>
      </c>
      <c r="AI283" s="34">
        <v>4.0999999999999996</v>
      </c>
      <c r="AJ283" s="35">
        <v>4</v>
      </c>
      <c r="AK283" s="35">
        <v>5.0999999999999996</v>
      </c>
      <c r="AL283" s="99"/>
    </row>
    <row r="284" spans="1:38" x14ac:dyDescent="0.15">
      <c r="A284" s="2001"/>
      <c r="B284" s="452">
        <v>43439</v>
      </c>
      <c r="C284" s="1427" t="str">
        <f t="shared" si="50"/>
        <v>水</v>
      </c>
      <c r="D284" s="1284" t="s">
        <v>583</v>
      </c>
      <c r="E284" s="1285" t="s">
        <v>36</v>
      </c>
      <c r="F284" s="1285">
        <v>17.8</v>
      </c>
      <c r="G284" s="1286">
        <v>14.5</v>
      </c>
      <c r="H284" s="1287">
        <v>14.7</v>
      </c>
      <c r="I284" s="1286">
        <v>4.4000000000000004</v>
      </c>
      <c r="J284" s="1287">
        <v>4.2</v>
      </c>
      <c r="K284" s="1288">
        <v>8.0399999999999991</v>
      </c>
      <c r="L284" s="1289">
        <v>8.1199999999999992</v>
      </c>
      <c r="M284" s="1286">
        <v>31.5</v>
      </c>
      <c r="N284" s="1287">
        <v>31.6</v>
      </c>
      <c r="O284" s="1286" t="s">
        <v>36</v>
      </c>
      <c r="P284" s="1287">
        <v>101.1</v>
      </c>
      <c r="Q284" s="1286" t="s">
        <v>36</v>
      </c>
      <c r="R284" s="1287">
        <v>111.2</v>
      </c>
      <c r="S284" s="1286" t="s">
        <v>36</v>
      </c>
      <c r="T284" s="1287" t="s">
        <v>36</v>
      </c>
      <c r="U284" s="1286" t="s">
        <v>36</v>
      </c>
      <c r="V284" s="1287" t="s">
        <v>36</v>
      </c>
      <c r="W284" s="1286" t="s">
        <v>36</v>
      </c>
      <c r="X284" s="1287">
        <v>12.9</v>
      </c>
      <c r="Y284" s="1318" t="s">
        <v>36</v>
      </c>
      <c r="Z284" s="1319">
        <v>190</v>
      </c>
      <c r="AA284" s="1320" t="s">
        <v>36</v>
      </c>
      <c r="AB284" s="1321">
        <v>0.14000000000000001</v>
      </c>
      <c r="AC284" s="976"/>
      <c r="AD284" s="50" t="s">
        <v>36</v>
      </c>
      <c r="AE284" s="479" t="s">
        <v>36</v>
      </c>
      <c r="AF284" s="480" t="s">
        <v>36</v>
      </c>
      <c r="AG284" s="6" t="s">
        <v>21</v>
      </c>
      <c r="AH284" s="18"/>
      <c r="AI284" s="40">
        <v>8.08</v>
      </c>
      <c r="AJ284" s="41">
        <v>8.09</v>
      </c>
      <c r="AK284" s="41">
        <v>8.0399999999999991</v>
      </c>
      <c r="AL284" s="100"/>
    </row>
    <row r="285" spans="1:38" x14ac:dyDescent="0.15">
      <c r="A285" s="2001"/>
      <c r="B285" s="452">
        <v>43440</v>
      </c>
      <c r="C285" s="1427" t="str">
        <f t="shared" si="50"/>
        <v>木</v>
      </c>
      <c r="D285" s="1284" t="s">
        <v>606</v>
      </c>
      <c r="E285" s="1285">
        <v>5.5</v>
      </c>
      <c r="F285" s="1285">
        <v>9.6</v>
      </c>
      <c r="G285" s="1286">
        <v>14.6</v>
      </c>
      <c r="H285" s="1287">
        <v>14.6</v>
      </c>
      <c r="I285" s="1286">
        <v>4.0999999999999996</v>
      </c>
      <c r="J285" s="1287">
        <v>4</v>
      </c>
      <c r="K285" s="1288">
        <v>8.08</v>
      </c>
      <c r="L285" s="1289">
        <v>8.09</v>
      </c>
      <c r="M285" s="1286">
        <v>31.7</v>
      </c>
      <c r="N285" s="1287">
        <v>31.7</v>
      </c>
      <c r="O285" s="1286">
        <v>100.1</v>
      </c>
      <c r="P285" s="1287">
        <v>100.1</v>
      </c>
      <c r="Q285" s="1286">
        <v>109.7</v>
      </c>
      <c r="R285" s="1287">
        <v>110.7</v>
      </c>
      <c r="S285" s="1286">
        <v>75.5</v>
      </c>
      <c r="T285" s="1287">
        <v>75.900000000000006</v>
      </c>
      <c r="U285" s="1286">
        <v>34.200000000000003</v>
      </c>
      <c r="V285" s="1287">
        <v>34.799999999999997</v>
      </c>
      <c r="W285" s="1286">
        <v>13</v>
      </c>
      <c r="X285" s="1287">
        <v>13</v>
      </c>
      <c r="Y285" s="1318">
        <v>191</v>
      </c>
      <c r="Z285" s="1319">
        <v>194</v>
      </c>
      <c r="AA285" s="1320">
        <v>0.15</v>
      </c>
      <c r="AB285" s="1321">
        <v>0.13</v>
      </c>
      <c r="AC285" s="976"/>
      <c r="AD285" s="50" t="s">
        <v>36</v>
      </c>
      <c r="AE285" s="479" t="s">
        <v>36</v>
      </c>
      <c r="AF285" s="480" t="s">
        <v>36</v>
      </c>
      <c r="AG285" s="6" t="s">
        <v>372</v>
      </c>
      <c r="AH285" s="18" t="s">
        <v>22</v>
      </c>
      <c r="AI285" s="34">
        <v>31.7</v>
      </c>
      <c r="AJ285" s="35">
        <v>31.7</v>
      </c>
      <c r="AK285" s="35">
        <v>32.700000000000003</v>
      </c>
      <c r="AL285" s="101"/>
    </row>
    <row r="286" spans="1:38" x14ac:dyDescent="0.15">
      <c r="A286" s="2001"/>
      <c r="B286" s="452">
        <v>43441</v>
      </c>
      <c r="C286" s="1427" t="str">
        <f t="shared" si="50"/>
        <v>金</v>
      </c>
      <c r="D286" s="1284" t="s">
        <v>599</v>
      </c>
      <c r="E286" s="1285" t="s">
        <v>36</v>
      </c>
      <c r="F286" s="1285">
        <v>12.9</v>
      </c>
      <c r="G286" s="1286">
        <v>14.6</v>
      </c>
      <c r="H286" s="1287">
        <v>14.7</v>
      </c>
      <c r="I286" s="1286">
        <v>4.5</v>
      </c>
      <c r="J286" s="1287">
        <v>4.4000000000000004</v>
      </c>
      <c r="K286" s="1288">
        <v>8.07</v>
      </c>
      <c r="L286" s="1289">
        <v>8.0500000000000007</v>
      </c>
      <c r="M286" s="1286">
        <v>31.9</v>
      </c>
      <c r="N286" s="1287">
        <v>31.9</v>
      </c>
      <c r="O286" s="1286" t="s">
        <v>36</v>
      </c>
      <c r="P286" s="1287">
        <v>102.6</v>
      </c>
      <c r="Q286" s="1286" t="s">
        <v>36</v>
      </c>
      <c r="R286" s="1287">
        <v>106.4</v>
      </c>
      <c r="S286" s="1286" t="s">
        <v>36</v>
      </c>
      <c r="T286" s="1287" t="s">
        <v>36</v>
      </c>
      <c r="U286" s="1286" t="s">
        <v>36</v>
      </c>
      <c r="V286" s="1287" t="s">
        <v>36</v>
      </c>
      <c r="W286" s="1286" t="s">
        <v>36</v>
      </c>
      <c r="X286" s="1287">
        <v>12.9</v>
      </c>
      <c r="Y286" s="1318" t="s">
        <v>36</v>
      </c>
      <c r="Z286" s="1319">
        <v>202</v>
      </c>
      <c r="AA286" s="1320" t="s">
        <v>36</v>
      </c>
      <c r="AB286" s="1321">
        <v>0.16</v>
      </c>
      <c r="AC286" s="976"/>
      <c r="AD286" s="50" t="s">
        <v>36</v>
      </c>
      <c r="AE286" s="479" t="s">
        <v>36</v>
      </c>
      <c r="AF286" s="480" t="s">
        <v>36</v>
      </c>
      <c r="AG286" s="6" t="s">
        <v>402</v>
      </c>
      <c r="AH286" s="18" t="s">
        <v>23</v>
      </c>
      <c r="AI286" s="34">
        <v>100.1</v>
      </c>
      <c r="AJ286" s="35">
        <v>100.1</v>
      </c>
      <c r="AK286" s="35">
        <v>104.9</v>
      </c>
      <c r="AL286" s="101"/>
    </row>
    <row r="287" spans="1:38" x14ac:dyDescent="0.15">
      <c r="A287" s="2001"/>
      <c r="B287" s="452">
        <v>43442</v>
      </c>
      <c r="C287" s="1427" t="str">
        <f t="shared" si="50"/>
        <v>土</v>
      </c>
      <c r="D287" s="1284" t="s">
        <v>599</v>
      </c>
      <c r="E287" s="1285" t="s">
        <v>36</v>
      </c>
      <c r="F287" s="1285">
        <v>10.6</v>
      </c>
      <c r="G287" s="1286">
        <v>14.5</v>
      </c>
      <c r="H287" s="1287">
        <v>14.7</v>
      </c>
      <c r="I287" s="1286">
        <v>4.3</v>
      </c>
      <c r="J287" s="1287">
        <v>4.4000000000000004</v>
      </c>
      <c r="K287" s="1288">
        <v>7.99</v>
      </c>
      <c r="L287" s="1289">
        <v>8.01</v>
      </c>
      <c r="M287" s="1286">
        <v>32.1</v>
      </c>
      <c r="N287" s="1287">
        <v>32</v>
      </c>
      <c r="O287" s="1286" t="s">
        <v>36</v>
      </c>
      <c r="P287" s="1287" t="s">
        <v>36</v>
      </c>
      <c r="Q287" s="1286" t="s">
        <v>36</v>
      </c>
      <c r="R287" s="1287" t="s">
        <v>36</v>
      </c>
      <c r="S287" s="1286" t="s">
        <v>36</v>
      </c>
      <c r="T287" s="1287" t="s">
        <v>36</v>
      </c>
      <c r="U287" s="1286" t="s">
        <v>36</v>
      </c>
      <c r="V287" s="1287" t="s">
        <v>36</v>
      </c>
      <c r="W287" s="1286" t="s">
        <v>36</v>
      </c>
      <c r="X287" s="1287" t="s">
        <v>36</v>
      </c>
      <c r="Y287" s="1318" t="s">
        <v>36</v>
      </c>
      <c r="Z287" s="1319" t="s">
        <v>36</v>
      </c>
      <c r="AA287" s="1320" t="s">
        <v>36</v>
      </c>
      <c r="AB287" s="1321" t="s">
        <v>36</v>
      </c>
      <c r="AC287" s="976"/>
      <c r="AD287" s="50" t="s">
        <v>36</v>
      </c>
      <c r="AE287" s="479" t="s">
        <v>36</v>
      </c>
      <c r="AF287" s="480" t="s">
        <v>36</v>
      </c>
      <c r="AG287" s="6" t="s">
        <v>376</v>
      </c>
      <c r="AH287" s="18" t="s">
        <v>23</v>
      </c>
      <c r="AI287" s="34">
        <v>109.7</v>
      </c>
      <c r="AJ287" s="35">
        <v>110.7</v>
      </c>
      <c r="AK287" s="35">
        <v>112.6</v>
      </c>
      <c r="AL287" s="101"/>
    </row>
    <row r="288" spans="1:38" x14ac:dyDescent="0.15">
      <c r="A288" s="2001"/>
      <c r="B288" s="452">
        <v>43443</v>
      </c>
      <c r="C288" s="1427" t="str">
        <f t="shared" si="50"/>
        <v>日</v>
      </c>
      <c r="D288" s="1284" t="s">
        <v>599</v>
      </c>
      <c r="E288" s="1285" t="s">
        <v>36</v>
      </c>
      <c r="F288" s="1285">
        <v>8.1999999999999993</v>
      </c>
      <c r="G288" s="1286">
        <v>14.3</v>
      </c>
      <c r="H288" s="1287">
        <v>14.4</v>
      </c>
      <c r="I288" s="1286">
        <v>3.9</v>
      </c>
      <c r="J288" s="1287">
        <v>3.8</v>
      </c>
      <c r="K288" s="1288">
        <v>8.06</v>
      </c>
      <c r="L288" s="1289">
        <v>8.11</v>
      </c>
      <c r="M288" s="1286">
        <v>31.8</v>
      </c>
      <c r="N288" s="1287">
        <v>31.8</v>
      </c>
      <c r="O288" s="1286" t="s">
        <v>36</v>
      </c>
      <c r="P288" s="1287" t="s">
        <v>36</v>
      </c>
      <c r="Q288" s="1286" t="s">
        <v>36</v>
      </c>
      <c r="R288" s="1287" t="s">
        <v>36</v>
      </c>
      <c r="S288" s="1286" t="s">
        <v>36</v>
      </c>
      <c r="T288" s="1287" t="s">
        <v>36</v>
      </c>
      <c r="U288" s="1286" t="s">
        <v>36</v>
      </c>
      <c r="V288" s="1287" t="s">
        <v>36</v>
      </c>
      <c r="W288" s="1286" t="s">
        <v>36</v>
      </c>
      <c r="X288" s="1287" t="s">
        <v>36</v>
      </c>
      <c r="Y288" s="1318" t="s">
        <v>36</v>
      </c>
      <c r="Z288" s="1319" t="s">
        <v>36</v>
      </c>
      <c r="AA288" s="1320" t="s">
        <v>36</v>
      </c>
      <c r="AB288" s="1321" t="s">
        <v>36</v>
      </c>
      <c r="AC288" s="976"/>
      <c r="AD288" s="50" t="s">
        <v>36</v>
      </c>
      <c r="AE288" s="479" t="s">
        <v>36</v>
      </c>
      <c r="AF288" s="480" t="s">
        <v>36</v>
      </c>
      <c r="AG288" s="6" t="s">
        <v>377</v>
      </c>
      <c r="AH288" s="18" t="s">
        <v>23</v>
      </c>
      <c r="AI288" s="34">
        <v>75.5</v>
      </c>
      <c r="AJ288" s="35">
        <v>75.900000000000006</v>
      </c>
      <c r="AK288" s="35">
        <v>77.5</v>
      </c>
      <c r="AL288" s="101"/>
    </row>
    <row r="289" spans="1:38" x14ac:dyDescent="0.15">
      <c r="A289" s="2001"/>
      <c r="B289" s="452">
        <v>43444</v>
      </c>
      <c r="C289" s="1427" t="str">
        <f t="shared" si="50"/>
        <v>月</v>
      </c>
      <c r="D289" s="1284" t="s">
        <v>599</v>
      </c>
      <c r="E289" s="1285" t="s">
        <v>36</v>
      </c>
      <c r="F289" s="1285">
        <v>6.4</v>
      </c>
      <c r="G289" s="1286">
        <v>13.9</v>
      </c>
      <c r="H289" s="1287">
        <v>14</v>
      </c>
      <c r="I289" s="1286">
        <v>4.0999999999999996</v>
      </c>
      <c r="J289" s="1287">
        <v>4.2</v>
      </c>
      <c r="K289" s="1288">
        <v>8.1199999999999992</v>
      </c>
      <c r="L289" s="1289">
        <v>8.1300000000000008</v>
      </c>
      <c r="M289" s="1286">
        <v>31.5</v>
      </c>
      <c r="N289" s="1287">
        <v>31.6</v>
      </c>
      <c r="O289" s="1286" t="s">
        <v>36</v>
      </c>
      <c r="P289" s="1287">
        <v>101.4</v>
      </c>
      <c r="Q289" s="1286" t="s">
        <v>36</v>
      </c>
      <c r="R289" s="1287">
        <v>105.2</v>
      </c>
      <c r="S289" s="1286" t="s">
        <v>36</v>
      </c>
      <c r="T289" s="1287" t="s">
        <v>36</v>
      </c>
      <c r="U289" s="1286" t="s">
        <v>36</v>
      </c>
      <c r="V289" s="1287" t="s">
        <v>36</v>
      </c>
      <c r="W289" s="1286" t="s">
        <v>36</v>
      </c>
      <c r="X289" s="1287">
        <v>12.8</v>
      </c>
      <c r="Y289" s="1318" t="s">
        <v>36</v>
      </c>
      <c r="Z289" s="1319">
        <v>201</v>
      </c>
      <c r="AA289" s="1320" t="s">
        <v>36</v>
      </c>
      <c r="AB289" s="1321">
        <v>0.14000000000000001</v>
      </c>
      <c r="AC289" s="976"/>
      <c r="AD289" s="50" t="s">
        <v>36</v>
      </c>
      <c r="AE289" s="479" t="s">
        <v>36</v>
      </c>
      <c r="AF289" s="480" t="s">
        <v>36</v>
      </c>
      <c r="AG289" s="6" t="s">
        <v>378</v>
      </c>
      <c r="AH289" s="18" t="s">
        <v>23</v>
      </c>
      <c r="AI289" s="34">
        <v>34.200000000000003</v>
      </c>
      <c r="AJ289" s="35">
        <v>34.799999999999997</v>
      </c>
      <c r="AK289" s="35">
        <v>35.1</v>
      </c>
      <c r="AL289" s="101"/>
    </row>
    <row r="290" spans="1:38" x14ac:dyDescent="0.15">
      <c r="A290" s="2001"/>
      <c r="B290" s="452">
        <v>43445</v>
      </c>
      <c r="C290" s="1427" t="str">
        <f t="shared" si="50"/>
        <v>火</v>
      </c>
      <c r="D290" s="1284" t="s">
        <v>599</v>
      </c>
      <c r="E290" s="1285">
        <v>4</v>
      </c>
      <c r="F290" s="1285">
        <v>6.6</v>
      </c>
      <c r="G290" s="1286">
        <v>13.5</v>
      </c>
      <c r="H290" s="1287">
        <v>13.6</v>
      </c>
      <c r="I290" s="1286">
        <v>4.2</v>
      </c>
      <c r="J290" s="1287">
        <v>4.2</v>
      </c>
      <c r="K290" s="1288">
        <v>8.14</v>
      </c>
      <c r="L290" s="1289">
        <v>8.14</v>
      </c>
      <c r="M290" s="1286">
        <v>31.5</v>
      </c>
      <c r="N290" s="1287">
        <v>31.6</v>
      </c>
      <c r="O290" s="1286" t="s">
        <v>36</v>
      </c>
      <c r="P290" s="1287">
        <v>103.1</v>
      </c>
      <c r="Q290" s="1286" t="s">
        <v>36</v>
      </c>
      <c r="R290" s="1287">
        <v>106.9</v>
      </c>
      <c r="S290" s="1286" t="s">
        <v>36</v>
      </c>
      <c r="T290" s="1287" t="s">
        <v>36</v>
      </c>
      <c r="U290" s="1286" t="s">
        <v>36</v>
      </c>
      <c r="V290" s="1287" t="s">
        <v>36</v>
      </c>
      <c r="W290" s="1286" t="s">
        <v>36</v>
      </c>
      <c r="X290" s="1287">
        <v>12.9</v>
      </c>
      <c r="Y290" s="1318" t="s">
        <v>36</v>
      </c>
      <c r="Z290" s="1319">
        <v>201</v>
      </c>
      <c r="AA290" s="1320" t="s">
        <v>36</v>
      </c>
      <c r="AB290" s="1321">
        <v>0.15</v>
      </c>
      <c r="AC290" s="976"/>
      <c r="AD290" s="50" t="s">
        <v>36</v>
      </c>
      <c r="AE290" s="479" t="s">
        <v>36</v>
      </c>
      <c r="AF290" s="480" t="s">
        <v>36</v>
      </c>
      <c r="AG290" s="6" t="s">
        <v>403</v>
      </c>
      <c r="AH290" s="18" t="s">
        <v>23</v>
      </c>
      <c r="AI290" s="37">
        <v>13</v>
      </c>
      <c r="AJ290" s="38">
        <v>13</v>
      </c>
      <c r="AK290" s="35">
        <v>13</v>
      </c>
      <c r="AL290" s="99"/>
    </row>
    <row r="291" spans="1:38" x14ac:dyDescent="0.15">
      <c r="A291" s="2001"/>
      <c r="B291" s="452">
        <v>43446</v>
      </c>
      <c r="C291" s="1427" t="str">
        <f t="shared" si="50"/>
        <v>水</v>
      </c>
      <c r="D291" s="1284" t="s">
        <v>606</v>
      </c>
      <c r="E291" s="1285">
        <v>22.5</v>
      </c>
      <c r="F291" s="1285">
        <v>6.2</v>
      </c>
      <c r="G291" s="1286">
        <v>13</v>
      </c>
      <c r="H291" s="1287">
        <v>13.1</v>
      </c>
      <c r="I291" s="1286">
        <v>4.5999999999999996</v>
      </c>
      <c r="J291" s="1287">
        <v>4.7</v>
      </c>
      <c r="K291" s="1288">
        <v>8.1</v>
      </c>
      <c r="L291" s="1289">
        <v>8.08</v>
      </c>
      <c r="M291" s="1286">
        <v>31.7</v>
      </c>
      <c r="N291" s="1287">
        <v>31.9</v>
      </c>
      <c r="O291" s="1286" t="s">
        <v>36</v>
      </c>
      <c r="P291" s="1287">
        <v>103.1</v>
      </c>
      <c r="Q291" s="1286" t="s">
        <v>36</v>
      </c>
      <c r="R291" s="1287">
        <v>106.5</v>
      </c>
      <c r="S291" s="1286" t="s">
        <v>36</v>
      </c>
      <c r="T291" s="1287" t="s">
        <v>36</v>
      </c>
      <c r="U291" s="1286" t="s">
        <v>36</v>
      </c>
      <c r="V291" s="1287" t="s">
        <v>36</v>
      </c>
      <c r="W291" s="1286" t="s">
        <v>36</v>
      </c>
      <c r="X291" s="1287">
        <v>12.9</v>
      </c>
      <c r="Y291" s="1318" t="s">
        <v>36</v>
      </c>
      <c r="Z291" s="1319">
        <v>198</v>
      </c>
      <c r="AA291" s="1320" t="s">
        <v>36</v>
      </c>
      <c r="AB291" s="1321">
        <v>0.18</v>
      </c>
      <c r="AC291" s="976"/>
      <c r="AD291" s="50" t="s">
        <v>36</v>
      </c>
      <c r="AE291" s="479" t="s">
        <v>36</v>
      </c>
      <c r="AF291" s="480" t="s">
        <v>36</v>
      </c>
      <c r="AG291" s="6" t="s">
        <v>404</v>
      </c>
      <c r="AH291" s="18" t="s">
        <v>23</v>
      </c>
      <c r="AI291" s="49">
        <v>191</v>
      </c>
      <c r="AJ291" s="50">
        <v>194</v>
      </c>
      <c r="AK291" s="1294">
        <v>205</v>
      </c>
      <c r="AL291" s="26"/>
    </row>
    <row r="292" spans="1:38" x14ac:dyDescent="0.15">
      <c r="A292" s="2001"/>
      <c r="B292" s="452">
        <v>43447</v>
      </c>
      <c r="C292" s="1427" t="str">
        <f t="shared" si="50"/>
        <v>木</v>
      </c>
      <c r="D292" s="1284" t="s">
        <v>583</v>
      </c>
      <c r="E292" s="1285">
        <v>0.5</v>
      </c>
      <c r="F292" s="1285">
        <v>7.7</v>
      </c>
      <c r="G292" s="1286">
        <v>12.7</v>
      </c>
      <c r="H292" s="1287">
        <v>12.8</v>
      </c>
      <c r="I292" s="1286">
        <v>5</v>
      </c>
      <c r="J292" s="1287">
        <v>5</v>
      </c>
      <c r="K292" s="1288">
        <v>8.07</v>
      </c>
      <c r="L292" s="1289">
        <v>8.08</v>
      </c>
      <c r="M292" s="1286">
        <v>31.7</v>
      </c>
      <c r="N292" s="1287">
        <v>31.9</v>
      </c>
      <c r="O292" s="1286" t="s">
        <v>36</v>
      </c>
      <c r="P292" s="1287">
        <v>101.9</v>
      </c>
      <c r="Q292" s="1286" t="s">
        <v>36</v>
      </c>
      <c r="R292" s="1287">
        <v>103.8</v>
      </c>
      <c r="S292" s="1286" t="s">
        <v>36</v>
      </c>
      <c r="T292" s="1287" t="s">
        <v>36</v>
      </c>
      <c r="U292" s="1286" t="s">
        <v>36</v>
      </c>
      <c r="V292" s="1287" t="s">
        <v>36</v>
      </c>
      <c r="W292" s="1286" t="s">
        <v>36</v>
      </c>
      <c r="X292" s="1287">
        <v>12.7</v>
      </c>
      <c r="Y292" s="1318" t="s">
        <v>36</v>
      </c>
      <c r="Z292" s="1319">
        <v>186</v>
      </c>
      <c r="AA292" s="1320" t="s">
        <v>36</v>
      </c>
      <c r="AB292" s="1321">
        <v>0.18</v>
      </c>
      <c r="AC292" s="976"/>
      <c r="AD292" s="50" t="s">
        <v>36</v>
      </c>
      <c r="AE292" s="479" t="s">
        <v>36</v>
      </c>
      <c r="AF292" s="480" t="s">
        <v>36</v>
      </c>
      <c r="AG292" s="6" t="s">
        <v>405</v>
      </c>
      <c r="AH292" s="18" t="s">
        <v>23</v>
      </c>
      <c r="AI292" s="40">
        <v>0.15</v>
      </c>
      <c r="AJ292" s="41">
        <v>0.13</v>
      </c>
      <c r="AK292" s="41">
        <v>0.41</v>
      </c>
      <c r="AL292" s="100"/>
    </row>
    <row r="293" spans="1:38" x14ac:dyDescent="0.15">
      <c r="A293" s="2001"/>
      <c r="B293" s="452">
        <v>43448</v>
      </c>
      <c r="C293" s="1427" t="str">
        <f t="shared" si="50"/>
        <v>金</v>
      </c>
      <c r="D293" s="1284" t="s">
        <v>583</v>
      </c>
      <c r="E293" s="1285" t="s">
        <v>36</v>
      </c>
      <c r="F293" s="1285">
        <v>9.1999999999999993</v>
      </c>
      <c r="G293" s="1286">
        <v>12.4</v>
      </c>
      <c r="H293" s="1287">
        <v>12.5</v>
      </c>
      <c r="I293" s="1286">
        <v>4.4000000000000004</v>
      </c>
      <c r="J293" s="1287">
        <v>4.4000000000000004</v>
      </c>
      <c r="K293" s="1288">
        <v>8.08</v>
      </c>
      <c r="L293" s="1289">
        <v>8.09</v>
      </c>
      <c r="M293" s="1286">
        <v>31.7</v>
      </c>
      <c r="N293" s="1287">
        <v>31.8</v>
      </c>
      <c r="O293" s="1286" t="s">
        <v>36</v>
      </c>
      <c r="P293" s="1287">
        <v>102.1</v>
      </c>
      <c r="Q293" s="1286" t="s">
        <v>36</v>
      </c>
      <c r="R293" s="1287">
        <v>106.5</v>
      </c>
      <c r="S293" s="1286" t="s">
        <v>36</v>
      </c>
      <c r="T293" s="1287" t="s">
        <v>36</v>
      </c>
      <c r="U293" s="1286" t="s">
        <v>36</v>
      </c>
      <c r="V293" s="1287" t="s">
        <v>36</v>
      </c>
      <c r="W293" s="1286" t="s">
        <v>36</v>
      </c>
      <c r="X293" s="1287">
        <v>12.7</v>
      </c>
      <c r="Y293" s="1318" t="s">
        <v>36</v>
      </c>
      <c r="Z293" s="1319">
        <v>201</v>
      </c>
      <c r="AA293" s="1320" t="s">
        <v>36</v>
      </c>
      <c r="AB293" s="1321">
        <v>0.17</v>
      </c>
      <c r="AC293" s="976"/>
      <c r="AD293" s="50" t="s">
        <v>36</v>
      </c>
      <c r="AE293" s="479" t="s">
        <v>36</v>
      </c>
      <c r="AF293" s="480" t="s">
        <v>36</v>
      </c>
      <c r="AG293" s="6" t="s">
        <v>24</v>
      </c>
      <c r="AH293" s="18" t="s">
        <v>23</v>
      </c>
      <c r="AI293" s="23">
        <v>4.3</v>
      </c>
      <c r="AJ293" s="48">
        <v>4.4000000000000004</v>
      </c>
      <c r="AK293" s="1436">
        <v>4.5</v>
      </c>
      <c r="AL293" s="100"/>
    </row>
    <row r="294" spans="1:38" x14ac:dyDescent="0.15">
      <c r="A294" s="2001"/>
      <c r="B294" s="452">
        <v>43449</v>
      </c>
      <c r="C294" s="1427" t="str">
        <f t="shared" si="50"/>
        <v>土</v>
      </c>
      <c r="D294" s="1284" t="s">
        <v>583</v>
      </c>
      <c r="E294" s="1285" t="s">
        <v>36</v>
      </c>
      <c r="F294" s="1285">
        <v>6.6</v>
      </c>
      <c r="G294" s="1286">
        <v>12</v>
      </c>
      <c r="H294" s="1287">
        <v>12.1</v>
      </c>
      <c r="I294" s="1286">
        <v>4.7</v>
      </c>
      <c r="J294" s="1287">
        <v>4.9000000000000004</v>
      </c>
      <c r="K294" s="1288">
        <v>8.06</v>
      </c>
      <c r="L294" s="1289">
        <v>8.06</v>
      </c>
      <c r="M294" s="1286">
        <v>31.7</v>
      </c>
      <c r="N294" s="1287">
        <v>31.8</v>
      </c>
      <c r="O294" s="1286" t="s">
        <v>36</v>
      </c>
      <c r="P294" s="1287" t="s">
        <v>36</v>
      </c>
      <c r="Q294" s="1286" t="s">
        <v>36</v>
      </c>
      <c r="R294" s="1287" t="s">
        <v>36</v>
      </c>
      <c r="S294" s="1286" t="s">
        <v>36</v>
      </c>
      <c r="T294" s="1287" t="s">
        <v>36</v>
      </c>
      <c r="U294" s="1286" t="s">
        <v>36</v>
      </c>
      <c r="V294" s="1287" t="s">
        <v>36</v>
      </c>
      <c r="W294" s="1286" t="s">
        <v>36</v>
      </c>
      <c r="X294" s="1287" t="s">
        <v>36</v>
      </c>
      <c r="Y294" s="1318" t="s">
        <v>36</v>
      </c>
      <c r="Z294" s="1319" t="s">
        <v>36</v>
      </c>
      <c r="AA294" s="1320" t="s">
        <v>36</v>
      </c>
      <c r="AB294" s="1321" t="s">
        <v>36</v>
      </c>
      <c r="AC294" s="976"/>
      <c r="AD294" s="50" t="s">
        <v>36</v>
      </c>
      <c r="AE294" s="479" t="s">
        <v>36</v>
      </c>
      <c r="AF294" s="480" t="s">
        <v>36</v>
      </c>
      <c r="AG294" s="6" t="s">
        <v>25</v>
      </c>
      <c r="AH294" s="18" t="s">
        <v>23</v>
      </c>
      <c r="AI294" s="23">
        <v>1.8</v>
      </c>
      <c r="AJ294" s="48">
        <v>1.3</v>
      </c>
      <c r="AK294" s="1435">
        <v>2.5</v>
      </c>
      <c r="AL294" s="100"/>
    </row>
    <row r="295" spans="1:38" x14ac:dyDescent="0.15">
      <c r="A295" s="2001"/>
      <c r="B295" s="452">
        <v>43450</v>
      </c>
      <c r="C295" s="1427" t="str">
        <f t="shared" si="50"/>
        <v>日</v>
      </c>
      <c r="D295" s="1284" t="s">
        <v>599</v>
      </c>
      <c r="E295" s="1285" t="s">
        <v>36</v>
      </c>
      <c r="F295" s="1285">
        <v>5</v>
      </c>
      <c r="G295" s="1286">
        <v>11.5</v>
      </c>
      <c r="H295" s="1287">
        <v>11.7</v>
      </c>
      <c r="I295" s="1286">
        <v>4.4000000000000004</v>
      </c>
      <c r="J295" s="1287">
        <v>4.5</v>
      </c>
      <c r="K295" s="1288">
        <v>8.06</v>
      </c>
      <c r="L295" s="1289">
        <v>8.0399999999999991</v>
      </c>
      <c r="M295" s="1286">
        <v>31.6</v>
      </c>
      <c r="N295" s="1287">
        <v>31.7</v>
      </c>
      <c r="O295" s="1286" t="s">
        <v>36</v>
      </c>
      <c r="P295" s="1287" t="s">
        <v>36</v>
      </c>
      <c r="Q295" s="1286" t="s">
        <v>36</v>
      </c>
      <c r="R295" s="1287" t="s">
        <v>36</v>
      </c>
      <c r="S295" s="1286" t="s">
        <v>36</v>
      </c>
      <c r="T295" s="1287" t="s">
        <v>36</v>
      </c>
      <c r="U295" s="1286" t="s">
        <v>36</v>
      </c>
      <c r="V295" s="1287" t="s">
        <v>36</v>
      </c>
      <c r="W295" s="1286" t="s">
        <v>36</v>
      </c>
      <c r="X295" s="1287" t="s">
        <v>36</v>
      </c>
      <c r="Y295" s="1318" t="s">
        <v>36</v>
      </c>
      <c r="Z295" s="1319" t="s">
        <v>36</v>
      </c>
      <c r="AA295" s="1320" t="s">
        <v>36</v>
      </c>
      <c r="AB295" s="1321" t="s">
        <v>36</v>
      </c>
      <c r="AC295" s="976"/>
      <c r="AD295" s="50" t="s">
        <v>36</v>
      </c>
      <c r="AE295" s="479" t="s">
        <v>36</v>
      </c>
      <c r="AF295" s="480" t="s">
        <v>36</v>
      </c>
      <c r="AG295" s="6" t="s">
        <v>406</v>
      </c>
      <c r="AH295" s="18" t="s">
        <v>23</v>
      </c>
      <c r="AI295" s="23">
        <v>9.1</v>
      </c>
      <c r="AJ295" s="48">
        <v>9.6</v>
      </c>
      <c r="AK295" s="1435">
        <v>10.3</v>
      </c>
      <c r="AL295" s="100"/>
    </row>
    <row r="296" spans="1:38" x14ac:dyDescent="0.15">
      <c r="A296" s="2001"/>
      <c r="B296" s="452">
        <v>43451</v>
      </c>
      <c r="C296" s="1427" t="str">
        <f t="shared" si="50"/>
        <v>月</v>
      </c>
      <c r="D296" s="1284" t="s">
        <v>606</v>
      </c>
      <c r="E296" s="1285">
        <v>3</v>
      </c>
      <c r="F296" s="1285">
        <v>5.9</v>
      </c>
      <c r="G296" s="1286">
        <v>11.3</v>
      </c>
      <c r="H296" s="1287">
        <v>11.5</v>
      </c>
      <c r="I296" s="1286">
        <v>4.9000000000000004</v>
      </c>
      <c r="J296" s="1287">
        <v>5</v>
      </c>
      <c r="K296" s="1288">
        <v>8.0399999999999991</v>
      </c>
      <c r="L296" s="1289">
        <v>8.0299999999999994</v>
      </c>
      <c r="M296" s="1286">
        <v>31.7</v>
      </c>
      <c r="N296" s="1287">
        <v>31.8</v>
      </c>
      <c r="O296" s="1286" t="s">
        <v>36</v>
      </c>
      <c r="P296" s="1287">
        <v>102.4</v>
      </c>
      <c r="Q296" s="1286" t="s">
        <v>36</v>
      </c>
      <c r="R296" s="1287">
        <v>106.7</v>
      </c>
      <c r="S296" s="1286" t="s">
        <v>36</v>
      </c>
      <c r="T296" s="1287" t="s">
        <v>36</v>
      </c>
      <c r="U296" s="1286" t="s">
        <v>36</v>
      </c>
      <c r="V296" s="1287" t="s">
        <v>36</v>
      </c>
      <c r="W296" s="1286" t="s">
        <v>36</v>
      </c>
      <c r="X296" s="1287">
        <v>12.8</v>
      </c>
      <c r="Y296" s="1318" t="s">
        <v>36</v>
      </c>
      <c r="Z296" s="1319">
        <v>206</v>
      </c>
      <c r="AA296" s="1320" t="s">
        <v>36</v>
      </c>
      <c r="AB296" s="1321">
        <v>0.19</v>
      </c>
      <c r="AC296" s="976"/>
      <c r="AD296" s="50" t="s">
        <v>36</v>
      </c>
      <c r="AE296" s="479" t="s">
        <v>36</v>
      </c>
      <c r="AF296" s="480" t="s">
        <v>36</v>
      </c>
      <c r="AG296" s="6" t="s">
        <v>407</v>
      </c>
      <c r="AH296" s="18" t="s">
        <v>23</v>
      </c>
      <c r="AI296" s="45">
        <v>3.1E-2</v>
      </c>
      <c r="AJ296" s="46">
        <v>3.1E-2</v>
      </c>
      <c r="AK296" s="1437">
        <v>5.3999999999999999E-2</v>
      </c>
      <c r="AL296" s="102"/>
    </row>
    <row r="297" spans="1:38" x14ac:dyDescent="0.15">
      <c r="A297" s="2001"/>
      <c r="B297" s="452">
        <v>43452</v>
      </c>
      <c r="C297" s="1427" t="str">
        <f t="shared" si="50"/>
        <v>火</v>
      </c>
      <c r="D297" s="1284" t="s">
        <v>583</v>
      </c>
      <c r="E297" s="1285" t="s">
        <v>36</v>
      </c>
      <c r="F297" s="1285">
        <v>10.199999999999999</v>
      </c>
      <c r="G297" s="1286">
        <v>11.2</v>
      </c>
      <c r="H297" s="1287">
        <v>11.4</v>
      </c>
      <c r="I297" s="1286">
        <v>4.8</v>
      </c>
      <c r="J297" s="1287">
        <v>5</v>
      </c>
      <c r="K297" s="1288">
        <v>8</v>
      </c>
      <c r="L297" s="1289">
        <v>7.97</v>
      </c>
      <c r="M297" s="1286">
        <v>32</v>
      </c>
      <c r="N297" s="1287">
        <v>32</v>
      </c>
      <c r="O297" s="1286" t="s">
        <v>36</v>
      </c>
      <c r="P297" s="1287">
        <v>102.1</v>
      </c>
      <c r="Q297" s="1286" t="s">
        <v>36</v>
      </c>
      <c r="R297" s="1287">
        <v>104.7</v>
      </c>
      <c r="S297" s="1286" t="s">
        <v>36</v>
      </c>
      <c r="T297" s="1287" t="s">
        <v>36</v>
      </c>
      <c r="U297" s="1286" t="s">
        <v>36</v>
      </c>
      <c r="V297" s="1287" t="s">
        <v>36</v>
      </c>
      <c r="W297" s="1286" t="s">
        <v>36</v>
      </c>
      <c r="X297" s="1287">
        <v>12.9</v>
      </c>
      <c r="Y297" s="1318" t="s">
        <v>36</v>
      </c>
      <c r="Z297" s="1319">
        <v>205</v>
      </c>
      <c r="AA297" s="1320" t="s">
        <v>36</v>
      </c>
      <c r="AB297" s="1321">
        <v>0.2</v>
      </c>
      <c r="AC297" s="976"/>
      <c r="AD297" s="50" t="s">
        <v>36</v>
      </c>
      <c r="AE297" s="479" t="s">
        <v>36</v>
      </c>
      <c r="AF297" s="480" t="s">
        <v>36</v>
      </c>
      <c r="AG297" s="6" t="s">
        <v>291</v>
      </c>
      <c r="AH297" s="18" t="s">
        <v>23</v>
      </c>
      <c r="AI297" s="24">
        <v>0.41</v>
      </c>
      <c r="AJ297" s="44">
        <v>0.42</v>
      </c>
      <c r="AK297" s="1438">
        <v>0.63</v>
      </c>
      <c r="AL297" s="100"/>
    </row>
    <row r="298" spans="1:38" x14ac:dyDescent="0.15">
      <c r="A298" s="2001"/>
      <c r="B298" s="452">
        <v>43453</v>
      </c>
      <c r="C298" s="1427" t="str">
        <f t="shared" si="50"/>
        <v>水</v>
      </c>
      <c r="D298" s="1284" t="s">
        <v>583</v>
      </c>
      <c r="E298" s="1285" t="s">
        <v>36</v>
      </c>
      <c r="F298" s="1285">
        <v>10.8</v>
      </c>
      <c r="G298" s="1286">
        <v>11</v>
      </c>
      <c r="H298" s="1287">
        <v>11.2</v>
      </c>
      <c r="I298" s="1286">
        <v>3.9</v>
      </c>
      <c r="J298" s="1287">
        <v>4.3</v>
      </c>
      <c r="K298" s="1288">
        <v>8.1</v>
      </c>
      <c r="L298" s="1289">
        <v>8.02</v>
      </c>
      <c r="M298" s="1286">
        <v>31.5</v>
      </c>
      <c r="N298" s="1287">
        <v>31.9</v>
      </c>
      <c r="O298" s="1286" t="s">
        <v>36</v>
      </c>
      <c r="P298" s="1287">
        <v>102.4</v>
      </c>
      <c r="Q298" s="1286" t="s">
        <v>36</v>
      </c>
      <c r="R298" s="1287">
        <v>107.6</v>
      </c>
      <c r="S298" s="1286" t="s">
        <v>36</v>
      </c>
      <c r="T298" s="1287" t="s">
        <v>36</v>
      </c>
      <c r="U298" s="1286" t="s">
        <v>36</v>
      </c>
      <c r="V298" s="1287" t="s">
        <v>36</v>
      </c>
      <c r="W298" s="1286" t="s">
        <v>36</v>
      </c>
      <c r="X298" s="1287">
        <v>12.9</v>
      </c>
      <c r="Y298" s="1318" t="s">
        <v>36</v>
      </c>
      <c r="Z298" s="1319">
        <v>205</v>
      </c>
      <c r="AA298" s="1320" t="s">
        <v>36</v>
      </c>
      <c r="AB298" s="1321">
        <v>0.18</v>
      </c>
      <c r="AC298" s="976"/>
      <c r="AD298" s="50" t="s">
        <v>36</v>
      </c>
      <c r="AE298" s="479" t="s">
        <v>36</v>
      </c>
      <c r="AF298" s="480" t="s">
        <v>36</v>
      </c>
      <c r="AG298" s="6" t="s">
        <v>98</v>
      </c>
      <c r="AH298" s="18" t="s">
        <v>23</v>
      </c>
      <c r="AI298" s="24">
        <v>0.76</v>
      </c>
      <c r="AJ298" s="44">
        <v>0.76</v>
      </c>
      <c r="AK298" s="1438">
        <v>0.97</v>
      </c>
      <c r="AL298" s="100"/>
    </row>
    <row r="299" spans="1:38" x14ac:dyDescent="0.15">
      <c r="A299" s="2001"/>
      <c r="B299" s="452">
        <v>43454</v>
      </c>
      <c r="C299" s="1427" t="str">
        <f t="shared" si="50"/>
        <v>木</v>
      </c>
      <c r="D299" s="1284" t="s">
        <v>583</v>
      </c>
      <c r="E299" s="1285" t="s">
        <v>36</v>
      </c>
      <c r="F299" s="1285">
        <v>10.1</v>
      </c>
      <c r="G299" s="1286">
        <v>10.9</v>
      </c>
      <c r="H299" s="1287">
        <v>11.1</v>
      </c>
      <c r="I299" s="1286">
        <v>5</v>
      </c>
      <c r="J299" s="1287">
        <v>5</v>
      </c>
      <c r="K299" s="1288">
        <v>7.92</v>
      </c>
      <c r="L299" s="1289">
        <v>7.9</v>
      </c>
      <c r="M299" s="1286">
        <v>32.200000000000003</v>
      </c>
      <c r="N299" s="1287">
        <v>32.299999999999997</v>
      </c>
      <c r="O299" s="1286" t="s">
        <v>36</v>
      </c>
      <c r="P299" s="1287">
        <v>103.1</v>
      </c>
      <c r="Q299" s="1286" t="s">
        <v>36</v>
      </c>
      <c r="R299" s="1287">
        <v>106.6</v>
      </c>
      <c r="S299" s="1286" t="s">
        <v>36</v>
      </c>
      <c r="T299" s="1287" t="s">
        <v>36</v>
      </c>
      <c r="U299" s="1286" t="s">
        <v>36</v>
      </c>
      <c r="V299" s="1287" t="s">
        <v>36</v>
      </c>
      <c r="W299" s="1286" t="s">
        <v>36</v>
      </c>
      <c r="X299" s="1287">
        <v>12.8</v>
      </c>
      <c r="Y299" s="1318" t="s">
        <v>36</v>
      </c>
      <c r="Z299" s="1319">
        <v>207</v>
      </c>
      <c r="AA299" s="1320" t="s">
        <v>36</v>
      </c>
      <c r="AB299" s="1321">
        <v>0.2</v>
      </c>
      <c r="AC299" s="976"/>
      <c r="AD299" s="50" t="s">
        <v>36</v>
      </c>
      <c r="AE299" s="479" t="s">
        <v>36</v>
      </c>
      <c r="AF299" s="480" t="s">
        <v>36</v>
      </c>
      <c r="AG299" s="6" t="s">
        <v>387</v>
      </c>
      <c r="AH299" s="18" t="s">
        <v>23</v>
      </c>
      <c r="AI299" s="45">
        <v>2.7E-2</v>
      </c>
      <c r="AJ299" s="46">
        <v>3.2000000000000001E-2</v>
      </c>
      <c r="AK299" s="1437">
        <v>7.0999999999999994E-2</v>
      </c>
      <c r="AL299" s="102"/>
    </row>
    <row r="300" spans="1:38" x14ac:dyDescent="0.15">
      <c r="A300" s="2001"/>
      <c r="B300" s="452">
        <v>43455</v>
      </c>
      <c r="C300" s="1427" t="str">
        <f t="shared" si="50"/>
        <v>金</v>
      </c>
      <c r="D300" s="1284" t="s">
        <v>583</v>
      </c>
      <c r="E300" s="1285" t="s">
        <v>36</v>
      </c>
      <c r="F300" s="1285">
        <v>9.3000000000000007</v>
      </c>
      <c r="G300" s="1286">
        <v>10.7</v>
      </c>
      <c r="H300" s="1287">
        <v>11</v>
      </c>
      <c r="I300" s="1286">
        <v>4.4000000000000004</v>
      </c>
      <c r="J300" s="1287">
        <v>4.8</v>
      </c>
      <c r="K300" s="1288">
        <v>7.97</v>
      </c>
      <c r="L300" s="1289">
        <v>7.91</v>
      </c>
      <c r="M300" s="1286">
        <v>32.200000000000003</v>
      </c>
      <c r="N300" s="1287">
        <v>32.299999999999997</v>
      </c>
      <c r="O300" s="1286" t="s">
        <v>36</v>
      </c>
      <c r="P300" s="1287">
        <v>103.6</v>
      </c>
      <c r="Q300" s="1286" t="s">
        <v>36</v>
      </c>
      <c r="R300" s="1287">
        <v>110.2</v>
      </c>
      <c r="S300" s="1286" t="s">
        <v>36</v>
      </c>
      <c r="T300" s="1287" t="s">
        <v>36</v>
      </c>
      <c r="U300" s="1286" t="s">
        <v>36</v>
      </c>
      <c r="V300" s="1287" t="s">
        <v>36</v>
      </c>
      <c r="W300" s="1286" t="s">
        <v>36</v>
      </c>
      <c r="X300" s="1287">
        <v>12.7</v>
      </c>
      <c r="Y300" s="1318" t="s">
        <v>36</v>
      </c>
      <c r="Z300" s="1319">
        <v>196</v>
      </c>
      <c r="AA300" s="1320" t="s">
        <v>36</v>
      </c>
      <c r="AB300" s="1321">
        <v>0.2</v>
      </c>
      <c r="AC300" s="976"/>
      <c r="AD300" s="50" t="s">
        <v>36</v>
      </c>
      <c r="AE300" s="479" t="s">
        <v>36</v>
      </c>
      <c r="AF300" s="480" t="s">
        <v>36</v>
      </c>
      <c r="AG300" s="6" t="s">
        <v>408</v>
      </c>
      <c r="AH300" s="18" t="s">
        <v>23</v>
      </c>
      <c r="AI300" s="1718" t="s">
        <v>609</v>
      </c>
      <c r="AJ300" s="1719" t="s">
        <v>609</v>
      </c>
      <c r="AK300" s="1720" t="s">
        <v>609</v>
      </c>
      <c r="AL300" s="100"/>
    </row>
    <row r="301" spans="1:38" x14ac:dyDescent="0.15">
      <c r="A301" s="2001"/>
      <c r="B301" s="452">
        <v>43456</v>
      </c>
      <c r="C301" s="1427" t="str">
        <f t="shared" si="50"/>
        <v>土</v>
      </c>
      <c r="D301" s="1284" t="s">
        <v>599</v>
      </c>
      <c r="E301" s="1285">
        <v>5</v>
      </c>
      <c r="F301" s="1285">
        <v>10.3</v>
      </c>
      <c r="G301" s="1286">
        <v>10.7</v>
      </c>
      <c r="H301" s="1287">
        <v>10.9</v>
      </c>
      <c r="I301" s="1286">
        <v>4.9000000000000004</v>
      </c>
      <c r="J301" s="1287">
        <v>4.4000000000000004</v>
      </c>
      <c r="K301" s="1288">
        <v>7.87</v>
      </c>
      <c r="L301" s="1289">
        <v>7.89</v>
      </c>
      <c r="M301" s="1286">
        <v>32.4</v>
      </c>
      <c r="N301" s="1287">
        <v>32.6</v>
      </c>
      <c r="O301" s="1286" t="s">
        <v>36</v>
      </c>
      <c r="P301" s="1287" t="s">
        <v>36</v>
      </c>
      <c r="Q301" s="1286" t="s">
        <v>36</v>
      </c>
      <c r="R301" s="1287" t="s">
        <v>36</v>
      </c>
      <c r="S301" s="1286" t="s">
        <v>36</v>
      </c>
      <c r="T301" s="1287" t="s">
        <v>36</v>
      </c>
      <c r="U301" s="1286" t="s">
        <v>36</v>
      </c>
      <c r="V301" s="1287" t="s">
        <v>36</v>
      </c>
      <c r="W301" s="1286" t="s">
        <v>36</v>
      </c>
      <c r="X301" s="1287" t="s">
        <v>36</v>
      </c>
      <c r="Y301" s="1318" t="s">
        <v>36</v>
      </c>
      <c r="Z301" s="1319" t="s">
        <v>36</v>
      </c>
      <c r="AA301" s="1320" t="s">
        <v>36</v>
      </c>
      <c r="AB301" s="1321" t="s">
        <v>36</v>
      </c>
      <c r="AC301" s="976"/>
      <c r="AD301" s="50" t="s">
        <v>36</v>
      </c>
      <c r="AE301" s="479" t="s">
        <v>36</v>
      </c>
      <c r="AF301" s="480" t="s">
        <v>36</v>
      </c>
      <c r="AG301" s="6" t="s">
        <v>99</v>
      </c>
      <c r="AH301" s="18" t="s">
        <v>23</v>
      </c>
      <c r="AI301" s="23">
        <v>22.9</v>
      </c>
      <c r="AJ301" s="48">
        <v>22.7</v>
      </c>
      <c r="AK301" s="1435">
        <v>22.7</v>
      </c>
      <c r="AL301" s="101"/>
    </row>
    <row r="302" spans="1:38" x14ac:dyDescent="0.15">
      <c r="A302" s="2001"/>
      <c r="B302" s="452">
        <v>43457</v>
      </c>
      <c r="C302" s="1427" t="str">
        <f t="shared" si="50"/>
        <v>日</v>
      </c>
      <c r="D302" s="1284" t="s">
        <v>599</v>
      </c>
      <c r="E302" s="1285">
        <v>1.5</v>
      </c>
      <c r="F302" s="1285">
        <v>9.9</v>
      </c>
      <c r="G302" s="1286">
        <v>10.7</v>
      </c>
      <c r="H302" s="1287">
        <v>10.8</v>
      </c>
      <c r="I302" s="1286">
        <v>3.7</v>
      </c>
      <c r="J302" s="1287">
        <v>4</v>
      </c>
      <c r="K302" s="1288">
        <v>7.93</v>
      </c>
      <c r="L302" s="1289">
        <v>7.88</v>
      </c>
      <c r="M302" s="1286">
        <v>32.299999999999997</v>
      </c>
      <c r="N302" s="1287">
        <v>32.4</v>
      </c>
      <c r="O302" s="1286" t="s">
        <v>36</v>
      </c>
      <c r="P302" s="1287" t="s">
        <v>36</v>
      </c>
      <c r="Q302" s="1286" t="s">
        <v>36</v>
      </c>
      <c r="R302" s="1287" t="s">
        <v>36</v>
      </c>
      <c r="S302" s="1286" t="s">
        <v>36</v>
      </c>
      <c r="T302" s="1287" t="s">
        <v>36</v>
      </c>
      <c r="U302" s="1286" t="s">
        <v>36</v>
      </c>
      <c r="V302" s="1287" t="s">
        <v>36</v>
      </c>
      <c r="W302" s="1286" t="s">
        <v>36</v>
      </c>
      <c r="X302" s="1287" t="s">
        <v>36</v>
      </c>
      <c r="Y302" s="1318" t="s">
        <v>36</v>
      </c>
      <c r="Z302" s="1319" t="s">
        <v>36</v>
      </c>
      <c r="AA302" s="1320" t="s">
        <v>36</v>
      </c>
      <c r="AB302" s="1321" t="s">
        <v>36</v>
      </c>
      <c r="AC302" s="976"/>
      <c r="AD302" s="50" t="s">
        <v>36</v>
      </c>
      <c r="AE302" s="479" t="s">
        <v>36</v>
      </c>
      <c r="AF302" s="480" t="s">
        <v>36</v>
      </c>
      <c r="AG302" s="6" t="s">
        <v>27</v>
      </c>
      <c r="AH302" s="18" t="s">
        <v>23</v>
      </c>
      <c r="AI302" s="23">
        <v>23.2</v>
      </c>
      <c r="AJ302" s="48">
        <v>21.6</v>
      </c>
      <c r="AK302" s="1435">
        <v>32.1</v>
      </c>
      <c r="AL302" s="101"/>
    </row>
    <row r="303" spans="1:38" x14ac:dyDescent="0.15">
      <c r="A303" s="2001"/>
      <c r="B303" s="452">
        <v>43458</v>
      </c>
      <c r="C303" s="1427" t="str">
        <f t="shared" si="50"/>
        <v>月</v>
      </c>
      <c r="D303" s="1284" t="s">
        <v>583</v>
      </c>
      <c r="E303" s="1285" t="s">
        <v>36</v>
      </c>
      <c r="F303" s="1285">
        <v>10.199999999999999</v>
      </c>
      <c r="G303" s="1286">
        <v>10.7</v>
      </c>
      <c r="H303" s="1287">
        <v>10.8</v>
      </c>
      <c r="I303" s="1286">
        <v>3.3</v>
      </c>
      <c r="J303" s="1287">
        <v>3.8</v>
      </c>
      <c r="K303" s="1288">
        <v>7.97</v>
      </c>
      <c r="L303" s="1289">
        <v>7.92</v>
      </c>
      <c r="M303" s="1286">
        <v>32</v>
      </c>
      <c r="N303" s="1287">
        <v>32.200000000000003</v>
      </c>
      <c r="O303" s="1286" t="s">
        <v>36</v>
      </c>
      <c r="P303" s="1287" t="s">
        <v>36</v>
      </c>
      <c r="Q303" s="1286" t="s">
        <v>36</v>
      </c>
      <c r="R303" s="1287" t="s">
        <v>36</v>
      </c>
      <c r="S303" s="1286" t="s">
        <v>36</v>
      </c>
      <c r="T303" s="1287" t="s">
        <v>36</v>
      </c>
      <c r="U303" s="1286" t="s">
        <v>36</v>
      </c>
      <c r="V303" s="1287" t="s">
        <v>36</v>
      </c>
      <c r="W303" s="1286" t="s">
        <v>36</v>
      </c>
      <c r="X303" s="1287" t="s">
        <v>36</v>
      </c>
      <c r="Y303" s="1318" t="s">
        <v>36</v>
      </c>
      <c r="Z303" s="1319" t="s">
        <v>36</v>
      </c>
      <c r="AA303" s="1320" t="s">
        <v>36</v>
      </c>
      <c r="AB303" s="1321" t="s">
        <v>36</v>
      </c>
      <c r="AC303" s="976"/>
      <c r="AD303" s="50" t="s">
        <v>36</v>
      </c>
      <c r="AE303" s="479" t="s">
        <v>36</v>
      </c>
      <c r="AF303" s="480" t="s">
        <v>36</v>
      </c>
      <c r="AG303" s="6" t="s">
        <v>390</v>
      </c>
      <c r="AH303" s="18" t="s">
        <v>401</v>
      </c>
      <c r="AI303" s="51">
        <v>8</v>
      </c>
      <c r="AJ303" s="52">
        <v>8</v>
      </c>
      <c r="AK303" s="1440">
        <v>10</v>
      </c>
      <c r="AL303" s="103"/>
    </row>
    <row r="304" spans="1:38" x14ac:dyDescent="0.15">
      <c r="A304" s="2001"/>
      <c r="B304" s="452">
        <v>43459</v>
      </c>
      <c r="C304" s="1427" t="str">
        <f t="shared" si="50"/>
        <v>火</v>
      </c>
      <c r="D304" s="1284" t="s">
        <v>583</v>
      </c>
      <c r="E304" s="1285" t="s">
        <v>36</v>
      </c>
      <c r="F304" s="1285">
        <v>6.6</v>
      </c>
      <c r="G304" s="1286">
        <v>10.4</v>
      </c>
      <c r="H304" s="1287">
        <v>10.5</v>
      </c>
      <c r="I304" s="1286">
        <v>3.8</v>
      </c>
      <c r="J304" s="1287">
        <v>3.7</v>
      </c>
      <c r="K304" s="1288">
        <v>7.97</v>
      </c>
      <c r="L304" s="1289">
        <v>7.95</v>
      </c>
      <c r="M304" s="1286">
        <v>31.9</v>
      </c>
      <c r="N304" s="1287">
        <v>32</v>
      </c>
      <c r="O304" s="1286" t="s">
        <v>36</v>
      </c>
      <c r="P304" s="1287">
        <v>103.6</v>
      </c>
      <c r="Q304" s="1286" t="s">
        <v>36</v>
      </c>
      <c r="R304" s="1287">
        <v>110.2</v>
      </c>
      <c r="S304" s="1286" t="s">
        <v>36</v>
      </c>
      <c r="T304" s="1287" t="s">
        <v>36</v>
      </c>
      <c r="U304" s="1286" t="s">
        <v>36</v>
      </c>
      <c r="V304" s="1287" t="s">
        <v>36</v>
      </c>
      <c r="W304" s="1286" t="s">
        <v>36</v>
      </c>
      <c r="X304" s="1287">
        <v>12.8</v>
      </c>
      <c r="Y304" s="1318" t="s">
        <v>36</v>
      </c>
      <c r="Z304" s="1319">
        <v>189</v>
      </c>
      <c r="AA304" s="1320" t="s">
        <v>36</v>
      </c>
      <c r="AB304" s="1321">
        <v>0.16</v>
      </c>
      <c r="AC304" s="976"/>
      <c r="AD304" s="50" t="s">
        <v>36</v>
      </c>
      <c r="AE304" s="479" t="s">
        <v>36</v>
      </c>
      <c r="AF304" s="480" t="s">
        <v>36</v>
      </c>
      <c r="AG304" s="6" t="s">
        <v>409</v>
      </c>
      <c r="AH304" s="18" t="s">
        <v>23</v>
      </c>
      <c r="AI304" s="51">
        <v>4</v>
      </c>
      <c r="AJ304" s="52">
        <v>3</v>
      </c>
      <c r="AK304" s="1440">
        <v>5</v>
      </c>
      <c r="AL304" s="103"/>
    </row>
    <row r="305" spans="1:38" x14ac:dyDescent="0.15">
      <c r="A305" s="2001"/>
      <c r="B305" s="452">
        <v>43460</v>
      </c>
      <c r="C305" s="1427" t="str">
        <f t="shared" si="50"/>
        <v>水</v>
      </c>
      <c r="D305" s="1284" t="s">
        <v>599</v>
      </c>
      <c r="E305" s="1285" t="s">
        <v>36</v>
      </c>
      <c r="F305" s="1285">
        <v>6.2</v>
      </c>
      <c r="G305" s="1286">
        <v>10.1</v>
      </c>
      <c r="H305" s="1287">
        <v>10.3</v>
      </c>
      <c r="I305" s="1286">
        <v>3.5</v>
      </c>
      <c r="J305" s="1287">
        <v>3.5</v>
      </c>
      <c r="K305" s="1288">
        <v>7.96</v>
      </c>
      <c r="L305" s="1289">
        <v>7.95</v>
      </c>
      <c r="M305" s="1286">
        <v>31.9</v>
      </c>
      <c r="N305" s="1287">
        <v>32</v>
      </c>
      <c r="O305" s="1286" t="s">
        <v>36</v>
      </c>
      <c r="P305" s="1287">
        <v>103.6</v>
      </c>
      <c r="Q305" s="1286" t="s">
        <v>36</v>
      </c>
      <c r="R305" s="1287">
        <v>111.8</v>
      </c>
      <c r="S305" s="1286" t="s">
        <v>36</v>
      </c>
      <c r="T305" s="1287" t="s">
        <v>36</v>
      </c>
      <c r="U305" s="1286" t="s">
        <v>36</v>
      </c>
      <c r="V305" s="1287" t="s">
        <v>36</v>
      </c>
      <c r="W305" s="1286" t="s">
        <v>36</v>
      </c>
      <c r="X305" s="1287">
        <v>12.8</v>
      </c>
      <c r="Y305" s="1318" t="s">
        <v>36</v>
      </c>
      <c r="Z305" s="1319">
        <v>192</v>
      </c>
      <c r="AA305" s="1320" t="s">
        <v>36</v>
      </c>
      <c r="AB305" s="1321">
        <v>0.16</v>
      </c>
      <c r="AC305" s="976"/>
      <c r="AD305" s="50" t="s">
        <v>36</v>
      </c>
      <c r="AE305" s="479" t="s">
        <v>36</v>
      </c>
      <c r="AF305" s="480" t="s">
        <v>36</v>
      </c>
      <c r="AG305" s="19"/>
      <c r="AH305" s="9"/>
      <c r="AI305" s="20"/>
      <c r="AJ305" s="8"/>
      <c r="AK305" s="8"/>
      <c r="AL305" s="9"/>
    </row>
    <row r="306" spans="1:38" x14ac:dyDescent="0.15">
      <c r="A306" s="2001"/>
      <c r="B306" s="452">
        <v>43461</v>
      </c>
      <c r="C306" s="1428" t="str">
        <f t="shared" si="50"/>
        <v>木</v>
      </c>
      <c r="D306" s="1284" t="s">
        <v>583</v>
      </c>
      <c r="E306" s="1285" t="s">
        <v>36</v>
      </c>
      <c r="F306" s="1285">
        <v>10.5</v>
      </c>
      <c r="G306" s="1286">
        <v>10</v>
      </c>
      <c r="H306" s="1287">
        <v>10.3</v>
      </c>
      <c r="I306" s="1286">
        <v>3.5</v>
      </c>
      <c r="J306" s="1287">
        <v>3.5</v>
      </c>
      <c r="K306" s="1288">
        <v>7.97</v>
      </c>
      <c r="L306" s="1289">
        <v>7.96</v>
      </c>
      <c r="M306" s="1286">
        <v>32.4</v>
      </c>
      <c r="N306" s="1287">
        <v>32.4</v>
      </c>
      <c r="O306" s="1286" t="s">
        <v>36</v>
      </c>
      <c r="P306" s="1287">
        <v>104.6</v>
      </c>
      <c r="Q306" s="1286" t="s">
        <v>36</v>
      </c>
      <c r="R306" s="1287">
        <v>111.1</v>
      </c>
      <c r="S306" s="1286" t="s">
        <v>36</v>
      </c>
      <c r="T306" s="1287" t="s">
        <v>36</v>
      </c>
      <c r="U306" s="1286" t="s">
        <v>36</v>
      </c>
      <c r="V306" s="1287" t="s">
        <v>36</v>
      </c>
      <c r="W306" s="1286" t="s">
        <v>36</v>
      </c>
      <c r="X306" s="1287">
        <v>12.8</v>
      </c>
      <c r="Y306" s="1318" t="s">
        <v>36</v>
      </c>
      <c r="Z306" s="1319">
        <v>192</v>
      </c>
      <c r="AA306" s="1320" t="s">
        <v>36</v>
      </c>
      <c r="AB306" s="1321">
        <v>0.16</v>
      </c>
      <c r="AC306" s="976"/>
      <c r="AD306" s="50" t="s">
        <v>36</v>
      </c>
      <c r="AE306" s="479" t="s">
        <v>36</v>
      </c>
      <c r="AF306" s="480" t="s">
        <v>36</v>
      </c>
      <c r="AG306" s="19"/>
      <c r="AH306" s="9"/>
      <c r="AI306" s="20"/>
      <c r="AJ306" s="8"/>
      <c r="AK306" s="8"/>
      <c r="AL306" s="9"/>
    </row>
    <row r="307" spans="1:38" x14ac:dyDescent="0.15">
      <c r="A307" s="2001"/>
      <c r="B307" s="452">
        <v>43462</v>
      </c>
      <c r="C307" s="1427" t="str">
        <f t="shared" si="50"/>
        <v>金</v>
      </c>
      <c r="D307" s="1284" t="s">
        <v>583</v>
      </c>
      <c r="E307" s="1285" t="s">
        <v>36</v>
      </c>
      <c r="F307" s="1285">
        <v>6.3</v>
      </c>
      <c r="G307" s="1286">
        <v>9.9</v>
      </c>
      <c r="H307" s="1287">
        <v>10</v>
      </c>
      <c r="I307" s="1286">
        <v>4.0999999999999996</v>
      </c>
      <c r="J307" s="1287">
        <v>3.5</v>
      </c>
      <c r="K307" s="1288">
        <v>7.94</v>
      </c>
      <c r="L307" s="1289">
        <v>7.95</v>
      </c>
      <c r="M307" s="1286">
        <v>32.799999999999997</v>
      </c>
      <c r="N307" s="1287">
        <v>32.5</v>
      </c>
      <c r="O307" s="1286" t="s">
        <v>36</v>
      </c>
      <c r="P307" s="1287">
        <v>105.1</v>
      </c>
      <c r="Q307" s="1286" t="s">
        <v>36</v>
      </c>
      <c r="R307" s="1287">
        <v>113.5</v>
      </c>
      <c r="S307" s="1286" t="s">
        <v>36</v>
      </c>
      <c r="T307" s="1287" t="s">
        <v>36</v>
      </c>
      <c r="U307" s="1286" t="s">
        <v>36</v>
      </c>
      <c r="V307" s="1287" t="s">
        <v>36</v>
      </c>
      <c r="W307" s="1286" t="s">
        <v>36</v>
      </c>
      <c r="X307" s="1287">
        <v>12.9</v>
      </c>
      <c r="Y307" s="1318" t="s">
        <v>36</v>
      </c>
      <c r="Z307" s="1319">
        <v>199</v>
      </c>
      <c r="AA307" s="1320" t="s">
        <v>36</v>
      </c>
      <c r="AB307" s="1321">
        <v>0.17</v>
      </c>
      <c r="AC307" s="976"/>
      <c r="AD307" s="50" t="s">
        <v>36</v>
      </c>
      <c r="AE307" s="479" t="s">
        <v>36</v>
      </c>
      <c r="AF307" s="480" t="s">
        <v>36</v>
      </c>
      <c r="AG307" s="21"/>
      <c r="AH307" s="3"/>
      <c r="AI307" s="22"/>
      <c r="AJ307" s="10"/>
      <c r="AK307" s="10"/>
      <c r="AL307" s="3"/>
    </row>
    <row r="308" spans="1:38" x14ac:dyDescent="0.15">
      <c r="A308" s="2001"/>
      <c r="B308" s="452">
        <v>43463</v>
      </c>
      <c r="C308" s="1427" t="str">
        <f t="shared" si="50"/>
        <v>土</v>
      </c>
      <c r="D308" s="1284" t="s">
        <v>583</v>
      </c>
      <c r="E308" s="1285" t="s">
        <v>36</v>
      </c>
      <c r="F308" s="1285">
        <v>7.5</v>
      </c>
      <c r="G308" s="1286">
        <v>9.5</v>
      </c>
      <c r="H308" s="1287">
        <v>9.6</v>
      </c>
      <c r="I308" s="1286">
        <v>3.4</v>
      </c>
      <c r="J308" s="1287">
        <v>3.4</v>
      </c>
      <c r="K308" s="1288">
        <v>7.95</v>
      </c>
      <c r="L308" s="1289">
        <v>7.94</v>
      </c>
      <c r="M308" s="1286">
        <v>32.4</v>
      </c>
      <c r="N308" s="1287">
        <v>32.299999999999997</v>
      </c>
      <c r="O308" s="1286" t="s">
        <v>36</v>
      </c>
      <c r="P308" s="1287" t="s">
        <v>36</v>
      </c>
      <c r="Q308" s="1286" t="s">
        <v>36</v>
      </c>
      <c r="R308" s="1287" t="s">
        <v>36</v>
      </c>
      <c r="S308" s="1286" t="s">
        <v>36</v>
      </c>
      <c r="T308" s="1287" t="s">
        <v>36</v>
      </c>
      <c r="U308" s="1286" t="s">
        <v>36</v>
      </c>
      <c r="V308" s="1287" t="s">
        <v>36</v>
      </c>
      <c r="W308" s="1286" t="s">
        <v>36</v>
      </c>
      <c r="X308" s="1287" t="s">
        <v>36</v>
      </c>
      <c r="Y308" s="1318" t="s">
        <v>36</v>
      </c>
      <c r="Z308" s="1319" t="s">
        <v>36</v>
      </c>
      <c r="AA308" s="1320" t="s">
        <v>36</v>
      </c>
      <c r="AB308" s="1321" t="s">
        <v>36</v>
      </c>
      <c r="AC308" s="976"/>
      <c r="AD308" s="50" t="s">
        <v>36</v>
      </c>
      <c r="AE308" s="479" t="s">
        <v>36</v>
      </c>
      <c r="AF308" s="480" t="s">
        <v>36</v>
      </c>
      <c r="AG308" s="29" t="s">
        <v>144</v>
      </c>
      <c r="AH308" s="2" t="s">
        <v>36</v>
      </c>
      <c r="AI308" s="2" t="s">
        <v>36</v>
      </c>
      <c r="AJ308" s="2" t="s">
        <v>36</v>
      </c>
      <c r="AK308" s="2" t="s">
        <v>36</v>
      </c>
      <c r="AL308" s="104" t="s">
        <v>36</v>
      </c>
    </row>
    <row r="309" spans="1:38" x14ac:dyDescent="0.15">
      <c r="A309" s="2001"/>
      <c r="B309" s="452">
        <v>43464</v>
      </c>
      <c r="C309" s="1427" t="str">
        <f t="shared" si="50"/>
        <v>日</v>
      </c>
      <c r="D309" s="1284" t="s">
        <v>583</v>
      </c>
      <c r="E309" s="1285" t="s">
        <v>36</v>
      </c>
      <c r="F309" s="1285">
        <v>6.8</v>
      </c>
      <c r="G309" s="1286">
        <v>9.1</v>
      </c>
      <c r="H309" s="1287">
        <v>9.3000000000000007</v>
      </c>
      <c r="I309" s="1286">
        <v>3.6</v>
      </c>
      <c r="J309" s="1287">
        <v>3.3</v>
      </c>
      <c r="K309" s="1288">
        <v>7.95</v>
      </c>
      <c r="L309" s="1289">
        <v>7.95</v>
      </c>
      <c r="M309" s="1286">
        <v>32.700000000000003</v>
      </c>
      <c r="N309" s="1287">
        <v>32.6</v>
      </c>
      <c r="O309" s="1286" t="s">
        <v>36</v>
      </c>
      <c r="P309" s="1287" t="s">
        <v>36</v>
      </c>
      <c r="Q309" s="1286" t="s">
        <v>36</v>
      </c>
      <c r="R309" s="1287" t="s">
        <v>36</v>
      </c>
      <c r="S309" s="1286" t="s">
        <v>36</v>
      </c>
      <c r="T309" s="1287" t="s">
        <v>36</v>
      </c>
      <c r="U309" s="1286" t="s">
        <v>36</v>
      </c>
      <c r="V309" s="1287" t="s">
        <v>36</v>
      </c>
      <c r="W309" s="1286" t="s">
        <v>36</v>
      </c>
      <c r="X309" s="1287" t="s">
        <v>36</v>
      </c>
      <c r="Y309" s="1318" t="s">
        <v>36</v>
      </c>
      <c r="Z309" s="1319" t="s">
        <v>36</v>
      </c>
      <c r="AA309" s="1320" t="s">
        <v>36</v>
      </c>
      <c r="AB309" s="1321" t="s">
        <v>36</v>
      </c>
      <c r="AC309" s="976"/>
      <c r="AD309" s="50" t="s">
        <v>36</v>
      </c>
      <c r="AE309" s="479" t="s">
        <v>36</v>
      </c>
      <c r="AF309" s="480" t="s">
        <v>36</v>
      </c>
      <c r="AG309" s="11" t="s">
        <v>36</v>
      </c>
      <c r="AH309" s="2" t="s">
        <v>36</v>
      </c>
      <c r="AI309" s="2" t="s">
        <v>36</v>
      </c>
      <c r="AJ309" s="2" t="s">
        <v>36</v>
      </c>
      <c r="AK309" s="2" t="s">
        <v>36</v>
      </c>
      <c r="AL309" s="104" t="s">
        <v>36</v>
      </c>
    </row>
    <row r="310" spans="1:38" x14ac:dyDescent="0.15">
      <c r="A310" s="1965"/>
      <c r="B310" s="455">
        <v>43465</v>
      </c>
      <c r="C310" s="1429" t="str">
        <f t="shared" si="50"/>
        <v>月</v>
      </c>
      <c r="D310" s="279" t="s">
        <v>583</v>
      </c>
      <c r="E310" s="1003" t="s">
        <v>36</v>
      </c>
      <c r="F310" s="1004">
        <v>4.5999999999999996</v>
      </c>
      <c r="G310" s="1005">
        <v>8.6999999999999993</v>
      </c>
      <c r="H310" s="1006">
        <v>8.9</v>
      </c>
      <c r="I310" s="1007">
        <v>3.4</v>
      </c>
      <c r="J310" s="1008">
        <v>3.5</v>
      </c>
      <c r="K310" s="1329">
        <v>7.95</v>
      </c>
      <c r="L310" s="1330">
        <v>7.94</v>
      </c>
      <c r="M310" s="1007">
        <v>32.700000000000003</v>
      </c>
      <c r="N310" s="1008">
        <v>32.799999999999997</v>
      </c>
      <c r="O310" s="1007" t="s">
        <v>36</v>
      </c>
      <c r="P310" s="1008" t="s">
        <v>36</v>
      </c>
      <c r="Q310" s="1007" t="s">
        <v>36</v>
      </c>
      <c r="R310" s="1008" t="s">
        <v>36</v>
      </c>
      <c r="S310" s="1007" t="s">
        <v>36</v>
      </c>
      <c r="T310" s="1008" t="s">
        <v>36</v>
      </c>
      <c r="U310" s="1007" t="s">
        <v>36</v>
      </c>
      <c r="V310" s="1008" t="s">
        <v>36</v>
      </c>
      <c r="W310" s="1007" t="s">
        <v>36</v>
      </c>
      <c r="X310" s="1008" t="s">
        <v>36</v>
      </c>
      <c r="Y310" s="1714" t="s">
        <v>36</v>
      </c>
      <c r="Z310" s="1715" t="s">
        <v>36</v>
      </c>
      <c r="AA310" s="1716" t="s">
        <v>36</v>
      </c>
      <c r="AB310" s="1717" t="s">
        <v>36</v>
      </c>
      <c r="AC310" s="1013"/>
      <c r="AD310" s="481" t="s">
        <v>36</v>
      </c>
      <c r="AE310" s="482" t="s">
        <v>36</v>
      </c>
      <c r="AF310" s="483" t="s">
        <v>36</v>
      </c>
      <c r="AG310" s="11" t="s">
        <v>36</v>
      </c>
      <c r="AH310" s="2" t="s">
        <v>36</v>
      </c>
      <c r="AI310" s="2" t="s">
        <v>36</v>
      </c>
      <c r="AJ310" s="2" t="s">
        <v>36</v>
      </c>
      <c r="AK310" s="2" t="s">
        <v>36</v>
      </c>
      <c r="AL310" s="104" t="s">
        <v>36</v>
      </c>
    </row>
    <row r="311" spans="1:38" ht="13.5" customHeight="1" x14ac:dyDescent="0.15">
      <c r="A311" s="1096"/>
      <c r="B311" s="1891" t="s">
        <v>410</v>
      </c>
      <c r="C311" s="1892"/>
      <c r="D311" s="631"/>
      <c r="E311" s="555">
        <f>MAX(E280:E310)</f>
        <v>22.5</v>
      </c>
      <c r="F311" s="556">
        <f t="shared" ref="F311:AC311" si="51">IF(COUNT(F280:F310)=0,"",MAX(F280:F310))</f>
        <v>17.8</v>
      </c>
      <c r="G311" s="557">
        <f t="shared" si="51"/>
        <v>14.8</v>
      </c>
      <c r="H311" s="558">
        <f t="shared" si="51"/>
        <v>15</v>
      </c>
      <c r="I311" s="559">
        <f t="shared" si="51"/>
        <v>5.0999999999999996</v>
      </c>
      <c r="J311" s="560">
        <f t="shared" si="51"/>
        <v>5</v>
      </c>
      <c r="K311" s="561">
        <f t="shared" si="51"/>
        <v>8.41</v>
      </c>
      <c r="L311" s="562">
        <f t="shared" si="51"/>
        <v>8.15</v>
      </c>
      <c r="M311" s="559">
        <f t="shared" si="51"/>
        <v>32.799999999999997</v>
      </c>
      <c r="N311" s="560">
        <f t="shared" si="51"/>
        <v>32.799999999999997</v>
      </c>
      <c r="O311" s="557">
        <f t="shared" si="51"/>
        <v>100.1</v>
      </c>
      <c r="P311" s="558">
        <f t="shared" si="51"/>
        <v>105.1</v>
      </c>
      <c r="Q311" s="557">
        <f t="shared" si="51"/>
        <v>109.7</v>
      </c>
      <c r="R311" s="558">
        <f t="shared" si="51"/>
        <v>113.5</v>
      </c>
      <c r="S311" s="557">
        <f t="shared" si="51"/>
        <v>75.5</v>
      </c>
      <c r="T311" s="558">
        <f t="shared" si="51"/>
        <v>75.900000000000006</v>
      </c>
      <c r="U311" s="557">
        <f t="shared" si="51"/>
        <v>34.200000000000003</v>
      </c>
      <c r="V311" s="558">
        <f t="shared" si="51"/>
        <v>34.799999999999997</v>
      </c>
      <c r="W311" s="559">
        <f t="shared" si="51"/>
        <v>13</v>
      </c>
      <c r="X311" s="1087">
        <f t="shared" si="51"/>
        <v>13</v>
      </c>
      <c r="Y311" s="1173">
        <f t="shared" si="51"/>
        <v>191</v>
      </c>
      <c r="Z311" s="1174">
        <f t="shared" si="51"/>
        <v>207</v>
      </c>
      <c r="AA311" s="1404">
        <f t="shared" si="51"/>
        <v>0.15</v>
      </c>
      <c r="AB311" s="1176">
        <f t="shared" si="51"/>
        <v>0.2</v>
      </c>
      <c r="AC311" s="1405">
        <f t="shared" si="51"/>
        <v>300</v>
      </c>
      <c r="AD311" s="660">
        <f t="shared" ref="AD311" si="52">MAX(AD280:AD310)</f>
        <v>0</v>
      </c>
      <c r="AE311" s="714" t="s">
        <v>36</v>
      </c>
      <c r="AF311" s="641"/>
      <c r="AG311" s="11" t="s">
        <v>36</v>
      </c>
      <c r="AH311" s="2" t="s">
        <v>36</v>
      </c>
      <c r="AI311" s="2" t="s">
        <v>36</v>
      </c>
      <c r="AJ311" s="2" t="s">
        <v>36</v>
      </c>
      <c r="AK311" s="2" t="s">
        <v>36</v>
      </c>
      <c r="AL311" s="104" t="s">
        <v>36</v>
      </c>
    </row>
    <row r="312" spans="1:38" x14ac:dyDescent="0.15">
      <c r="A312" s="1096"/>
      <c r="B312" s="1893" t="s">
        <v>411</v>
      </c>
      <c r="C312" s="1894"/>
      <c r="D312" s="633"/>
      <c r="E312" s="566">
        <f>MIN(E280:E310)</f>
        <v>0.5</v>
      </c>
      <c r="F312" s="567">
        <f t="shared" ref="F312:AC312" si="53">IF(COUNT(F280:F310)=0,"",MIN(F280:F310))</f>
        <v>4.5999999999999996</v>
      </c>
      <c r="G312" s="568">
        <f t="shared" si="53"/>
        <v>8.6999999999999993</v>
      </c>
      <c r="H312" s="569">
        <f t="shared" si="53"/>
        <v>8.9</v>
      </c>
      <c r="I312" s="570">
        <f t="shared" si="53"/>
        <v>3.3</v>
      </c>
      <c r="J312" s="571">
        <f t="shared" si="53"/>
        <v>3.3</v>
      </c>
      <c r="K312" s="572">
        <f t="shared" si="53"/>
        <v>7.87</v>
      </c>
      <c r="L312" s="573">
        <f t="shared" si="53"/>
        <v>7.88</v>
      </c>
      <c r="M312" s="570">
        <f t="shared" si="53"/>
        <v>31.2</v>
      </c>
      <c r="N312" s="571">
        <f t="shared" si="53"/>
        <v>31.2</v>
      </c>
      <c r="O312" s="568">
        <f t="shared" si="53"/>
        <v>100.1</v>
      </c>
      <c r="P312" s="569">
        <f t="shared" si="53"/>
        <v>100.1</v>
      </c>
      <c r="Q312" s="568">
        <f t="shared" si="53"/>
        <v>109.7</v>
      </c>
      <c r="R312" s="569">
        <f t="shared" si="53"/>
        <v>103.8</v>
      </c>
      <c r="S312" s="568">
        <f t="shared" si="53"/>
        <v>75.5</v>
      </c>
      <c r="T312" s="569">
        <f t="shared" si="53"/>
        <v>75.900000000000006</v>
      </c>
      <c r="U312" s="568">
        <f t="shared" si="53"/>
        <v>34.200000000000003</v>
      </c>
      <c r="V312" s="569">
        <f t="shared" si="53"/>
        <v>34.799999999999997</v>
      </c>
      <c r="W312" s="570">
        <f t="shared" si="53"/>
        <v>13</v>
      </c>
      <c r="X312" s="1407">
        <f t="shared" si="53"/>
        <v>12.1</v>
      </c>
      <c r="Y312" s="1178">
        <f t="shared" si="53"/>
        <v>191</v>
      </c>
      <c r="Z312" s="1179">
        <f t="shared" si="53"/>
        <v>186</v>
      </c>
      <c r="AA312" s="1408">
        <f t="shared" si="53"/>
        <v>0.15</v>
      </c>
      <c r="AB312" s="1181">
        <f t="shared" si="53"/>
        <v>0.13</v>
      </c>
      <c r="AC312" s="1409">
        <f t="shared" si="53"/>
        <v>300</v>
      </c>
      <c r="AD312" s="666">
        <f t="shared" ref="AD312" si="54">MIN(AD280:AD310)</f>
        <v>0</v>
      </c>
      <c r="AE312" s="714" t="s">
        <v>36</v>
      </c>
      <c r="AF312" s="641"/>
      <c r="AG312" s="11" t="s">
        <v>36</v>
      </c>
      <c r="AH312" s="2" t="s">
        <v>36</v>
      </c>
      <c r="AI312" s="2" t="s">
        <v>36</v>
      </c>
      <c r="AJ312" s="2" t="s">
        <v>36</v>
      </c>
      <c r="AK312" s="2" t="s">
        <v>36</v>
      </c>
      <c r="AL312" s="104" t="s">
        <v>36</v>
      </c>
    </row>
    <row r="313" spans="1:38" x14ac:dyDescent="0.15">
      <c r="A313" s="1096"/>
      <c r="B313" s="1893" t="s">
        <v>412</v>
      </c>
      <c r="C313" s="1894"/>
      <c r="D313" s="633"/>
      <c r="E313" s="633"/>
      <c r="F313" s="1088">
        <f t="shared" ref="F313:AC313" si="55">IF(COUNT(F280:F310)=0,"",AVERAGE(F280:F310))</f>
        <v>9.232258064516131</v>
      </c>
      <c r="G313" s="1089">
        <f t="shared" si="55"/>
        <v>12.090322580645159</v>
      </c>
      <c r="H313" s="1090">
        <f t="shared" si="55"/>
        <v>12.241935483870968</v>
      </c>
      <c r="I313" s="1091">
        <f t="shared" si="55"/>
        <v>4.1645161290322585</v>
      </c>
      <c r="J313" s="1092">
        <f t="shared" si="55"/>
        <v>4.2064516129032263</v>
      </c>
      <c r="K313" s="1093">
        <f t="shared" si="55"/>
        <v>8.0364516129032246</v>
      </c>
      <c r="L313" s="1094">
        <f t="shared" si="55"/>
        <v>8.0196774193548368</v>
      </c>
      <c r="M313" s="1091">
        <f t="shared" si="55"/>
        <v>31.919354838709676</v>
      </c>
      <c r="N313" s="1092">
        <f t="shared" si="55"/>
        <v>31.983870967741932</v>
      </c>
      <c r="O313" s="1089">
        <f t="shared" si="55"/>
        <v>100.1</v>
      </c>
      <c r="P313" s="1090">
        <f t="shared" si="55"/>
        <v>102.59999999999998</v>
      </c>
      <c r="Q313" s="1089">
        <f t="shared" si="55"/>
        <v>109.7</v>
      </c>
      <c r="R313" s="1090">
        <f t="shared" si="55"/>
        <v>108.46842105263156</v>
      </c>
      <c r="S313" s="1089">
        <f t="shared" si="55"/>
        <v>75.5</v>
      </c>
      <c r="T313" s="1090">
        <f t="shared" si="55"/>
        <v>75.900000000000006</v>
      </c>
      <c r="U313" s="1089">
        <f t="shared" si="55"/>
        <v>34.200000000000003</v>
      </c>
      <c r="V313" s="1090">
        <f t="shared" si="55"/>
        <v>34.799999999999997</v>
      </c>
      <c r="W313" s="1168">
        <f t="shared" si="55"/>
        <v>13</v>
      </c>
      <c r="X313" s="1413">
        <f t="shared" si="55"/>
        <v>12.800000000000004</v>
      </c>
      <c r="Y313" s="1396">
        <f t="shared" si="55"/>
        <v>191</v>
      </c>
      <c r="Z313" s="1398">
        <f t="shared" si="55"/>
        <v>197.31578947368422</v>
      </c>
      <c r="AA313" s="1399">
        <f t="shared" si="55"/>
        <v>0.15</v>
      </c>
      <c r="AB313" s="1535">
        <f t="shared" si="55"/>
        <v>0.16789473684210529</v>
      </c>
      <c r="AC313" s="1401">
        <f t="shared" si="55"/>
        <v>300</v>
      </c>
      <c r="AD313" s="666" t="e">
        <f t="shared" ref="AD313" si="56">AVERAGE(AD280:AD310)</f>
        <v>#DIV/0!</v>
      </c>
      <c r="AE313" s="714" t="s">
        <v>36</v>
      </c>
      <c r="AF313" s="641"/>
      <c r="AG313" s="11" t="s">
        <v>36</v>
      </c>
      <c r="AH313" s="2" t="s">
        <v>36</v>
      </c>
      <c r="AI313" s="2" t="s">
        <v>36</v>
      </c>
      <c r="AJ313" s="2" t="s">
        <v>36</v>
      </c>
      <c r="AK313" s="2" t="s">
        <v>36</v>
      </c>
      <c r="AL313" s="104" t="s">
        <v>36</v>
      </c>
    </row>
    <row r="314" spans="1:38" x14ac:dyDescent="0.15">
      <c r="A314" s="1097"/>
      <c r="B314" s="1917" t="s">
        <v>413</v>
      </c>
      <c r="C314" s="1916"/>
      <c r="D314" s="633"/>
      <c r="E314" s="1072">
        <f>SUM(E280:E310)</f>
        <v>45.5</v>
      </c>
      <c r="F314" s="1137"/>
      <c r="G314" s="1137"/>
      <c r="H314" s="1135"/>
      <c r="I314" s="1137"/>
      <c r="J314" s="1135"/>
      <c r="K314" s="1134"/>
      <c r="L314" s="1133"/>
      <c r="M314" s="1137"/>
      <c r="N314" s="1135"/>
      <c r="O314" s="1133"/>
      <c r="P314" s="1135"/>
      <c r="Q314" s="1137"/>
      <c r="R314" s="1135"/>
      <c r="S314" s="1134"/>
      <c r="T314" s="1133"/>
      <c r="U314" s="1134"/>
      <c r="V314" s="1136"/>
      <c r="W314" s="1170"/>
      <c r="X314" s="1412"/>
      <c r="Y314" s="1169"/>
      <c r="Z314" s="1412"/>
      <c r="AA314" s="1170"/>
      <c r="AB314" s="1412"/>
      <c r="AC314" s="1402">
        <f>SUM(AC280:AC310)</f>
        <v>300</v>
      </c>
      <c r="AD314" s="1111"/>
      <c r="AE314" s="1112"/>
      <c r="AF314" s="758"/>
      <c r="AG314" s="266"/>
      <c r="AH314" s="268"/>
      <c r="AI314" s="268"/>
      <c r="AJ314" s="268"/>
      <c r="AK314" s="268"/>
      <c r="AL314" s="267"/>
    </row>
    <row r="315" spans="1:38" x14ac:dyDescent="0.15">
      <c r="A315" s="1976" t="s">
        <v>546</v>
      </c>
      <c r="B315" s="765">
        <v>43466</v>
      </c>
      <c r="C315" s="593" t="str">
        <f t="shared" ref="C315:C345" si="57">IF(B315="","",IF(WEEKDAY(B315)=1,"日",IF(WEEKDAY(B315)=2,"月",IF(WEEKDAY(B315)=3,"火",IF(WEEKDAY(B315)=4,"水",IF(WEEKDAY(B315)=5,"木",IF(WEEKDAY(B315)=6,"金","土")))))))</f>
        <v>火</v>
      </c>
      <c r="D315" s="1733" t="s">
        <v>583</v>
      </c>
      <c r="E315" s="1734" t="s">
        <v>36</v>
      </c>
      <c r="F315" s="1734">
        <v>6.6</v>
      </c>
      <c r="G315" s="1735">
        <v>8.5</v>
      </c>
      <c r="H315" s="1736">
        <v>8.6999999999999993</v>
      </c>
      <c r="I315" s="1735">
        <v>2.4</v>
      </c>
      <c r="J315" s="1736">
        <v>2.5</v>
      </c>
      <c r="K315" s="1737">
        <v>7.94</v>
      </c>
      <c r="L315" s="1738">
        <v>7.95</v>
      </c>
      <c r="M315" s="1735">
        <v>32.700000000000003</v>
      </c>
      <c r="N315" s="1736">
        <v>32.700000000000003</v>
      </c>
      <c r="O315" s="1735" t="s">
        <v>36</v>
      </c>
      <c r="P315" s="1736" t="s">
        <v>36</v>
      </c>
      <c r="Q315" s="1735" t="s">
        <v>36</v>
      </c>
      <c r="R315" s="1736" t="s">
        <v>36</v>
      </c>
      <c r="S315" s="1735" t="s">
        <v>36</v>
      </c>
      <c r="T315" s="1736" t="s">
        <v>36</v>
      </c>
      <c r="U315" s="1735" t="s">
        <v>36</v>
      </c>
      <c r="V315" s="1736" t="s">
        <v>36</v>
      </c>
      <c r="W315" s="1735" t="s">
        <v>36</v>
      </c>
      <c r="X315" s="1736" t="s">
        <v>36</v>
      </c>
      <c r="Y315" s="1735" t="s">
        <v>36</v>
      </c>
      <c r="Z315" s="1736" t="s">
        <v>36</v>
      </c>
      <c r="AA315" s="1735" t="s">
        <v>36</v>
      </c>
      <c r="AB315" s="1736" t="s">
        <v>36</v>
      </c>
      <c r="AC315" s="1739" t="s">
        <v>36</v>
      </c>
      <c r="AD315" s="1106" t="s">
        <v>36</v>
      </c>
      <c r="AE315" s="1107"/>
      <c r="AF315" s="1108"/>
      <c r="AG315" s="191">
        <v>43475</v>
      </c>
      <c r="AH315" s="152" t="s">
        <v>3</v>
      </c>
      <c r="AI315" s="153">
        <v>4.0999999999999996</v>
      </c>
      <c r="AJ315" s="154" t="s">
        <v>20</v>
      </c>
      <c r="AK315" s="155"/>
      <c r="AL315" s="156"/>
    </row>
    <row r="316" spans="1:38" x14ac:dyDescent="0.15">
      <c r="A316" s="1977"/>
      <c r="B316" s="452">
        <v>43467</v>
      </c>
      <c r="C316" s="453" t="str">
        <f t="shared" si="57"/>
        <v>水</v>
      </c>
      <c r="D316" s="1740" t="s">
        <v>583</v>
      </c>
      <c r="E316" s="1741" t="s">
        <v>36</v>
      </c>
      <c r="F316" s="1741">
        <v>7.8</v>
      </c>
      <c r="G316" s="1742">
        <v>8.4</v>
      </c>
      <c r="H316" s="1743">
        <v>8.6</v>
      </c>
      <c r="I316" s="1742">
        <v>2.2999999999999998</v>
      </c>
      <c r="J316" s="1743">
        <v>2.2000000000000002</v>
      </c>
      <c r="K316" s="1744">
        <v>7.92</v>
      </c>
      <c r="L316" s="1745">
        <v>7.92</v>
      </c>
      <c r="M316" s="1742">
        <v>32.799999999999997</v>
      </c>
      <c r="N316" s="1743">
        <v>32.700000000000003</v>
      </c>
      <c r="O316" s="1742" t="s">
        <v>36</v>
      </c>
      <c r="P316" s="1743" t="s">
        <v>36</v>
      </c>
      <c r="Q316" s="1742" t="s">
        <v>36</v>
      </c>
      <c r="R316" s="1743" t="s">
        <v>36</v>
      </c>
      <c r="S316" s="1742" t="s">
        <v>36</v>
      </c>
      <c r="T316" s="1743" t="s">
        <v>36</v>
      </c>
      <c r="U316" s="1742" t="s">
        <v>36</v>
      </c>
      <c r="V316" s="1743" t="s">
        <v>36</v>
      </c>
      <c r="W316" s="1742" t="s">
        <v>36</v>
      </c>
      <c r="X316" s="1743" t="s">
        <v>36</v>
      </c>
      <c r="Y316" s="1742" t="s">
        <v>36</v>
      </c>
      <c r="Z316" s="1743" t="s">
        <v>36</v>
      </c>
      <c r="AA316" s="1742" t="s">
        <v>36</v>
      </c>
      <c r="AB316" s="1743" t="s">
        <v>36</v>
      </c>
      <c r="AC316" s="1746" t="s">
        <v>36</v>
      </c>
      <c r="AD316" s="50" t="s">
        <v>36</v>
      </c>
      <c r="AE316" s="479"/>
      <c r="AF316" s="480"/>
      <c r="AG316" s="12" t="s">
        <v>94</v>
      </c>
      <c r="AH316" s="13" t="s">
        <v>399</v>
      </c>
      <c r="AI316" s="14" t="s">
        <v>5</v>
      </c>
      <c r="AJ316" s="15" t="s">
        <v>6</v>
      </c>
      <c r="AK316" s="1434" t="s">
        <v>309</v>
      </c>
      <c r="AL316" s="97"/>
    </row>
    <row r="317" spans="1:38" x14ac:dyDescent="0.15">
      <c r="A317" s="1977"/>
      <c r="B317" s="452">
        <v>43468</v>
      </c>
      <c r="C317" s="453" t="str">
        <f t="shared" si="57"/>
        <v>木</v>
      </c>
      <c r="D317" s="1740" t="s">
        <v>583</v>
      </c>
      <c r="E317" s="1741" t="s">
        <v>36</v>
      </c>
      <c r="F317" s="1741">
        <v>6.3</v>
      </c>
      <c r="G317" s="1742">
        <v>8.3000000000000007</v>
      </c>
      <c r="H317" s="1743">
        <v>8.6</v>
      </c>
      <c r="I317" s="1742">
        <v>1.9</v>
      </c>
      <c r="J317" s="1743">
        <v>1.9</v>
      </c>
      <c r="K317" s="1744">
        <v>7.9</v>
      </c>
      <c r="L317" s="1745">
        <v>7.88</v>
      </c>
      <c r="M317" s="1742">
        <v>32.700000000000003</v>
      </c>
      <c r="N317" s="1743">
        <v>32.5</v>
      </c>
      <c r="O317" s="1742" t="s">
        <v>36</v>
      </c>
      <c r="P317" s="1743" t="s">
        <v>36</v>
      </c>
      <c r="Q317" s="1742" t="s">
        <v>36</v>
      </c>
      <c r="R317" s="1743" t="s">
        <v>36</v>
      </c>
      <c r="S317" s="1742" t="s">
        <v>36</v>
      </c>
      <c r="T317" s="1743" t="s">
        <v>36</v>
      </c>
      <c r="U317" s="1742" t="s">
        <v>36</v>
      </c>
      <c r="V317" s="1743" t="s">
        <v>36</v>
      </c>
      <c r="W317" s="1742" t="s">
        <v>36</v>
      </c>
      <c r="X317" s="1743" t="s">
        <v>36</v>
      </c>
      <c r="Y317" s="1742" t="s">
        <v>36</v>
      </c>
      <c r="Z317" s="1743" t="s">
        <v>36</v>
      </c>
      <c r="AA317" s="1742" t="s">
        <v>36</v>
      </c>
      <c r="AB317" s="1743" t="s">
        <v>36</v>
      </c>
      <c r="AC317" s="1746" t="s">
        <v>36</v>
      </c>
      <c r="AD317" s="50" t="s">
        <v>36</v>
      </c>
      <c r="AE317" s="479"/>
      <c r="AF317" s="480"/>
      <c r="AG317" s="5" t="s">
        <v>95</v>
      </c>
      <c r="AH317" s="17" t="s">
        <v>20</v>
      </c>
      <c r="AI317" s="31">
        <v>7.3</v>
      </c>
      <c r="AJ317" s="32">
        <v>7.6</v>
      </c>
      <c r="AK317" s="32">
        <v>4.4000000000000004</v>
      </c>
      <c r="AL317" s="98"/>
    </row>
    <row r="318" spans="1:38" x14ac:dyDescent="0.15">
      <c r="A318" s="1977"/>
      <c r="B318" s="452">
        <v>43469</v>
      </c>
      <c r="C318" s="453" t="str">
        <f t="shared" si="57"/>
        <v>金</v>
      </c>
      <c r="D318" s="1740" t="s">
        <v>583</v>
      </c>
      <c r="E318" s="1741" t="s">
        <v>36</v>
      </c>
      <c r="F318" s="1741">
        <v>7.6</v>
      </c>
      <c r="G318" s="1742">
        <v>8.1</v>
      </c>
      <c r="H318" s="1743">
        <v>8.3000000000000007</v>
      </c>
      <c r="I318" s="1742">
        <v>2.2000000000000002</v>
      </c>
      <c r="J318" s="1743">
        <v>2.1</v>
      </c>
      <c r="K318" s="1744">
        <v>7.95</v>
      </c>
      <c r="L318" s="1745">
        <v>7.96</v>
      </c>
      <c r="M318" s="1742">
        <v>32.799999999999997</v>
      </c>
      <c r="N318" s="1743">
        <v>32.9</v>
      </c>
      <c r="O318" s="1742" t="s">
        <v>36</v>
      </c>
      <c r="P318" s="1743">
        <v>107.6</v>
      </c>
      <c r="Q318" s="1742" t="s">
        <v>36</v>
      </c>
      <c r="R318" s="1743">
        <v>118.4</v>
      </c>
      <c r="S318" s="1742" t="s">
        <v>36</v>
      </c>
      <c r="T318" s="1743" t="s">
        <v>36</v>
      </c>
      <c r="U318" s="1742" t="s">
        <v>36</v>
      </c>
      <c r="V318" s="1743" t="s">
        <v>36</v>
      </c>
      <c r="W318" s="1742" t="s">
        <v>36</v>
      </c>
      <c r="X318" s="1743">
        <v>12.9</v>
      </c>
      <c r="Y318" s="1747" t="s">
        <v>36</v>
      </c>
      <c r="Z318" s="1748">
        <v>203</v>
      </c>
      <c r="AA318" s="1742" t="s">
        <v>36</v>
      </c>
      <c r="AB318" s="1749">
        <v>0.15</v>
      </c>
      <c r="AC318" s="1746" t="s">
        <v>36</v>
      </c>
      <c r="AD318" s="50" t="s">
        <v>36</v>
      </c>
      <c r="AE318" s="479"/>
      <c r="AF318" s="480"/>
      <c r="AG318" s="6" t="s">
        <v>400</v>
      </c>
      <c r="AH318" s="18" t="s">
        <v>401</v>
      </c>
      <c r="AI318" s="34">
        <v>1.7</v>
      </c>
      <c r="AJ318" s="35">
        <v>1.7</v>
      </c>
      <c r="AK318" s="38">
        <v>2.9</v>
      </c>
      <c r="AL318" s="99"/>
    </row>
    <row r="319" spans="1:38" x14ac:dyDescent="0.15">
      <c r="A319" s="1977"/>
      <c r="B319" s="452">
        <v>43470</v>
      </c>
      <c r="C319" s="453" t="str">
        <f t="shared" si="57"/>
        <v>土</v>
      </c>
      <c r="D319" s="1740" t="s">
        <v>583</v>
      </c>
      <c r="E319" s="1741" t="s">
        <v>36</v>
      </c>
      <c r="F319" s="1741">
        <v>10.5</v>
      </c>
      <c r="G319" s="1742">
        <v>8</v>
      </c>
      <c r="H319" s="1743">
        <v>8.3000000000000007</v>
      </c>
      <c r="I319" s="1742">
        <v>1.9</v>
      </c>
      <c r="J319" s="1743">
        <v>1.9</v>
      </c>
      <c r="K319" s="1744">
        <v>7.96</v>
      </c>
      <c r="L319" s="1745">
        <v>7.94</v>
      </c>
      <c r="M319" s="1742">
        <v>32.700000000000003</v>
      </c>
      <c r="N319" s="1743">
        <v>32.799999999999997</v>
      </c>
      <c r="O319" s="1742" t="s">
        <v>36</v>
      </c>
      <c r="P319" s="1743" t="s">
        <v>36</v>
      </c>
      <c r="Q319" s="1742" t="s">
        <v>36</v>
      </c>
      <c r="R319" s="1743" t="s">
        <v>36</v>
      </c>
      <c r="S319" s="1742" t="s">
        <v>36</v>
      </c>
      <c r="T319" s="1743" t="s">
        <v>36</v>
      </c>
      <c r="U319" s="1742" t="s">
        <v>36</v>
      </c>
      <c r="V319" s="1743" t="s">
        <v>36</v>
      </c>
      <c r="W319" s="1742" t="s">
        <v>36</v>
      </c>
      <c r="X319" s="1743" t="s">
        <v>36</v>
      </c>
      <c r="Y319" s="1747" t="s">
        <v>36</v>
      </c>
      <c r="Z319" s="1748" t="s">
        <v>36</v>
      </c>
      <c r="AA319" s="1742" t="s">
        <v>36</v>
      </c>
      <c r="AB319" s="1743" t="s">
        <v>36</v>
      </c>
      <c r="AC319" s="1746" t="s">
        <v>36</v>
      </c>
      <c r="AD319" s="50" t="s">
        <v>36</v>
      </c>
      <c r="AE319" s="479"/>
      <c r="AF319" s="480"/>
      <c r="AG319" s="6" t="s">
        <v>21</v>
      </c>
      <c r="AH319" s="18"/>
      <c r="AI319" s="40">
        <v>7.94</v>
      </c>
      <c r="AJ319" s="41">
        <v>7.92</v>
      </c>
      <c r="AK319" s="41">
        <v>7.9</v>
      </c>
      <c r="AL319" s="100"/>
    </row>
    <row r="320" spans="1:38" x14ac:dyDescent="0.15">
      <c r="A320" s="1977"/>
      <c r="B320" s="452">
        <v>43471</v>
      </c>
      <c r="C320" s="453" t="str">
        <f t="shared" si="57"/>
        <v>日</v>
      </c>
      <c r="D320" s="1740" t="s">
        <v>599</v>
      </c>
      <c r="E320" s="1741" t="s">
        <v>36</v>
      </c>
      <c r="F320" s="1741">
        <v>4.7</v>
      </c>
      <c r="G320" s="1742">
        <v>8.1</v>
      </c>
      <c r="H320" s="1743">
        <v>8.1</v>
      </c>
      <c r="I320" s="1742">
        <v>1.9</v>
      </c>
      <c r="J320" s="1743">
        <v>1.8</v>
      </c>
      <c r="K320" s="1744">
        <v>7.95</v>
      </c>
      <c r="L320" s="1745">
        <v>7.95</v>
      </c>
      <c r="M320" s="1742">
        <v>32.9</v>
      </c>
      <c r="N320" s="1743">
        <v>33</v>
      </c>
      <c r="O320" s="1742" t="s">
        <v>36</v>
      </c>
      <c r="P320" s="1743" t="s">
        <v>36</v>
      </c>
      <c r="Q320" s="1742" t="s">
        <v>36</v>
      </c>
      <c r="R320" s="1743" t="s">
        <v>36</v>
      </c>
      <c r="S320" s="1742" t="s">
        <v>36</v>
      </c>
      <c r="T320" s="1743" t="s">
        <v>36</v>
      </c>
      <c r="U320" s="1742" t="s">
        <v>36</v>
      </c>
      <c r="V320" s="1743" t="s">
        <v>36</v>
      </c>
      <c r="W320" s="1742" t="s">
        <v>36</v>
      </c>
      <c r="X320" s="1743" t="s">
        <v>36</v>
      </c>
      <c r="Y320" s="1747" t="s">
        <v>36</v>
      </c>
      <c r="Z320" s="1748" t="s">
        <v>36</v>
      </c>
      <c r="AA320" s="1742" t="s">
        <v>36</v>
      </c>
      <c r="AB320" s="1743" t="s">
        <v>36</v>
      </c>
      <c r="AC320" s="1746" t="s">
        <v>36</v>
      </c>
      <c r="AD320" s="50" t="s">
        <v>36</v>
      </c>
      <c r="AE320" s="479"/>
      <c r="AF320" s="480"/>
      <c r="AG320" s="6" t="s">
        <v>372</v>
      </c>
      <c r="AH320" s="18" t="s">
        <v>22</v>
      </c>
      <c r="AI320" s="34">
        <v>33.299999999999997</v>
      </c>
      <c r="AJ320" s="35">
        <v>33.4</v>
      </c>
      <c r="AK320" s="38">
        <v>37.5</v>
      </c>
      <c r="AL320" s="101"/>
    </row>
    <row r="321" spans="1:38" x14ac:dyDescent="0.15">
      <c r="A321" s="1977"/>
      <c r="B321" s="452">
        <v>43472</v>
      </c>
      <c r="C321" s="453" t="str">
        <f t="shared" si="57"/>
        <v>月</v>
      </c>
      <c r="D321" s="1740" t="s">
        <v>583</v>
      </c>
      <c r="E321" s="1741" t="s">
        <v>36</v>
      </c>
      <c r="F321" s="1741">
        <v>7.4</v>
      </c>
      <c r="G321" s="1742">
        <v>7.7</v>
      </c>
      <c r="H321" s="1743">
        <v>7.9</v>
      </c>
      <c r="I321" s="1742">
        <v>1.8</v>
      </c>
      <c r="J321" s="1743">
        <v>1.8</v>
      </c>
      <c r="K321" s="1744">
        <v>7.97</v>
      </c>
      <c r="L321" s="1745">
        <v>7.95</v>
      </c>
      <c r="M321" s="1742">
        <v>32.6</v>
      </c>
      <c r="N321" s="1743">
        <v>32.9</v>
      </c>
      <c r="O321" s="1742" t="s">
        <v>36</v>
      </c>
      <c r="P321" s="1743">
        <v>108.1</v>
      </c>
      <c r="Q321" s="1742" t="s">
        <v>36</v>
      </c>
      <c r="R321" s="1743">
        <v>121.4</v>
      </c>
      <c r="S321" s="1742" t="s">
        <v>36</v>
      </c>
      <c r="T321" s="1743" t="s">
        <v>36</v>
      </c>
      <c r="U321" s="1742" t="s">
        <v>36</v>
      </c>
      <c r="V321" s="1743" t="s">
        <v>36</v>
      </c>
      <c r="W321" s="1742" t="s">
        <v>36</v>
      </c>
      <c r="X321" s="1743">
        <v>13</v>
      </c>
      <c r="Y321" s="1747" t="s">
        <v>36</v>
      </c>
      <c r="Z321" s="1748">
        <v>203</v>
      </c>
      <c r="AA321" s="1742" t="s">
        <v>36</v>
      </c>
      <c r="AB321" s="1749">
        <v>0.14000000000000001</v>
      </c>
      <c r="AC321" s="1746" t="s">
        <v>36</v>
      </c>
      <c r="AD321" s="50" t="s">
        <v>36</v>
      </c>
      <c r="AE321" s="479"/>
      <c r="AF321" s="480"/>
      <c r="AG321" s="6" t="s">
        <v>402</v>
      </c>
      <c r="AH321" s="18" t="s">
        <v>23</v>
      </c>
      <c r="AI321" s="34">
        <v>108.6</v>
      </c>
      <c r="AJ321" s="35">
        <v>109.1</v>
      </c>
      <c r="AK321" s="35">
        <v>125.1</v>
      </c>
      <c r="AL321" s="101"/>
    </row>
    <row r="322" spans="1:38" x14ac:dyDescent="0.15">
      <c r="A322" s="1977"/>
      <c r="B322" s="452">
        <v>43473</v>
      </c>
      <c r="C322" s="453" t="str">
        <f t="shared" si="57"/>
        <v>火</v>
      </c>
      <c r="D322" s="1740" t="s">
        <v>583</v>
      </c>
      <c r="E322" s="1741" t="s">
        <v>36</v>
      </c>
      <c r="F322" s="1741">
        <v>5.0999999999999996</v>
      </c>
      <c r="G322" s="1742">
        <v>7.6</v>
      </c>
      <c r="H322" s="1743">
        <v>7.8</v>
      </c>
      <c r="I322" s="1742">
        <v>1.8</v>
      </c>
      <c r="J322" s="1743">
        <v>1.7</v>
      </c>
      <c r="K322" s="1744">
        <v>7.95</v>
      </c>
      <c r="L322" s="1745">
        <v>7.94</v>
      </c>
      <c r="M322" s="1742">
        <v>33.1</v>
      </c>
      <c r="N322" s="1743">
        <v>33.1</v>
      </c>
      <c r="O322" s="1742" t="s">
        <v>36</v>
      </c>
      <c r="P322" s="1743">
        <v>108.1</v>
      </c>
      <c r="Q322" s="1742" t="s">
        <v>36</v>
      </c>
      <c r="R322" s="1743">
        <v>121.2</v>
      </c>
      <c r="S322" s="1742" t="s">
        <v>36</v>
      </c>
      <c r="T322" s="1743" t="s">
        <v>36</v>
      </c>
      <c r="U322" s="1742" t="s">
        <v>36</v>
      </c>
      <c r="V322" s="1743" t="s">
        <v>36</v>
      </c>
      <c r="W322" s="1742" t="s">
        <v>36</v>
      </c>
      <c r="X322" s="1743">
        <v>13</v>
      </c>
      <c r="Y322" s="1747" t="s">
        <v>36</v>
      </c>
      <c r="Z322" s="1748">
        <v>202</v>
      </c>
      <c r="AA322" s="1742" t="s">
        <v>36</v>
      </c>
      <c r="AB322" s="1749">
        <v>0.14000000000000001</v>
      </c>
      <c r="AC322" s="1746" t="s">
        <v>36</v>
      </c>
      <c r="AD322" s="50" t="s">
        <v>36</v>
      </c>
      <c r="AE322" s="479"/>
      <c r="AF322" s="480"/>
      <c r="AG322" s="6" t="s">
        <v>376</v>
      </c>
      <c r="AH322" s="18" t="s">
        <v>23</v>
      </c>
      <c r="AI322" s="34">
        <v>119.2</v>
      </c>
      <c r="AJ322" s="35">
        <v>118.9</v>
      </c>
      <c r="AK322" s="35">
        <v>136.1</v>
      </c>
      <c r="AL322" s="101"/>
    </row>
    <row r="323" spans="1:38" x14ac:dyDescent="0.15">
      <c r="A323" s="1977"/>
      <c r="B323" s="452">
        <v>43474</v>
      </c>
      <c r="C323" s="453" t="str">
        <f t="shared" si="57"/>
        <v>水</v>
      </c>
      <c r="D323" s="1740" t="s">
        <v>583</v>
      </c>
      <c r="E323" s="1741" t="s">
        <v>36</v>
      </c>
      <c r="F323" s="1741">
        <v>6.2</v>
      </c>
      <c r="G323" s="1742">
        <v>7.5</v>
      </c>
      <c r="H323" s="1743">
        <v>7.7</v>
      </c>
      <c r="I323" s="1742">
        <v>1.6</v>
      </c>
      <c r="J323" s="1743">
        <v>1.4</v>
      </c>
      <c r="K323" s="1744">
        <v>7.95</v>
      </c>
      <c r="L323" s="1745">
        <v>7.94</v>
      </c>
      <c r="M323" s="1742">
        <v>32.799999999999997</v>
      </c>
      <c r="N323" s="1743">
        <v>33.1</v>
      </c>
      <c r="O323" s="1742" t="s">
        <v>36</v>
      </c>
      <c r="P323" s="1743">
        <v>108.6</v>
      </c>
      <c r="Q323" s="1742" t="s">
        <v>36</v>
      </c>
      <c r="R323" s="1743">
        <v>118.5</v>
      </c>
      <c r="S323" s="1742" t="s">
        <v>36</v>
      </c>
      <c r="T323" s="1743" t="s">
        <v>36</v>
      </c>
      <c r="U323" s="1742" t="s">
        <v>36</v>
      </c>
      <c r="V323" s="1743" t="s">
        <v>36</v>
      </c>
      <c r="W323" s="1742" t="s">
        <v>36</v>
      </c>
      <c r="X323" s="1743">
        <v>13</v>
      </c>
      <c r="Y323" s="1747" t="s">
        <v>36</v>
      </c>
      <c r="Z323" s="1748">
        <v>203</v>
      </c>
      <c r="AA323" s="1742" t="s">
        <v>36</v>
      </c>
      <c r="AB323" s="1749">
        <v>0.14000000000000001</v>
      </c>
      <c r="AC323" s="1746" t="s">
        <v>36</v>
      </c>
      <c r="AD323" s="50" t="s">
        <v>36</v>
      </c>
      <c r="AE323" s="479"/>
      <c r="AF323" s="480"/>
      <c r="AG323" s="6" t="s">
        <v>377</v>
      </c>
      <c r="AH323" s="18" t="s">
        <v>23</v>
      </c>
      <c r="AI323" s="34">
        <v>82</v>
      </c>
      <c r="AJ323" s="35">
        <v>81.8</v>
      </c>
      <c r="AK323" s="35">
        <v>91.7</v>
      </c>
      <c r="AL323" s="101"/>
    </row>
    <row r="324" spans="1:38" x14ac:dyDescent="0.15">
      <c r="A324" s="1977"/>
      <c r="B324" s="452">
        <v>43475</v>
      </c>
      <c r="C324" s="453" t="str">
        <f t="shared" si="57"/>
        <v>木</v>
      </c>
      <c r="D324" s="1740" t="s">
        <v>583</v>
      </c>
      <c r="E324" s="1741" t="s">
        <v>36</v>
      </c>
      <c r="F324" s="1741">
        <v>4.0999999999999996</v>
      </c>
      <c r="G324" s="1742">
        <v>7.3</v>
      </c>
      <c r="H324" s="1743">
        <v>7.6</v>
      </c>
      <c r="I324" s="1742">
        <v>1.7</v>
      </c>
      <c r="J324" s="1743">
        <v>1.7</v>
      </c>
      <c r="K324" s="1744">
        <v>7.94</v>
      </c>
      <c r="L324" s="1745">
        <v>7.92</v>
      </c>
      <c r="M324" s="1742">
        <v>33.299999999999997</v>
      </c>
      <c r="N324" s="1743">
        <v>33.4</v>
      </c>
      <c r="O324" s="1742">
        <v>108.6</v>
      </c>
      <c r="P324" s="1743">
        <v>109.1</v>
      </c>
      <c r="Q324" s="1742">
        <v>119.2</v>
      </c>
      <c r="R324" s="1743">
        <v>118.9</v>
      </c>
      <c r="S324" s="1742">
        <v>82</v>
      </c>
      <c r="T324" s="1743">
        <v>81.8</v>
      </c>
      <c r="U324" s="1742">
        <v>37.200000000000003</v>
      </c>
      <c r="V324" s="1743">
        <v>37.1</v>
      </c>
      <c r="W324" s="1742">
        <v>13</v>
      </c>
      <c r="X324" s="1743">
        <v>13.1</v>
      </c>
      <c r="Y324" s="1747">
        <v>205</v>
      </c>
      <c r="Z324" s="1748">
        <v>205</v>
      </c>
      <c r="AA324" s="1750">
        <v>0.19</v>
      </c>
      <c r="AB324" s="1749">
        <v>0.15</v>
      </c>
      <c r="AC324" s="1746" t="s">
        <v>36</v>
      </c>
      <c r="AD324" s="50" t="s">
        <v>36</v>
      </c>
      <c r="AE324" s="479"/>
      <c r="AF324" s="480"/>
      <c r="AG324" s="6" t="s">
        <v>378</v>
      </c>
      <c r="AH324" s="18" t="s">
        <v>23</v>
      </c>
      <c r="AI324" s="34">
        <v>37.200000000000003</v>
      </c>
      <c r="AJ324" s="35">
        <v>37.1</v>
      </c>
      <c r="AK324" s="35">
        <v>44.4</v>
      </c>
      <c r="AL324" s="101"/>
    </row>
    <row r="325" spans="1:38" x14ac:dyDescent="0.15">
      <c r="A325" s="1977"/>
      <c r="B325" s="452">
        <v>43476</v>
      </c>
      <c r="C325" s="453" t="str">
        <f t="shared" si="57"/>
        <v>金</v>
      </c>
      <c r="D325" s="1740" t="s">
        <v>583</v>
      </c>
      <c r="E325" s="1741" t="s">
        <v>36</v>
      </c>
      <c r="F325" s="1741">
        <v>9.1999999999999993</v>
      </c>
      <c r="G325" s="1742">
        <v>7.1</v>
      </c>
      <c r="H325" s="1743">
        <v>7.4</v>
      </c>
      <c r="I325" s="1742">
        <v>1.8</v>
      </c>
      <c r="J325" s="1743">
        <v>1.6</v>
      </c>
      <c r="K325" s="1744">
        <v>7.9</v>
      </c>
      <c r="L325" s="1745">
        <v>7.92</v>
      </c>
      <c r="M325" s="1742">
        <v>33.4</v>
      </c>
      <c r="N325" s="1743">
        <v>33.4</v>
      </c>
      <c r="O325" s="1742" t="s">
        <v>36</v>
      </c>
      <c r="P325" s="1743">
        <v>107.7</v>
      </c>
      <c r="Q325" s="1742" t="s">
        <v>36</v>
      </c>
      <c r="R325" s="1743">
        <v>113.7</v>
      </c>
      <c r="S325" s="1742" t="s">
        <v>36</v>
      </c>
      <c r="T325" s="1743" t="s">
        <v>36</v>
      </c>
      <c r="U325" s="1742" t="s">
        <v>36</v>
      </c>
      <c r="V325" s="1743" t="s">
        <v>36</v>
      </c>
      <c r="W325" s="1742" t="s">
        <v>36</v>
      </c>
      <c r="X325" s="1743">
        <v>13.1</v>
      </c>
      <c r="Y325" s="1747" t="s">
        <v>36</v>
      </c>
      <c r="Z325" s="1748">
        <v>209</v>
      </c>
      <c r="AA325" s="1742" t="s">
        <v>36</v>
      </c>
      <c r="AB325" s="1749">
        <v>0.14000000000000001</v>
      </c>
      <c r="AC325" s="1746" t="s">
        <v>36</v>
      </c>
      <c r="AD325" s="50" t="s">
        <v>36</v>
      </c>
      <c r="AE325" s="479"/>
      <c r="AF325" s="480"/>
      <c r="AG325" s="6" t="s">
        <v>403</v>
      </c>
      <c r="AH325" s="18" t="s">
        <v>23</v>
      </c>
      <c r="AI325" s="37">
        <v>13</v>
      </c>
      <c r="AJ325" s="38">
        <v>13.1</v>
      </c>
      <c r="AK325" s="35">
        <v>14.6</v>
      </c>
      <c r="AL325" s="99"/>
    </row>
    <row r="326" spans="1:38" x14ac:dyDescent="0.15">
      <c r="A326" s="1977"/>
      <c r="B326" s="452">
        <v>43477</v>
      </c>
      <c r="C326" s="453" t="str">
        <f t="shared" si="57"/>
        <v>土</v>
      </c>
      <c r="D326" s="1740" t="s">
        <v>599</v>
      </c>
      <c r="E326" s="1741">
        <v>1.5</v>
      </c>
      <c r="F326" s="1741">
        <v>4.3</v>
      </c>
      <c r="G326" s="1742">
        <v>7</v>
      </c>
      <c r="H326" s="1743">
        <v>7.2</v>
      </c>
      <c r="I326" s="1742">
        <v>1.9</v>
      </c>
      <c r="J326" s="1743">
        <v>1.7</v>
      </c>
      <c r="K326" s="1744">
        <v>7.94</v>
      </c>
      <c r="L326" s="1745">
        <v>7.92</v>
      </c>
      <c r="M326" s="1742">
        <v>33.6</v>
      </c>
      <c r="N326" s="1743">
        <v>33.6</v>
      </c>
      <c r="O326" s="1742" t="s">
        <v>36</v>
      </c>
      <c r="P326" s="1743" t="s">
        <v>36</v>
      </c>
      <c r="Q326" s="1742" t="s">
        <v>36</v>
      </c>
      <c r="R326" s="1743" t="s">
        <v>36</v>
      </c>
      <c r="S326" s="1742" t="s">
        <v>36</v>
      </c>
      <c r="T326" s="1743" t="s">
        <v>36</v>
      </c>
      <c r="U326" s="1742" t="s">
        <v>36</v>
      </c>
      <c r="V326" s="1743" t="s">
        <v>36</v>
      </c>
      <c r="W326" s="1742" t="s">
        <v>36</v>
      </c>
      <c r="X326" s="1743" t="s">
        <v>36</v>
      </c>
      <c r="Y326" s="1747" t="s">
        <v>36</v>
      </c>
      <c r="Z326" s="1748" t="s">
        <v>36</v>
      </c>
      <c r="AA326" s="1742" t="s">
        <v>36</v>
      </c>
      <c r="AB326" s="1749" t="s">
        <v>36</v>
      </c>
      <c r="AC326" s="1746" t="s">
        <v>36</v>
      </c>
      <c r="AD326" s="50" t="s">
        <v>36</v>
      </c>
      <c r="AE326" s="479"/>
      <c r="AF326" s="480"/>
      <c r="AG326" s="6" t="s">
        <v>404</v>
      </c>
      <c r="AH326" s="18" t="s">
        <v>23</v>
      </c>
      <c r="AI326" s="49">
        <v>205</v>
      </c>
      <c r="AJ326" s="50">
        <v>205</v>
      </c>
      <c r="AK326" s="1294">
        <v>240</v>
      </c>
      <c r="AL326" s="26"/>
    </row>
    <row r="327" spans="1:38" x14ac:dyDescent="0.15">
      <c r="A327" s="1977"/>
      <c r="B327" s="452">
        <v>43478</v>
      </c>
      <c r="C327" s="453" t="str">
        <f t="shared" si="57"/>
        <v>日</v>
      </c>
      <c r="D327" s="1740" t="s">
        <v>583</v>
      </c>
      <c r="E327" s="1741" t="s">
        <v>36</v>
      </c>
      <c r="F327" s="1741">
        <v>7.7</v>
      </c>
      <c r="G327" s="1742">
        <v>7</v>
      </c>
      <c r="H327" s="1743">
        <v>7.2</v>
      </c>
      <c r="I327" s="1742">
        <v>1.3</v>
      </c>
      <c r="J327" s="1743">
        <v>1.4</v>
      </c>
      <c r="K327" s="1744">
        <v>7.95</v>
      </c>
      <c r="L327" s="1745">
        <v>7.9</v>
      </c>
      <c r="M327" s="1742">
        <v>33.6</v>
      </c>
      <c r="N327" s="1743">
        <v>33.6</v>
      </c>
      <c r="O327" s="1742" t="s">
        <v>36</v>
      </c>
      <c r="P327" s="1743" t="s">
        <v>36</v>
      </c>
      <c r="Q327" s="1742" t="s">
        <v>36</v>
      </c>
      <c r="R327" s="1743" t="s">
        <v>36</v>
      </c>
      <c r="S327" s="1742" t="s">
        <v>36</v>
      </c>
      <c r="T327" s="1743" t="s">
        <v>36</v>
      </c>
      <c r="U327" s="1742" t="s">
        <v>36</v>
      </c>
      <c r="V327" s="1743" t="s">
        <v>36</v>
      </c>
      <c r="W327" s="1742" t="s">
        <v>36</v>
      </c>
      <c r="X327" s="1743" t="s">
        <v>36</v>
      </c>
      <c r="Y327" s="1747" t="s">
        <v>36</v>
      </c>
      <c r="Z327" s="1748" t="s">
        <v>36</v>
      </c>
      <c r="AA327" s="1742" t="s">
        <v>36</v>
      </c>
      <c r="AB327" s="1749" t="s">
        <v>36</v>
      </c>
      <c r="AC327" s="1746" t="s">
        <v>36</v>
      </c>
      <c r="AD327" s="50" t="s">
        <v>36</v>
      </c>
      <c r="AE327" s="479"/>
      <c r="AF327" s="480"/>
      <c r="AG327" s="6" t="s">
        <v>405</v>
      </c>
      <c r="AH327" s="18" t="s">
        <v>23</v>
      </c>
      <c r="AI327" s="40">
        <v>0.19</v>
      </c>
      <c r="AJ327" s="41">
        <v>0.15</v>
      </c>
      <c r="AK327" s="41">
        <v>0.53</v>
      </c>
      <c r="AL327" s="100"/>
    </row>
    <row r="328" spans="1:38" x14ac:dyDescent="0.15">
      <c r="A328" s="1977"/>
      <c r="B328" s="452">
        <v>43479</v>
      </c>
      <c r="C328" s="453" t="str">
        <f t="shared" si="57"/>
        <v>月</v>
      </c>
      <c r="D328" s="1740" t="s">
        <v>583</v>
      </c>
      <c r="E328" s="1741" t="s">
        <v>36</v>
      </c>
      <c r="F328" s="1741">
        <v>6.9</v>
      </c>
      <c r="G328" s="1742">
        <v>6.9</v>
      </c>
      <c r="H328" s="1743">
        <v>7.1</v>
      </c>
      <c r="I328" s="1742">
        <v>1.2</v>
      </c>
      <c r="J328" s="1743">
        <v>1.3</v>
      </c>
      <c r="K328" s="1744">
        <v>7.91</v>
      </c>
      <c r="L328" s="1745">
        <v>7.9</v>
      </c>
      <c r="M328" s="1742">
        <v>33.4</v>
      </c>
      <c r="N328" s="1743">
        <v>33.6</v>
      </c>
      <c r="O328" s="1742" t="s">
        <v>36</v>
      </c>
      <c r="P328" s="1743" t="s">
        <v>36</v>
      </c>
      <c r="Q328" s="1742" t="s">
        <v>36</v>
      </c>
      <c r="R328" s="1743" t="s">
        <v>36</v>
      </c>
      <c r="S328" s="1742" t="s">
        <v>36</v>
      </c>
      <c r="T328" s="1743" t="s">
        <v>36</v>
      </c>
      <c r="U328" s="1742" t="s">
        <v>36</v>
      </c>
      <c r="V328" s="1743" t="s">
        <v>36</v>
      </c>
      <c r="W328" s="1742" t="s">
        <v>36</v>
      </c>
      <c r="X328" s="1743" t="s">
        <v>36</v>
      </c>
      <c r="Y328" s="1747" t="s">
        <v>36</v>
      </c>
      <c r="Z328" s="1748" t="s">
        <v>36</v>
      </c>
      <c r="AA328" s="1742" t="s">
        <v>36</v>
      </c>
      <c r="AB328" s="1749" t="s">
        <v>36</v>
      </c>
      <c r="AC328" s="1746" t="s">
        <v>36</v>
      </c>
      <c r="AD328" s="50" t="s">
        <v>36</v>
      </c>
      <c r="AE328" s="479"/>
      <c r="AF328" s="480"/>
      <c r="AG328" s="6" t="s">
        <v>24</v>
      </c>
      <c r="AH328" s="18" t="s">
        <v>23</v>
      </c>
      <c r="AI328" s="23">
        <v>3.7</v>
      </c>
      <c r="AJ328" s="48">
        <v>3.8</v>
      </c>
      <c r="AK328" s="1436">
        <v>3.2</v>
      </c>
      <c r="AL328" s="100"/>
    </row>
    <row r="329" spans="1:38" x14ac:dyDescent="0.15">
      <c r="A329" s="1977"/>
      <c r="B329" s="452">
        <v>43480</v>
      </c>
      <c r="C329" s="453" t="str">
        <f t="shared" si="57"/>
        <v>火</v>
      </c>
      <c r="D329" s="1740" t="s">
        <v>599</v>
      </c>
      <c r="E329" s="1741" t="s">
        <v>36</v>
      </c>
      <c r="F329" s="1741">
        <v>5.0999999999999996</v>
      </c>
      <c r="G329" s="1742">
        <v>6.8</v>
      </c>
      <c r="H329" s="1743">
        <v>7</v>
      </c>
      <c r="I329" s="1742">
        <v>1.3</v>
      </c>
      <c r="J329" s="1743">
        <v>1.3</v>
      </c>
      <c r="K329" s="1744">
        <v>7.95</v>
      </c>
      <c r="L329" s="1745">
        <v>7.93</v>
      </c>
      <c r="M329" s="1742">
        <v>33.299999999999997</v>
      </c>
      <c r="N329" s="1743">
        <v>33.5</v>
      </c>
      <c r="O329" s="1742" t="s">
        <v>36</v>
      </c>
      <c r="P329" s="1743">
        <v>109.7</v>
      </c>
      <c r="Q329" s="1742" t="s">
        <v>36</v>
      </c>
      <c r="R329" s="1743">
        <v>117.5</v>
      </c>
      <c r="S329" s="1742" t="s">
        <v>36</v>
      </c>
      <c r="T329" s="1743" t="s">
        <v>36</v>
      </c>
      <c r="U329" s="1742" t="s">
        <v>36</v>
      </c>
      <c r="V329" s="1743" t="s">
        <v>36</v>
      </c>
      <c r="W329" s="1742" t="s">
        <v>36</v>
      </c>
      <c r="X329" s="1743">
        <v>13.1</v>
      </c>
      <c r="Y329" s="1747" t="s">
        <v>36</v>
      </c>
      <c r="Z329" s="1748">
        <v>210</v>
      </c>
      <c r="AA329" s="1742" t="s">
        <v>36</v>
      </c>
      <c r="AB329" s="1749">
        <v>0.15</v>
      </c>
      <c r="AC329" s="1746" t="s">
        <v>36</v>
      </c>
      <c r="AD329" s="50" t="s">
        <v>36</v>
      </c>
      <c r="AE329" s="479"/>
      <c r="AF329" s="480"/>
      <c r="AG329" s="6" t="s">
        <v>25</v>
      </c>
      <c r="AH329" s="18" t="s">
        <v>23</v>
      </c>
      <c r="AI329" s="23">
        <v>2.2000000000000002</v>
      </c>
      <c r="AJ329" s="48">
        <v>2.1</v>
      </c>
      <c r="AK329" s="1435">
        <v>1.5</v>
      </c>
      <c r="AL329" s="100"/>
    </row>
    <row r="330" spans="1:38" x14ac:dyDescent="0.15">
      <c r="A330" s="1977"/>
      <c r="B330" s="452">
        <v>43481</v>
      </c>
      <c r="C330" s="453" t="str">
        <f t="shared" si="57"/>
        <v>水</v>
      </c>
      <c r="D330" s="1740" t="s">
        <v>583</v>
      </c>
      <c r="E330" s="1741" t="s">
        <v>36</v>
      </c>
      <c r="F330" s="1741">
        <v>9</v>
      </c>
      <c r="G330" s="1742">
        <v>6.9</v>
      </c>
      <c r="H330" s="1743">
        <v>7.1</v>
      </c>
      <c r="I330" s="1742">
        <v>1.5</v>
      </c>
      <c r="J330" s="1743">
        <v>1.4</v>
      </c>
      <c r="K330" s="1744">
        <v>7.95</v>
      </c>
      <c r="L330" s="1745">
        <v>7.92</v>
      </c>
      <c r="M330" s="1742">
        <v>33.5</v>
      </c>
      <c r="N330" s="1743">
        <v>33.6</v>
      </c>
      <c r="O330" s="1742" t="s">
        <v>36</v>
      </c>
      <c r="P330" s="1743">
        <v>101.7</v>
      </c>
      <c r="Q330" s="1742" t="s">
        <v>36</v>
      </c>
      <c r="R330" s="1743">
        <v>106.5</v>
      </c>
      <c r="S330" s="1742" t="s">
        <v>36</v>
      </c>
      <c r="T330" s="1743" t="s">
        <v>36</v>
      </c>
      <c r="U330" s="1742" t="s">
        <v>36</v>
      </c>
      <c r="V330" s="1743" t="s">
        <v>36</v>
      </c>
      <c r="W330" s="1742" t="s">
        <v>36</v>
      </c>
      <c r="X330" s="1743">
        <v>13.3</v>
      </c>
      <c r="Y330" s="1747" t="s">
        <v>36</v>
      </c>
      <c r="Z330" s="1748">
        <v>212</v>
      </c>
      <c r="AA330" s="1742" t="s">
        <v>36</v>
      </c>
      <c r="AB330" s="1749">
        <v>0.13</v>
      </c>
      <c r="AC330" s="1746" t="s">
        <v>36</v>
      </c>
      <c r="AD330" s="50" t="s">
        <v>36</v>
      </c>
      <c r="AE330" s="479"/>
      <c r="AF330" s="480"/>
      <c r="AG330" s="6" t="s">
        <v>406</v>
      </c>
      <c r="AH330" s="18" t="s">
        <v>23</v>
      </c>
      <c r="AI330" s="23">
        <v>10.4</v>
      </c>
      <c r="AJ330" s="48">
        <v>10.6</v>
      </c>
      <c r="AK330" s="1435">
        <v>12</v>
      </c>
      <c r="AL330" s="100"/>
    </row>
    <row r="331" spans="1:38" x14ac:dyDescent="0.15">
      <c r="A331" s="1977"/>
      <c r="B331" s="452">
        <v>43482</v>
      </c>
      <c r="C331" s="453" t="str">
        <f t="shared" si="57"/>
        <v>木</v>
      </c>
      <c r="D331" s="1740" t="s">
        <v>583</v>
      </c>
      <c r="E331" s="1741" t="s">
        <v>36</v>
      </c>
      <c r="F331" s="1741">
        <v>7.5</v>
      </c>
      <c r="G331" s="1742">
        <v>7</v>
      </c>
      <c r="H331" s="1743">
        <v>7.3</v>
      </c>
      <c r="I331" s="1742">
        <v>1.4</v>
      </c>
      <c r="J331" s="1743">
        <v>1.3</v>
      </c>
      <c r="K331" s="1744">
        <v>7.94</v>
      </c>
      <c r="L331" s="1745">
        <v>7.94</v>
      </c>
      <c r="M331" s="1742">
        <v>33.799999999999997</v>
      </c>
      <c r="N331" s="1743">
        <v>33.9</v>
      </c>
      <c r="O331" s="1742" t="s">
        <v>36</v>
      </c>
      <c r="P331" s="1743">
        <v>101.2</v>
      </c>
      <c r="Q331" s="1742" t="s">
        <v>36</v>
      </c>
      <c r="R331" s="1743">
        <v>115.7</v>
      </c>
      <c r="S331" s="1742" t="s">
        <v>36</v>
      </c>
      <c r="T331" s="1743" t="s">
        <v>36</v>
      </c>
      <c r="U331" s="1742" t="s">
        <v>36</v>
      </c>
      <c r="V331" s="1743" t="s">
        <v>36</v>
      </c>
      <c r="W331" s="1742" t="s">
        <v>36</v>
      </c>
      <c r="X331" s="1743">
        <v>13.2</v>
      </c>
      <c r="Y331" s="1747" t="s">
        <v>36</v>
      </c>
      <c r="Z331" s="1748">
        <v>207</v>
      </c>
      <c r="AA331" s="1742" t="s">
        <v>36</v>
      </c>
      <c r="AB331" s="1749">
        <v>0.15</v>
      </c>
      <c r="AC331" s="1746" t="s">
        <v>36</v>
      </c>
      <c r="AD331" s="50" t="s">
        <v>36</v>
      </c>
      <c r="AE331" s="479"/>
      <c r="AF331" s="480"/>
      <c r="AG331" s="6" t="s">
        <v>407</v>
      </c>
      <c r="AH331" s="18" t="s">
        <v>23</v>
      </c>
      <c r="AI331" s="45">
        <v>1.7000000000000001E-2</v>
      </c>
      <c r="AJ331" s="46">
        <v>1.4999999999999999E-2</v>
      </c>
      <c r="AK331" s="1437">
        <v>6.6000000000000003E-2</v>
      </c>
      <c r="AL331" s="102"/>
    </row>
    <row r="332" spans="1:38" x14ac:dyDescent="0.15">
      <c r="A332" s="1977"/>
      <c r="B332" s="452">
        <v>43483</v>
      </c>
      <c r="C332" s="453" t="str">
        <f t="shared" si="57"/>
        <v>金</v>
      </c>
      <c r="D332" s="1740" t="s">
        <v>583</v>
      </c>
      <c r="E332" s="1741" t="s">
        <v>36</v>
      </c>
      <c r="F332" s="1741">
        <v>6.2</v>
      </c>
      <c r="G332" s="1742">
        <v>7</v>
      </c>
      <c r="H332" s="1743">
        <v>7.1</v>
      </c>
      <c r="I332" s="1742">
        <v>1.7</v>
      </c>
      <c r="J332" s="1743">
        <v>1.5</v>
      </c>
      <c r="K332" s="1744">
        <v>7.93</v>
      </c>
      <c r="L332" s="1745">
        <v>7.93</v>
      </c>
      <c r="M332" s="1742">
        <v>34</v>
      </c>
      <c r="N332" s="1743">
        <v>34</v>
      </c>
      <c r="O332" s="1742" t="s">
        <v>36</v>
      </c>
      <c r="P332" s="1743">
        <v>101.7</v>
      </c>
      <c r="Q332" s="1742" t="s">
        <v>36</v>
      </c>
      <c r="R332" s="1743">
        <v>118.2</v>
      </c>
      <c r="S332" s="1742" t="s">
        <v>36</v>
      </c>
      <c r="T332" s="1743" t="s">
        <v>36</v>
      </c>
      <c r="U332" s="1742" t="s">
        <v>36</v>
      </c>
      <c r="V332" s="1743" t="s">
        <v>36</v>
      </c>
      <c r="W332" s="1742" t="s">
        <v>36</v>
      </c>
      <c r="X332" s="1743">
        <v>13.3</v>
      </c>
      <c r="Y332" s="1747" t="s">
        <v>36</v>
      </c>
      <c r="Z332" s="1748">
        <v>208</v>
      </c>
      <c r="AA332" s="1742" t="s">
        <v>36</v>
      </c>
      <c r="AB332" s="1749">
        <v>0.18</v>
      </c>
      <c r="AC332" s="1746" t="s">
        <v>36</v>
      </c>
      <c r="AD332" s="50" t="s">
        <v>36</v>
      </c>
      <c r="AE332" s="479"/>
      <c r="AF332" s="480"/>
      <c r="AG332" s="6" t="s">
        <v>291</v>
      </c>
      <c r="AH332" s="18" t="s">
        <v>23</v>
      </c>
      <c r="AI332" s="24">
        <v>0.62</v>
      </c>
      <c r="AJ332" s="44">
        <v>0.63</v>
      </c>
      <c r="AK332" s="1438">
        <v>0.88</v>
      </c>
      <c r="AL332" s="100"/>
    </row>
    <row r="333" spans="1:38" x14ac:dyDescent="0.15">
      <c r="A333" s="1977"/>
      <c r="B333" s="452">
        <v>43484</v>
      </c>
      <c r="C333" s="453" t="str">
        <f t="shared" si="57"/>
        <v>土</v>
      </c>
      <c r="D333" s="1740" t="s">
        <v>583</v>
      </c>
      <c r="E333" s="1741" t="s">
        <v>36</v>
      </c>
      <c r="F333" s="1741">
        <v>8.1999999999999993</v>
      </c>
      <c r="G333" s="1742">
        <v>6.8</v>
      </c>
      <c r="H333" s="1743">
        <v>7</v>
      </c>
      <c r="I333" s="1742">
        <v>1.8</v>
      </c>
      <c r="J333" s="1743">
        <v>1.5</v>
      </c>
      <c r="K333" s="1744">
        <v>7.95</v>
      </c>
      <c r="L333" s="1745">
        <v>7.92</v>
      </c>
      <c r="M333" s="1742">
        <v>33.799999999999997</v>
      </c>
      <c r="N333" s="1743">
        <v>33.799999999999997</v>
      </c>
      <c r="O333" s="1742" t="s">
        <v>36</v>
      </c>
      <c r="P333" s="1743" t="s">
        <v>36</v>
      </c>
      <c r="Q333" s="1742" t="s">
        <v>36</v>
      </c>
      <c r="R333" s="1743" t="s">
        <v>36</v>
      </c>
      <c r="S333" s="1742" t="s">
        <v>36</v>
      </c>
      <c r="T333" s="1743" t="s">
        <v>36</v>
      </c>
      <c r="U333" s="1742" t="s">
        <v>36</v>
      </c>
      <c r="V333" s="1743" t="s">
        <v>36</v>
      </c>
      <c r="W333" s="1742" t="s">
        <v>36</v>
      </c>
      <c r="X333" s="1743" t="s">
        <v>36</v>
      </c>
      <c r="Y333" s="1747" t="s">
        <v>36</v>
      </c>
      <c r="Z333" s="1748" t="s">
        <v>36</v>
      </c>
      <c r="AA333" s="1742" t="s">
        <v>36</v>
      </c>
      <c r="AB333" s="1749" t="s">
        <v>36</v>
      </c>
      <c r="AC333" s="1746" t="s">
        <v>36</v>
      </c>
      <c r="AD333" s="50" t="s">
        <v>36</v>
      </c>
      <c r="AE333" s="479"/>
      <c r="AF333" s="480"/>
      <c r="AG333" s="6" t="s">
        <v>98</v>
      </c>
      <c r="AH333" s="18" t="s">
        <v>23</v>
      </c>
      <c r="AI333" s="24">
        <v>0.85</v>
      </c>
      <c r="AJ333" s="44">
        <v>1.0900000000000001</v>
      </c>
      <c r="AK333" s="1438">
        <v>1.39</v>
      </c>
      <c r="AL333" s="100"/>
    </row>
    <row r="334" spans="1:38" x14ac:dyDescent="0.15">
      <c r="A334" s="1977"/>
      <c r="B334" s="452">
        <v>43485</v>
      </c>
      <c r="C334" s="453" t="str">
        <f t="shared" si="57"/>
        <v>日</v>
      </c>
      <c r="D334" s="1740" t="s">
        <v>583</v>
      </c>
      <c r="E334" s="1741" t="s">
        <v>36</v>
      </c>
      <c r="F334" s="1741">
        <v>6.9</v>
      </c>
      <c r="G334" s="1742">
        <v>6.8</v>
      </c>
      <c r="H334" s="1743">
        <v>7</v>
      </c>
      <c r="I334" s="1742">
        <v>1.4</v>
      </c>
      <c r="J334" s="1743">
        <v>1.5</v>
      </c>
      <c r="K334" s="1744">
        <v>7.98</v>
      </c>
      <c r="L334" s="1745">
        <v>7.98</v>
      </c>
      <c r="M334" s="1742">
        <v>34.200000000000003</v>
      </c>
      <c r="N334" s="1743">
        <v>34.1</v>
      </c>
      <c r="O334" s="1742" t="s">
        <v>36</v>
      </c>
      <c r="P334" s="1743" t="s">
        <v>36</v>
      </c>
      <c r="Q334" s="1742" t="s">
        <v>36</v>
      </c>
      <c r="R334" s="1743" t="s">
        <v>36</v>
      </c>
      <c r="S334" s="1742" t="s">
        <v>36</v>
      </c>
      <c r="T334" s="1743" t="s">
        <v>36</v>
      </c>
      <c r="U334" s="1742" t="s">
        <v>36</v>
      </c>
      <c r="V334" s="1743" t="s">
        <v>36</v>
      </c>
      <c r="W334" s="1742" t="s">
        <v>36</v>
      </c>
      <c r="X334" s="1743" t="s">
        <v>36</v>
      </c>
      <c r="Y334" s="1747" t="s">
        <v>36</v>
      </c>
      <c r="Z334" s="1748" t="s">
        <v>36</v>
      </c>
      <c r="AA334" s="1742" t="s">
        <v>36</v>
      </c>
      <c r="AB334" s="1749" t="s">
        <v>36</v>
      </c>
      <c r="AC334" s="1746" t="s">
        <v>36</v>
      </c>
      <c r="AD334" s="50" t="s">
        <v>36</v>
      </c>
      <c r="AE334" s="479"/>
      <c r="AF334" s="480"/>
      <c r="AG334" s="6" t="s">
        <v>387</v>
      </c>
      <c r="AH334" s="18" t="s">
        <v>23</v>
      </c>
      <c r="AI334" s="45">
        <v>4.2000000000000003E-2</v>
      </c>
      <c r="AJ334" s="46">
        <v>4.2999999999999997E-2</v>
      </c>
      <c r="AK334" s="1437">
        <v>0.08</v>
      </c>
      <c r="AL334" s="102"/>
    </row>
    <row r="335" spans="1:38" x14ac:dyDescent="0.15">
      <c r="A335" s="1977"/>
      <c r="B335" s="452">
        <v>43486</v>
      </c>
      <c r="C335" s="453" t="str">
        <f t="shared" si="57"/>
        <v>月</v>
      </c>
      <c r="D335" s="1740" t="s">
        <v>583</v>
      </c>
      <c r="E335" s="1741" t="s">
        <v>36</v>
      </c>
      <c r="F335" s="1741">
        <v>7.1</v>
      </c>
      <c r="G335" s="1742">
        <v>6.9</v>
      </c>
      <c r="H335" s="1743">
        <v>7</v>
      </c>
      <c r="I335" s="1742">
        <v>1.6</v>
      </c>
      <c r="J335" s="1743">
        <v>1.7</v>
      </c>
      <c r="K335" s="1744">
        <v>8</v>
      </c>
      <c r="L335" s="1745">
        <v>7.98</v>
      </c>
      <c r="M335" s="1742">
        <v>33.799999999999997</v>
      </c>
      <c r="N335" s="1743">
        <v>34</v>
      </c>
      <c r="O335" s="1742" t="s">
        <v>36</v>
      </c>
      <c r="P335" s="1743">
        <v>101.7</v>
      </c>
      <c r="Q335" s="1742" t="s">
        <v>36</v>
      </c>
      <c r="R335" s="1743">
        <v>116.6</v>
      </c>
      <c r="S335" s="1742" t="s">
        <v>36</v>
      </c>
      <c r="T335" s="1743" t="s">
        <v>36</v>
      </c>
      <c r="U335" s="1742" t="s">
        <v>36</v>
      </c>
      <c r="V335" s="1743" t="s">
        <v>36</v>
      </c>
      <c r="W335" s="1742" t="s">
        <v>36</v>
      </c>
      <c r="X335" s="1743">
        <v>13.3</v>
      </c>
      <c r="Y335" s="1747" t="s">
        <v>36</v>
      </c>
      <c r="Z335" s="1748">
        <v>210</v>
      </c>
      <c r="AA335" s="1742" t="s">
        <v>36</v>
      </c>
      <c r="AB335" s="1749">
        <v>0.17</v>
      </c>
      <c r="AC335" s="1746" t="s">
        <v>36</v>
      </c>
      <c r="AD335" s="50" t="s">
        <v>36</v>
      </c>
      <c r="AE335" s="479"/>
      <c r="AF335" s="480"/>
      <c r="AG335" s="6" t="s">
        <v>408</v>
      </c>
      <c r="AH335" s="18" t="s">
        <v>23</v>
      </c>
      <c r="AI335" s="827" t="s">
        <v>609</v>
      </c>
      <c r="AJ335" s="943" t="s">
        <v>609</v>
      </c>
      <c r="AK335" s="1439" t="s">
        <v>609</v>
      </c>
      <c r="AL335" s="100"/>
    </row>
    <row r="336" spans="1:38" x14ac:dyDescent="0.15">
      <c r="A336" s="1977"/>
      <c r="B336" s="452">
        <v>43487</v>
      </c>
      <c r="C336" s="453" t="str">
        <f t="shared" si="57"/>
        <v>火</v>
      </c>
      <c r="D336" s="1740" t="s">
        <v>583</v>
      </c>
      <c r="E336" s="1741" t="s">
        <v>36</v>
      </c>
      <c r="F336" s="1741">
        <v>6.3</v>
      </c>
      <c r="G336" s="1742">
        <v>6.7</v>
      </c>
      <c r="H336" s="1743">
        <v>6.9</v>
      </c>
      <c r="I336" s="1742">
        <v>1.5</v>
      </c>
      <c r="J336" s="1743">
        <v>1.6</v>
      </c>
      <c r="K336" s="1744">
        <v>8.0299999999999994</v>
      </c>
      <c r="L336" s="1745">
        <v>8.02</v>
      </c>
      <c r="M336" s="1742">
        <v>33.799999999999997</v>
      </c>
      <c r="N336" s="1743">
        <v>34.1</v>
      </c>
      <c r="O336" s="1742" t="s">
        <v>36</v>
      </c>
      <c r="P336" s="1743">
        <v>101.7</v>
      </c>
      <c r="Q336" s="1742" t="s">
        <v>36</v>
      </c>
      <c r="R336" s="1743">
        <v>117.7</v>
      </c>
      <c r="S336" s="1742" t="s">
        <v>36</v>
      </c>
      <c r="T336" s="1743" t="s">
        <v>36</v>
      </c>
      <c r="U336" s="1742" t="s">
        <v>36</v>
      </c>
      <c r="V336" s="1743" t="s">
        <v>36</v>
      </c>
      <c r="W336" s="1742" t="s">
        <v>36</v>
      </c>
      <c r="X336" s="1743">
        <v>13.3</v>
      </c>
      <c r="Y336" s="1747" t="s">
        <v>36</v>
      </c>
      <c r="Z336" s="1748">
        <v>213</v>
      </c>
      <c r="AA336" s="1742" t="s">
        <v>36</v>
      </c>
      <c r="AB336" s="1749">
        <v>0.17</v>
      </c>
      <c r="AC336" s="1746" t="s">
        <v>36</v>
      </c>
      <c r="AD336" s="50" t="s">
        <v>36</v>
      </c>
      <c r="AE336" s="479"/>
      <c r="AF336" s="480"/>
      <c r="AG336" s="6" t="s">
        <v>99</v>
      </c>
      <c r="AH336" s="18" t="s">
        <v>23</v>
      </c>
      <c r="AI336" s="23">
        <v>23.8</v>
      </c>
      <c r="AJ336" s="48">
        <v>23.7</v>
      </c>
      <c r="AK336" s="1435">
        <v>25.8</v>
      </c>
      <c r="AL336" s="101"/>
    </row>
    <row r="337" spans="1:38" x14ac:dyDescent="0.15">
      <c r="A337" s="1977"/>
      <c r="B337" s="452">
        <v>43488</v>
      </c>
      <c r="C337" s="453" t="str">
        <f t="shared" si="57"/>
        <v>水</v>
      </c>
      <c r="D337" s="1740" t="s">
        <v>583</v>
      </c>
      <c r="E337" s="1741" t="s">
        <v>36</v>
      </c>
      <c r="F337" s="1741">
        <v>7.3</v>
      </c>
      <c r="G337" s="1742">
        <v>6.7</v>
      </c>
      <c r="H337" s="1743">
        <v>6.9</v>
      </c>
      <c r="I337" s="1742">
        <v>1.5</v>
      </c>
      <c r="J337" s="1743">
        <v>1.6</v>
      </c>
      <c r="K337" s="1744">
        <v>8.0399999999999991</v>
      </c>
      <c r="L337" s="1745">
        <v>8.0299999999999994</v>
      </c>
      <c r="M337" s="1742">
        <v>34</v>
      </c>
      <c r="N337" s="1743">
        <v>34.1</v>
      </c>
      <c r="O337" s="1742" t="s">
        <v>36</v>
      </c>
      <c r="P337" s="1743">
        <v>102.1</v>
      </c>
      <c r="Q337" s="1742" t="s">
        <v>36</v>
      </c>
      <c r="R337" s="1743">
        <v>117.1</v>
      </c>
      <c r="S337" s="1742" t="s">
        <v>36</v>
      </c>
      <c r="T337" s="1743" t="s">
        <v>36</v>
      </c>
      <c r="U337" s="1742" t="s">
        <v>36</v>
      </c>
      <c r="V337" s="1743" t="s">
        <v>36</v>
      </c>
      <c r="W337" s="1742" t="s">
        <v>36</v>
      </c>
      <c r="X337" s="1743">
        <v>13.3</v>
      </c>
      <c r="Y337" s="1747" t="s">
        <v>36</v>
      </c>
      <c r="Z337" s="1748">
        <v>213</v>
      </c>
      <c r="AA337" s="1742" t="s">
        <v>36</v>
      </c>
      <c r="AB337" s="1749">
        <v>0.16</v>
      </c>
      <c r="AC337" s="1746" t="s">
        <v>36</v>
      </c>
      <c r="AD337" s="50" t="s">
        <v>36</v>
      </c>
      <c r="AE337" s="479"/>
      <c r="AF337" s="480"/>
      <c r="AG337" s="6" t="s">
        <v>27</v>
      </c>
      <c r="AH337" s="18" t="s">
        <v>23</v>
      </c>
      <c r="AI337" s="23">
        <v>27.1</v>
      </c>
      <c r="AJ337" s="48">
        <v>26.7</v>
      </c>
      <c r="AK337" s="1435">
        <v>39.200000000000003</v>
      </c>
      <c r="AL337" s="101"/>
    </row>
    <row r="338" spans="1:38" x14ac:dyDescent="0.15">
      <c r="A338" s="1977"/>
      <c r="B338" s="452">
        <v>43489</v>
      </c>
      <c r="C338" s="453" t="str">
        <f t="shared" si="57"/>
        <v>木</v>
      </c>
      <c r="D338" s="1740" t="s">
        <v>583</v>
      </c>
      <c r="E338" s="1741" t="s">
        <v>36</v>
      </c>
      <c r="F338" s="1741">
        <v>7.6</v>
      </c>
      <c r="G338" s="1742">
        <v>6.8</v>
      </c>
      <c r="H338" s="1743">
        <v>7</v>
      </c>
      <c r="I338" s="1742">
        <v>1.8</v>
      </c>
      <c r="J338" s="1743">
        <v>1.9</v>
      </c>
      <c r="K338" s="1744">
        <v>8.0299999999999994</v>
      </c>
      <c r="L338" s="1745">
        <v>8.01</v>
      </c>
      <c r="M338" s="1742">
        <v>34.299999999999997</v>
      </c>
      <c r="N338" s="1743">
        <v>34.5</v>
      </c>
      <c r="O338" s="1742" t="s">
        <v>36</v>
      </c>
      <c r="P338" s="1743">
        <v>105.1</v>
      </c>
      <c r="Q338" s="1742" t="s">
        <v>36</v>
      </c>
      <c r="R338" s="1743">
        <v>121.1</v>
      </c>
      <c r="S338" s="1742" t="s">
        <v>36</v>
      </c>
      <c r="T338" s="1743" t="s">
        <v>36</v>
      </c>
      <c r="U338" s="1742" t="s">
        <v>36</v>
      </c>
      <c r="V338" s="1743" t="s">
        <v>36</v>
      </c>
      <c r="W338" s="1742" t="s">
        <v>36</v>
      </c>
      <c r="X338" s="1743">
        <v>13.4</v>
      </c>
      <c r="Y338" s="1747" t="s">
        <v>36</v>
      </c>
      <c r="Z338" s="1748">
        <v>211</v>
      </c>
      <c r="AA338" s="1742" t="s">
        <v>36</v>
      </c>
      <c r="AB338" s="1749">
        <v>0.17</v>
      </c>
      <c r="AC338" s="1746" t="s">
        <v>36</v>
      </c>
      <c r="AD338" s="50" t="s">
        <v>36</v>
      </c>
      <c r="AE338" s="479"/>
      <c r="AF338" s="480"/>
      <c r="AG338" s="6" t="s">
        <v>390</v>
      </c>
      <c r="AH338" s="18" t="s">
        <v>401</v>
      </c>
      <c r="AI338" s="51">
        <v>6</v>
      </c>
      <c r="AJ338" s="52">
        <v>7</v>
      </c>
      <c r="AK338" s="1440">
        <v>10</v>
      </c>
      <c r="AL338" s="103"/>
    </row>
    <row r="339" spans="1:38" x14ac:dyDescent="0.15">
      <c r="A339" s="1977"/>
      <c r="B339" s="452">
        <v>43490</v>
      </c>
      <c r="C339" s="453" t="str">
        <f t="shared" si="57"/>
        <v>金</v>
      </c>
      <c r="D339" s="1740" t="s">
        <v>583</v>
      </c>
      <c r="E339" s="1741" t="s">
        <v>36</v>
      </c>
      <c r="F339" s="1741">
        <v>6.3</v>
      </c>
      <c r="G339" s="1742">
        <v>6.7</v>
      </c>
      <c r="H339" s="1743">
        <v>7</v>
      </c>
      <c r="I339" s="1742">
        <v>2.2999999999999998</v>
      </c>
      <c r="J339" s="1743">
        <v>2.2999999999999998</v>
      </c>
      <c r="K339" s="1744">
        <v>8.08</v>
      </c>
      <c r="L339" s="1745">
        <v>8.07</v>
      </c>
      <c r="M339" s="1742">
        <v>34.6</v>
      </c>
      <c r="N339" s="1743">
        <v>34.6</v>
      </c>
      <c r="O339" s="1742" t="s">
        <v>36</v>
      </c>
      <c r="P339" s="1743">
        <v>112.6</v>
      </c>
      <c r="Q339" s="1742" t="s">
        <v>36</v>
      </c>
      <c r="R339" s="1743">
        <v>119.9</v>
      </c>
      <c r="S339" s="1742" t="s">
        <v>36</v>
      </c>
      <c r="T339" s="1743" t="s">
        <v>36</v>
      </c>
      <c r="U339" s="1742" t="s">
        <v>36</v>
      </c>
      <c r="V339" s="1743" t="s">
        <v>36</v>
      </c>
      <c r="W339" s="1742" t="s">
        <v>36</v>
      </c>
      <c r="X339" s="1743">
        <v>13.5</v>
      </c>
      <c r="Y339" s="1747" t="s">
        <v>36</v>
      </c>
      <c r="Z339" s="1748">
        <v>199</v>
      </c>
      <c r="AA339" s="1742" t="s">
        <v>36</v>
      </c>
      <c r="AB339" s="1749">
        <v>0.17</v>
      </c>
      <c r="AC339" s="1746" t="s">
        <v>36</v>
      </c>
      <c r="AD339" s="50" t="s">
        <v>36</v>
      </c>
      <c r="AE339" s="479"/>
      <c r="AF339" s="480"/>
      <c r="AG339" s="6" t="s">
        <v>409</v>
      </c>
      <c r="AH339" s="18" t="s">
        <v>23</v>
      </c>
      <c r="AI339" s="51">
        <v>2</v>
      </c>
      <c r="AJ339" s="52">
        <v>3</v>
      </c>
      <c r="AK339" s="1440">
        <v>4</v>
      </c>
      <c r="AL339" s="103"/>
    </row>
    <row r="340" spans="1:38" x14ac:dyDescent="0.15">
      <c r="A340" s="1977"/>
      <c r="B340" s="452">
        <v>43491</v>
      </c>
      <c r="C340" s="453" t="str">
        <f t="shared" si="57"/>
        <v>土</v>
      </c>
      <c r="D340" s="1740" t="s">
        <v>599</v>
      </c>
      <c r="E340" s="1741" t="s">
        <v>36</v>
      </c>
      <c r="F340" s="1741">
        <v>4.5</v>
      </c>
      <c r="G340" s="1742">
        <v>6.7</v>
      </c>
      <c r="H340" s="1743">
        <v>6.8</v>
      </c>
      <c r="I340" s="1742">
        <v>2.2000000000000002</v>
      </c>
      <c r="J340" s="1743">
        <v>2.2000000000000002</v>
      </c>
      <c r="K340" s="1744">
        <v>8.06</v>
      </c>
      <c r="L340" s="1745">
        <v>8.1</v>
      </c>
      <c r="M340" s="1742">
        <v>34.4</v>
      </c>
      <c r="N340" s="1743">
        <v>34.6</v>
      </c>
      <c r="O340" s="1742" t="s">
        <v>36</v>
      </c>
      <c r="P340" s="1743" t="s">
        <v>36</v>
      </c>
      <c r="Q340" s="1742" t="s">
        <v>36</v>
      </c>
      <c r="R340" s="1743" t="s">
        <v>36</v>
      </c>
      <c r="S340" s="1742" t="s">
        <v>36</v>
      </c>
      <c r="T340" s="1743" t="s">
        <v>36</v>
      </c>
      <c r="U340" s="1742" t="s">
        <v>36</v>
      </c>
      <c r="V340" s="1743" t="s">
        <v>36</v>
      </c>
      <c r="W340" s="1742" t="s">
        <v>36</v>
      </c>
      <c r="X340" s="1743" t="s">
        <v>36</v>
      </c>
      <c r="Y340" s="1747" t="s">
        <v>36</v>
      </c>
      <c r="Z340" s="1748" t="s">
        <v>36</v>
      </c>
      <c r="AA340" s="1742" t="s">
        <v>36</v>
      </c>
      <c r="AB340" s="1749" t="s">
        <v>36</v>
      </c>
      <c r="AC340" s="1746" t="s">
        <v>36</v>
      </c>
      <c r="AD340" s="50" t="s">
        <v>36</v>
      </c>
      <c r="AE340" s="479"/>
      <c r="AF340" s="480"/>
      <c r="AG340" s="19"/>
      <c r="AH340" s="9"/>
      <c r="AI340" s="20"/>
      <c r="AJ340" s="8"/>
      <c r="AK340" s="8"/>
      <c r="AL340" s="9"/>
    </row>
    <row r="341" spans="1:38" x14ac:dyDescent="0.15">
      <c r="A341" s="1977"/>
      <c r="B341" s="452">
        <v>43492</v>
      </c>
      <c r="C341" s="547" t="str">
        <f t="shared" si="57"/>
        <v>日</v>
      </c>
      <c r="D341" s="1751" t="s">
        <v>583</v>
      </c>
      <c r="E341" s="1752" t="s">
        <v>36</v>
      </c>
      <c r="F341" s="1752">
        <v>5.4</v>
      </c>
      <c r="G341" s="1753">
        <v>6.5</v>
      </c>
      <c r="H341" s="1754">
        <v>6.7</v>
      </c>
      <c r="I341" s="1753">
        <v>2.6</v>
      </c>
      <c r="J341" s="1754">
        <v>2.5</v>
      </c>
      <c r="K341" s="1755">
        <v>8.15</v>
      </c>
      <c r="L341" s="1756">
        <v>8.1300000000000008</v>
      </c>
      <c r="M341" s="1753">
        <v>34.6</v>
      </c>
      <c r="N341" s="1754">
        <v>34.6</v>
      </c>
      <c r="O341" s="1753" t="s">
        <v>36</v>
      </c>
      <c r="P341" s="1754" t="s">
        <v>36</v>
      </c>
      <c r="Q341" s="1753" t="s">
        <v>36</v>
      </c>
      <c r="R341" s="1754" t="s">
        <v>36</v>
      </c>
      <c r="S341" s="1753" t="s">
        <v>36</v>
      </c>
      <c r="T341" s="1754" t="s">
        <v>36</v>
      </c>
      <c r="U341" s="1753" t="s">
        <v>36</v>
      </c>
      <c r="V341" s="1754" t="s">
        <v>36</v>
      </c>
      <c r="W341" s="1753" t="s">
        <v>36</v>
      </c>
      <c r="X341" s="1754" t="s">
        <v>36</v>
      </c>
      <c r="Y341" s="1757" t="s">
        <v>36</v>
      </c>
      <c r="Z341" s="1758" t="s">
        <v>36</v>
      </c>
      <c r="AA341" s="1753" t="s">
        <v>36</v>
      </c>
      <c r="AB341" s="1759" t="s">
        <v>36</v>
      </c>
      <c r="AC341" s="1760" t="s">
        <v>36</v>
      </c>
      <c r="AD341" s="481" t="s">
        <v>36</v>
      </c>
      <c r="AE341" s="482"/>
      <c r="AF341" s="483"/>
      <c r="AG341" s="19"/>
      <c r="AH341" s="9"/>
      <c r="AI341" s="20"/>
      <c r="AJ341" s="8"/>
      <c r="AK341" s="8"/>
      <c r="AL341" s="9"/>
    </row>
    <row r="342" spans="1:38" x14ac:dyDescent="0.15">
      <c r="A342" s="1977"/>
      <c r="B342" s="452">
        <v>43493</v>
      </c>
      <c r="C342" s="453" t="str">
        <f t="shared" si="57"/>
        <v>月</v>
      </c>
      <c r="D342" s="1740" t="s">
        <v>599</v>
      </c>
      <c r="E342" s="1741" t="s">
        <v>36</v>
      </c>
      <c r="F342" s="1741">
        <v>5.3</v>
      </c>
      <c r="G342" s="1742">
        <v>6.3</v>
      </c>
      <c r="H342" s="1743">
        <v>6.5</v>
      </c>
      <c r="I342" s="1742">
        <v>2.8</v>
      </c>
      <c r="J342" s="1743">
        <v>2.9</v>
      </c>
      <c r="K342" s="1744">
        <v>8.2200000000000006</v>
      </c>
      <c r="L342" s="1745">
        <v>8.1999999999999993</v>
      </c>
      <c r="M342" s="1742">
        <v>34.4</v>
      </c>
      <c r="N342" s="1743">
        <v>34.5</v>
      </c>
      <c r="O342" s="1742" t="s">
        <v>36</v>
      </c>
      <c r="P342" s="1743">
        <v>114.1</v>
      </c>
      <c r="Q342" s="1742" t="s">
        <v>36</v>
      </c>
      <c r="R342" s="1743">
        <v>123.1</v>
      </c>
      <c r="S342" s="1742" t="s">
        <v>36</v>
      </c>
      <c r="T342" s="1743" t="s">
        <v>36</v>
      </c>
      <c r="U342" s="1742" t="s">
        <v>36</v>
      </c>
      <c r="V342" s="1743" t="s">
        <v>36</v>
      </c>
      <c r="W342" s="1742" t="s">
        <v>36</v>
      </c>
      <c r="X342" s="1743">
        <v>13.6</v>
      </c>
      <c r="Y342" s="1747" t="s">
        <v>36</v>
      </c>
      <c r="Z342" s="1748">
        <v>208</v>
      </c>
      <c r="AA342" s="1742" t="s">
        <v>36</v>
      </c>
      <c r="AB342" s="1749">
        <v>0.18</v>
      </c>
      <c r="AC342" s="1746" t="s">
        <v>36</v>
      </c>
      <c r="AD342" s="544" t="s">
        <v>36</v>
      </c>
      <c r="AE342" s="122" t="s">
        <v>36</v>
      </c>
      <c r="AF342" s="545" t="s">
        <v>393</v>
      </c>
      <c r="AG342" s="21"/>
      <c r="AH342" s="3"/>
      <c r="AI342" s="22"/>
      <c r="AJ342" s="10"/>
      <c r="AK342" s="10"/>
      <c r="AL342" s="3"/>
    </row>
    <row r="343" spans="1:38" x14ac:dyDescent="0.15">
      <c r="A343" s="1977"/>
      <c r="B343" s="452">
        <v>43494</v>
      </c>
      <c r="C343" s="453" t="str">
        <f t="shared" si="57"/>
        <v>火</v>
      </c>
      <c r="D343" s="1740" t="s">
        <v>583</v>
      </c>
      <c r="E343" s="1741" t="s">
        <v>36</v>
      </c>
      <c r="F343" s="1741">
        <v>7</v>
      </c>
      <c r="G343" s="1742">
        <v>6.3</v>
      </c>
      <c r="H343" s="1743">
        <v>6.4</v>
      </c>
      <c r="I343" s="1742">
        <v>3.1</v>
      </c>
      <c r="J343" s="1743">
        <v>3.1</v>
      </c>
      <c r="K343" s="1744">
        <v>8.25</v>
      </c>
      <c r="L343" s="1745">
        <v>8.2200000000000006</v>
      </c>
      <c r="M343" s="1742">
        <v>34.4</v>
      </c>
      <c r="N343" s="1743">
        <v>34.6</v>
      </c>
      <c r="O343" s="1742" t="s">
        <v>36</v>
      </c>
      <c r="P343" s="1743">
        <v>113.1</v>
      </c>
      <c r="Q343" s="1742" t="s">
        <v>36</v>
      </c>
      <c r="R343" s="1743">
        <v>120.1</v>
      </c>
      <c r="S343" s="1742" t="s">
        <v>36</v>
      </c>
      <c r="T343" s="1743" t="s">
        <v>36</v>
      </c>
      <c r="U343" s="1742" t="s">
        <v>36</v>
      </c>
      <c r="V343" s="1743" t="s">
        <v>36</v>
      </c>
      <c r="W343" s="1742" t="s">
        <v>36</v>
      </c>
      <c r="X343" s="1743">
        <v>13.5</v>
      </c>
      <c r="Y343" s="1747" t="s">
        <v>36</v>
      </c>
      <c r="Z343" s="1748">
        <v>210</v>
      </c>
      <c r="AA343" s="1742" t="s">
        <v>36</v>
      </c>
      <c r="AB343" s="1749">
        <v>0.18</v>
      </c>
      <c r="AC343" s="1746">
        <v>300</v>
      </c>
      <c r="AD343" s="25" t="s">
        <v>36</v>
      </c>
      <c r="AE343" s="26" t="s">
        <v>36</v>
      </c>
      <c r="AF343" s="546" t="s">
        <v>394</v>
      </c>
      <c r="AG343" s="29" t="s">
        <v>144</v>
      </c>
      <c r="AH343" s="2" t="s">
        <v>36</v>
      </c>
      <c r="AI343" s="2" t="s">
        <v>36</v>
      </c>
      <c r="AJ343" s="2" t="s">
        <v>36</v>
      </c>
      <c r="AK343" s="2" t="s">
        <v>36</v>
      </c>
      <c r="AL343" s="104" t="s">
        <v>36</v>
      </c>
    </row>
    <row r="344" spans="1:38" x14ac:dyDescent="0.15">
      <c r="A344" s="1977"/>
      <c r="B344" s="452">
        <v>43495</v>
      </c>
      <c r="C344" s="453" t="str">
        <f t="shared" si="57"/>
        <v>水</v>
      </c>
      <c r="D344" s="1740" t="s">
        <v>583</v>
      </c>
      <c r="E344" s="1741" t="s">
        <v>36</v>
      </c>
      <c r="F344" s="1741">
        <v>5.7</v>
      </c>
      <c r="G344" s="1742">
        <v>6.2</v>
      </c>
      <c r="H344" s="1743">
        <v>6.4</v>
      </c>
      <c r="I344" s="1742">
        <v>3.4</v>
      </c>
      <c r="J344" s="1743">
        <v>3.5</v>
      </c>
      <c r="K344" s="1744">
        <v>8.31</v>
      </c>
      <c r="L344" s="1745">
        <v>8.19</v>
      </c>
      <c r="M344" s="1742">
        <v>34.4</v>
      </c>
      <c r="N344" s="1743">
        <v>34.700000000000003</v>
      </c>
      <c r="O344" s="1742" t="s">
        <v>36</v>
      </c>
      <c r="P344" s="1743">
        <v>114.1</v>
      </c>
      <c r="Q344" s="1742" t="s">
        <v>36</v>
      </c>
      <c r="R344" s="1743">
        <v>120.1</v>
      </c>
      <c r="S344" s="1742" t="s">
        <v>36</v>
      </c>
      <c r="T344" s="1743" t="s">
        <v>36</v>
      </c>
      <c r="U344" s="1742" t="s">
        <v>36</v>
      </c>
      <c r="V344" s="1743" t="s">
        <v>36</v>
      </c>
      <c r="W344" s="1742" t="s">
        <v>36</v>
      </c>
      <c r="X344" s="1743">
        <v>13.5</v>
      </c>
      <c r="Y344" s="1747" t="s">
        <v>36</v>
      </c>
      <c r="Z344" s="1748">
        <v>213</v>
      </c>
      <c r="AA344" s="1742" t="s">
        <v>36</v>
      </c>
      <c r="AB344" s="1749">
        <v>0.17</v>
      </c>
      <c r="AC344" s="1746">
        <v>400</v>
      </c>
      <c r="AD344" s="25" t="s">
        <v>36</v>
      </c>
      <c r="AE344" s="26" t="s">
        <v>36</v>
      </c>
      <c r="AF344" s="546" t="s">
        <v>394</v>
      </c>
      <c r="AG344" s="11" t="s">
        <v>36</v>
      </c>
      <c r="AH344" s="2" t="s">
        <v>36</v>
      </c>
      <c r="AI344" s="2" t="s">
        <v>36</v>
      </c>
      <c r="AJ344" s="2" t="s">
        <v>36</v>
      </c>
      <c r="AK344" s="2" t="s">
        <v>36</v>
      </c>
      <c r="AL344" s="104" t="s">
        <v>36</v>
      </c>
    </row>
    <row r="345" spans="1:38" x14ac:dyDescent="0.15">
      <c r="A345" s="1977"/>
      <c r="B345" s="455">
        <v>43496</v>
      </c>
      <c r="C345" s="456" t="str">
        <f t="shared" si="57"/>
        <v>木</v>
      </c>
      <c r="D345" s="457" t="s">
        <v>599</v>
      </c>
      <c r="E345" s="1025">
        <v>18.5</v>
      </c>
      <c r="F345" s="1026">
        <v>3.7</v>
      </c>
      <c r="G345" s="1027">
        <v>6.2</v>
      </c>
      <c r="H345" s="1028">
        <v>6.3</v>
      </c>
      <c r="I345" s="1029">
        <v>3.5</v>
      </c>
      <c r="J345" s="1030">
        <v>3.9</v>
      </c>
      <c r="K345" s="1761">
        <v>8.34</v>
      </c>
      <c r="L345" s="1762">
        <v>8.18</v>
      </c>
      <c r="M345" s="1763">
        <v>34.6</v>
      </c>
      <c r="N345" s="1764">
        <v>35</v>
      </c>
      <c r="O345" s="1763" t="s">
        <v>36</v>
      </c>
      <c r="P345" s="1764">
        <v>113.9</v>
      </c>
      <c r="Q345" s="1763" t="s">
        <v>36</v>
      </c>
      <c r="R345" s="1764">
        <v>122.9</v>
      </c>
      <c r="S345" s="1763" t="s">
        <v>36</v>
      </c>
      <c r="T345" s="1764" t="s">
        <v>36</v>
      </c>
      <c r="U345" s="1763" t="s">
        <v>36</v>
      </c>
      <c r="V345" s="1764" t="s">
        <v>36</v>
      </c>
      <c r="W345" s="1763" t="s">
        <v>36</v>
      </c>
      <c r="X345" s="1764">
        <v>13.6</v>
      </c>
      <c r="Y345" s="1765" t="s">
        <v>36</v>
      </c>
      <c r="Z345" s="1766">
        <v>222</v>
      </c>
      <c r="AA345" s="1763" t="s">
        <v>36</v>
      </c>
      <c r="AB345" s="1767">
        <v>0.19</v>
      </c>
      <c r="AC345" s="1768">
        <v>400</v>
      </c>
      <c r="AD345" s="25" t="s">
        <v>36</v>
      </c>
      <c r="AE345" s="26" t="s">
        <v>36</v>
      </c>
      <c r="AF345" s="546" t="s">
        <v>394</v>
      </c>
      <c r="AG345" s="11" t="s">
        <v>36</v>
      </c>
      <c r="AH345" s="2" t="s">
        <v>36</v>
      </c>
      <c r="AI345" s="2" t="s">
        <v>36</v>
      </c>
      <c r="AJ345" s="2" t="s">
        <v>36</v>
      </c>
      <c r="AK345" s="2" t="s">
        <v>36</v>
      </c>
      <c r="AL345" s="104" t="s">
        <v>36</v>
      </c>
    </row>
    <row r="346" spans="1:38" x14ac:dyDescent="0.15">
      <c r="A346" s="1977"/>
      <c r="B346" s="1891" t="s">
        <v>410</v>
      </c>
      <c r="C346" s="1892"/>
      <c r="D346" s="631"/>
      <c r="E346" s="555">
        <f>MAX(E315:E345)</f>
        <v>18.5</v>
      </c>
      <c r="F346" s="556">
        <f t="shared" ref="F346:AC346" si="58">IF(COUNT(F315:F345)=0,"",MAX(F315:F345))</f>
        <v>10.5</v>
      </c>
      <c r="G346" s="557">
        <f t="shared" si="58"/>
        <v>8.5</v>
      </c>
      <c r="H346" s="558">
        <f t="shared" si="58"/>
        <v>8.6999999999999993</v>
      </c>
      <c r="I346" s="559">
        <f t="shared" si="58"/>
        <v>3.5</v>
      </c>
      <c r="J346" s="560">
        <f t="shared" si="58"/>
        <v>3.9</v>
      </c>
      <c r="K346" s="561">
        <f t="shared" si="58"/>
        <v>8.34</v>
      </c>
      <c r="L346" s="562">
        <f t="shared" si="58"/>
        <v>8.2200000000000006</v>
      </c>
      <c r="M346" s="559">
        <f t="shared" si="58"/>
        <v>34.6</v>
      </c>
      <c r="N346" s="560">
        <f t="shared" si="58"/>
        <v>35</v>
      </c>
      <c r="O346" s="557">
        <f t="shared" si="58"/>
        <v>108.6</v>
      </c>
      <c r="P346" s="558">
        <f t="shared" si="58"/>
        <v>114.1</v>
      </c>
      <c r="Q346" s="557">
        <f t="shared" si="58"/>
        <v>119.2</v>
      </c>
      <c r="R346" s="558">
        <f t="shared" si="58"/>
        <v>123.1</v>
      </c>
      <c r="S346" s="557">
        <f t="shared" si="58"/>
        <v>82</v>
      </c>
      <c r="T346" s="558">
        <f t="shared" si="58"/>
        <v>81.8</v>
      </c>
      <c r="U346" s="557">
        <f t="shared" si="58"/>
        <v>37.200000000000003</v>
      </c>
      <c r="V346" s="558">
        <f t="shared" si="58"/>
        <v>37.1</v>
      </c>
      <c r="W346" s="559">
        <f t="shared" si="58"/>
        <v>13</v>
      </c>
      <c r="X346" s="1087">
        <f t="shared" si="58"/>
        <v>13.6</v>
      </c>
      <c r="Y346" s="1173">
        <f t="shared" si="58"/>
        <v>205</v>
      </c>
      <c r="Z346" s="1174">
        <f t="shared" si="58"/>
        <v>222</v>
      </c>
      <c r="AA346" s="1404">
        <f t="shared" si="58"/>
        <v>0.19</v>
      </c>
      <c r="AB346" s="1176">
        <f t="shared" si="58"/>
        <v>0.19</v>
      </c>
      <c r="AC346" s="1405">
        <f t="shared" si="58"/>
        <v>400</v>
      </c>
      <c r="AD346" s="25" t="s">
        <v>36</v>
      </c>
      <c r="AE346" s="26" t="s">
        <v>36</v>
      </c>
      <c r="AF346" s="546" t="s">
        <v>394</v>
      </c>
      <c r="AG346" s="11" t="s">
        <v>36</v>
      </c>
      <c r="AH346" s="2" t="s">
        <v>36</v>
      </c>
      <c r="AI346" s="2" t="s">
        <v>36</v>
      </c>
      <c r="AJ346" s="2" t="s">
        <v>36</v>
      </c>
      <c r="AK346" s="2" t="s">
        <v>36</v>
      </c>
      <c r="AL346" s="104" t="s">
        <v>36</v>
      </c>
    </row>
    <row r="347" spans="1:38" x14ac:dyDescent="0.15">
      <c r="A347" s="1977"/>
      <c r="B347" s="1893" t="s">
        <v>411</v>
      </c>
      <c r="C347" s="1894"/>
      <c r="D347" s="633"/>
      <c r="E347" s="566">
        <f>MIN(E315:E345)</f>
        <v>1.5</v>
      </c>
      <c r="F347" s="567">
        <f t="shared" ref="F347:AC347" si="59">IF(COUNT(F315:F345)=0,"",MIN(F315:F345))</f>
        <v>3.7</v>
      </c>
      <c r="G347" s="568">
        <f t="shared" si="59"/>
        <v>6.2</v>
      </c>
      <c r="H347" s="569">
        <f t="shared" si="59"/>
        <v>6.3</v>
      </c>
      <c r="I347" s="570">
        <f t="shared" si="59"/>
        <v>1.2</v>
      </c>
      <c r="J347" s="571">
        <f t="shared" si="59"/>
        <v>1.3</v>
      </c>
      <c r="K347" s="572">
        <f t="shared" si="59"/>
        <v>7.9</v>
      </c>
      <c r="L347" s="573">
        <f t="shared" si="59"/>
        <v>7.88</v>
      </c>
      <c r="M347" s="570">
        <f t="shared" si="59"/>
        <v>32.6</v>
      </c>
      <c r="N347" s="571">
        <f t="shared" si="59"/>
        <v>32.5</v>
      </c>
      <c r="O347" s="568">
        <f t="shared" si="59"/>
        <v>108.6</v>
      </c>
      <c r="P347" s="569">
        <f t="shared" si="59"/>
        <v>101.2</v>
      </c>
      <c r="Q347" s="568">
        <f t="shared" si="59"/>
        <v>119.2</v>
      </c>
      <c r="R347" s="569">
        <f t="shared" si="59"/>
        <v>106.5</v>
      </c>
      <c r="S347" s="568">
        <f t="shared" si="59"/>
        <v>82</v>
      </c>
      <c r="T347" s="569">
        <f t="shared" si="59"/>
        <v>81.8</v>
      </c>
      <c r="U347" s="568">
        <f t="shared" si="59"/>
        <v>37.200000000000003</v>
      </c>
      <c r="V347" s="569">
        <f t="shared" si="59"/>
        <v>37.1</v>
      </c>
      <c r="W347" s="570">
        <f t="shared" si="59"/>
        <v>13</v>
      </c>
      <c r="X347" s="1407">
        <f t="shared" si="59"/>
        <v>12.9</v>
      </c>
      <c r="Y347" s="1178">
        <f t="shared" si="59"/>
        <v>205</v>
      </c>
      <c r="Z347" s="1179">
        <f t="shared" si="59"/>
        <v>199</v>
      </c>
      <c r="AA347" s="1408">
        <f t="shared" si="59"/>
        <v>0.19</v>
      </c>
      <c r="AB347" s="1181">
        <f t="shared" si="59"/>
        <v>0.13</v>
      </c>
      <c r="AC347" s="1409">
        <f t="shared" si="59"/>
        <v>300</v>
      </c>
      <c r="AD347" s="25" t="s">
        <v>36</v>
      </c>
      <c r="AE347" s="26" t="s">
        <v>36</v>
      </c>
      <c r="AF347" s="546" t="s">
        <v>394</v>
      </c>
      <c r="AG347" s="11" t="s">
        <v>36</v>
      </c>
      <c r="AH347" s="2" t="s">
        <v>36</v>
      </c>
      <c r="AI347" s="2" t="s">
        <v>36</v>
      </c>
      <c r="AJ347" s="2" t="s">
        <v>36</v>
      </c>
      <c r="AK347" s="2" t="s">
        <v>36</v>
      </c>
      <c r="AL347" s="104" t="s">
        <v>36</v>
      </c>
    </row>
    <row r="348" spans="1:38" x14ac:dyDescent="0.15">
      <c r="A348" s="1977"/>
      <c r="B348" s="1893" t="s">
        <v>412</v>
      </c>
      <c r="C348" s="1894"/>
      <c r="D348" s="633"/>
      <c r="E348" s="633"/>
      <c r="F348" s="1088">
        <f t="shared" ref="F348:AC348" si="60">IF(COUNT(F315:F345)=0,"",AVERAGE(F315:F345))</f>
        <v>6.5645161290322589</v>
      </c>
      <c r="G348" s="1089">
        <f t="shared" si="60"/>
        <v>7.1225806451612899</v>
      </c>
      <c r="H348" s="1090">
        <f t="shared" si="60"/>
        <v>7.3193548387096783</v>
      </c>
      <c r="I348" s="1091">
        <f t="shared" si="60"/>
        <v>1.9709677419354836</v>
      </c>
      <c r="J348" s="1092">
        <f t="shared" si="60"/>
        <v>1.9580645161290324</v>
      </c>
      <c r="K348" s="1093">
        <f t="shared" si="60"/>
        <v>8.0109677419354846</v>
      </c>
      <c r="L348" s="1094">
        <f t="shared" si="60"/>
        <v>7.9916129032258061</v>
      </c>
      <c r="M348" s="1091">
        <f t="shared" si="60"/>
        <v>33.622580645161278</v>
      </c>
      <c r="N348" s="1092">
        <f t="shared" si="60"/>
        <v>33.725806451612911</v>
      </c>
      <c r="O348" s="1089">
        <f t="shared" si="60"/>
        <v>108.6</v>
      </c>
      <c r="P348" s="1090">
        <f t="shared" si="60"/>
        <v>107.46842105263157</v>
      </c>
      <c r="Q348" s="1089">
        <f t="shared" si="60"/>
        <v>119.2</v>
      </c>
      <c r="R348" s="1090">
        <f t="shared" si="60"/>
        <v>118.34736842105262</v>
      </c>
      <c r="S348" s="1089">
        <f t="shared" si="60"/>
        <v>82</v>
      </c>
      <c r="T348" s="1090">
        <f t="shared" si="60"/>
        <v>81.8</v>
      </c>
      <c r="U348" s="1089">
        <f t="shared" si="60"/>
        <v>37.200000000000003</v>
      </c>
      <c r="V348" s="1090">
        <f t="shared" si="60"/>
        <v>37.1</v>
      </c>
      <c r="W348" s="1168">
        <f t="shared" si="60"/>
        <v>13</v>
      </c>
      <c r="X348" s="1413">
        <f t="shared" si="60"/>
        <v>13.263157894736844</v>
      </c>
      <c r="Y348" s="1396">
        <f t="shared" si="60"/>
        <v>205</v>
      </c>
      <c r="Z348" s="1398">
        <f t="shared" si="60"/>
        <v>208.47368421052633</v>
      </c>
      <c r="AA348" s="1399">
        <f t="shared" si="60"/>
        <v>0.19</v>
      </c>
      <c r="AB348" s="1535">
        <f t="shared" si="60"/>
        <v>0.1594736842105263</v>
      </c>
      <c r="AC348" s="1401">
        <f t="shared" si="60"/>
        <v>366.66666666666669</v>
      </c>
      <c r="AD348" s="25" t="s">
        <v>36</v>
      </c>
      <c r="AE348" s="26" t="s">
        <v>36</v>
      </c>
      <c r="AF348" s="546" t="s">
        <v>394</v>
      </c>
      <c r="AG348" s="1387"/>
      <c r="AH348" s="1388"/>
      <c r="AI348" s="1389"/>
      <c r="AJ348" s="1389"/>
      <c r="AK348" s="1121"/>
      <c r="AL348" s="1122"/>
    </row>
    <row r="349" spans="1:38" x14ac:dyDescent="0.15">
      <c r="A349" s="1978"/>
      <c r="B349" s="1917" t="s">
        <v>413</v>
      </c>
      <c r="C349" s="1916"/>
      <c r="D349" s="633"/>
      <c r="E349" s="1072">
        <f>SUM(E315:E345)</f>
        <v>20</v>
      </c>
      <c r="F349" s="1137"/>
      <c r="G349" s="1137"/>
      <c r="H349" s="1135"/>
      <c r="I349" s="1137"/>
      <c r="J349" s="1135"/>
      <c r="K349" s="1134"/>
      <c r="L349" s="1133"/>
      <c r="M349" s="1137"/>
      <c r="N349" s="1135"/>
      <c r="O349" s="1133"/>
      <c r="P349" s="1135"/>
      <c r="Q349" s="1137"/>
      <c r="R349" s="1135"/>
      <c r="S349" s="1134"/>
      <c r="T349" s="1133"/>
      <c r="U349" s="1134"/>
      <c r="V349" s="1136"/>
      <c r="W349" s="1170"/>
      <c r="X349" s="1412"/>
      <c r="Y349" s="1169"/>
      <c r="Z349" s="1412"/>
      <c r="AA349" s="1170"/>
      <c r="AB349" s="1412"/>
      <c r="AC349" s="1402">
        <f>SUM(AC315:AC345)</f>
        <v>1100</v>
      </c>
      <c r="AD349" s="25" t="s">
        <v>36</v>
      </c>
      <c r="AE349" s="26" t="s">
        <v>36</v>
      </c>
      <c r="AF349" s="546" t="s">
        <v>394</v>
      </c>
      <c r="AG349" s="1390"/>
      <c r="AH349" s="1391"/>
      <c r="AI349" s="1392"/>
      <c r="AJ349" s="1392"/>
      <c r="AK349" s="1142"/>
      <c r="AL349" s="1143"/>
    </row>
    <row r="350" spans="1:38" x14ac:dyDescent="0.15">
      <c r="A350" s="1995" t="s">
        <v>578</v>
      </c>
      <c r="B350" s="765">
        <v>43497</v>
      </c>
      <c r="C350" s="593" t="str">
        <f t="shared" ref="C350:C377" si="61">IF(B350="","",IF(WEEKDAY(B350)=1,"日",IF(WEEKDAY(B350)=2,"月",IF(WEEKDAY(B350)=3,"火",IF(WEEKDAY(B350)=4,"水",IF(WEEKDAY(B350)=5,"木",IF(WEEKDAY(B350)=6,"金","土")))))))</f>
        <v>金</v>
      </c>
      <c r="D350" s="454" t="s">
        <v>583</v>
      </c>
      <c r="E350" s="1014">
        <v>1.5</v>
      </c>
      <c r="F350" s="1015">
        <v>5.0999999999999996</v>
      </c>
      <c r="G350" s="1016">
        <v>6.1</v>
      </c>
      <c r="H350" s="1017">
        <v>6.3</v>
      </c>
      <c r="I350" s="1018">
        <v>3.9</v>
      </c>
      <c r="J350" s="1019">
        <v>3.9</v>
      </c>
      <c r="K350" s="1020">
        <v>8.34</v>
      </c>
      <c r="L350" s="1021">
        <v>8.1999999999999993</v>
      </c>
      <c r="M350" s="1018">
        <v>34.799999999999997</v>
      </c>
      <c r="N350" s="1019">
        <v>35</v>
      </c>
      <c r="O350" s="1016" t="s">
        <v>36</v>
      </c>
      <c r="P350" s="1017">
        <v>112.6</v>
      </c>
      <c r="Q350" s="1016" t="s">
        <v>36</v>
      </c>
      <c r="R350" s="1017">
        <v>126.3</v>
      </c>
      <c r="S350" s="1016" t="s">
        <v>36</v>
      </c>
      <c r="T350" s="1017" t="s">
        <v>36</v>
      </c>
      <c r="U350" s="1016" t="s">
        <v>36</v>
      </c>
      <c r="V350" s="1017" t="s">
        <v>36</v>
      </c>
      <c r="W350" s="1018" t="s">
        <v>36</v>
      </c>
      <c r="X350" s="1019">
        <v>13.5</v>
      </c>
      <c r="Y350" s="1022" t="s">
        <v>36</v>
      </c>
      <c r="Z350" s="1023">
        <v>212</v>
      </c>
      <c r="AA350" s="1020" t="s">
        <v>36</v>
      </c>
      <c r="AB350" s="1021">
        <v>0.2</v>
      </c>
      <c r="AC350" s="1813">
        <v>500</v>
      </c>
      <c r="AD350" s="25" t="s">
        <v>36</v>
      </c>
      <c r="AE350" s="26" t="s">
        <v>36</v>
      </c>
      <c r="AF350" s="546" t="s">
        <v>394</v>
      </c>
      <c r="AG350" s="191">
        <v>43503</v>
      </c>
      <c r="AH350" s="152" t="s">
        <v>3</v>
      </c>
      <c r="AI350" s="153">
        <v>10.199999999999999</v>
      </c>
      <c r="AJ350" s="154" t="s">
        <v>20</v>
      </c>
      <c r="AK350" s="155"/>
      <c r="AL350" s="156"/>
    </row>
    <row r="351" spans="1:38" x14ac:dyDescent="0.15">
      <c r="A351" s="1996"/>
      <c r="B351" s="452">
        <v>43498</v>
      </c>
      <c r="C351" s="453" t="str">
        <f t="shared" si="61"/>
        <v>土</v>
      </c>
      <c r="D351" s="454" t="s">
        <v>583</v>
      </c>
      <c r="E351" s="1014" t="s">
        <v>36</v>
      </c>
      <c r="F351" s="1015">
        <v>9.1999999999999993</v>
      </c>
      <c r="G351" s="1016">
        <v>6</v>
      </c>
      <c r="H351" s="1017">
        <v>6.2</v>
      </c>
      <c r="I351" s="1018">
        <v>4.0999999999999996</v>
      </c>
      <c r="J351" s="1019">
        <v>4.3</v>
      </c>
      <c r="K351" s="1020">
        <v>8.44</v>
      </c>
      <c r="L351" s="1021">
        <v>8.25</v>
      </c>
      <c r="M351" s="1018">
        <v>34.5</v>
      </c>
      <c r="N351" s="1019">
        <v>34.799999999999997</v>
      </c>
      <c r="O351" s="1016" t="s">
        <v>36</v>
      </c>
      <c r="P351" s="1017" t="s">
        <v>36</v>
      </c>
      <c r="Q351" s="1016" t="s">
        <v>36</v>
      </c>
      <c r="R351" s="1017" t="s">
        <v>36</v>
      </c>
      <c r="S351" s="1016" t="s">
        <v>36</v>
      </c>
      <c r="T351" s="1017" t="s">
        <v>36</v>
      </c>
      <c r="U351" s="1016" t="s">
        <v>36</v>
      </c>
      <c r="V351" s="1017" t="s">
        <v>36</v>
      </c>
      <c r="W351" s="1018" t="s">
        <v>36</v>
      </c>
      <c r="X351" s="1019" t="s">
        <v>36</v>
      </c>
      <c r="Y351" s="1022" t="s">
        <v>36</v>
      </c>
      <c r="Z351" s="1023" t="s">
        <v>36</v>
      </c>
      <c r="AA351" s="1020" t="s">
        <v>36</v>
      </c>
      <c r="AB351" s="1021" t="s">
        <v>36</v>
      </c>
      <c r="AC351" s="1813">
        <v>600</v>
      </c>
      <c r="AD351" s="25" t="s">
        <v>36</v>
      </c>
      <c r="AE351" s="26" t="s">
        <v>36</v>
      </c>
      <c r="AF351" s="546" t="s">
        <v>394</v>
      </c>
      <c r="AG351" s="12" t="s">
        <v>94</v>
      </c>
      <c r="AH351" s="13" t="s">
        <v>399</v>
      </c>
      <c r="AI351" s="14" t="s">
        <v>5</v>
      </c>
      <c r="AJ351" s="15" t="s">
        <v>6</v>
      </c>
      <c r="AK351" s="1434" t="s">
        <v>309</v>
      </c>
      <c r="AL351" s="97"/>
    </row>
    <row r="352" spans="1:38" x14ac:dyDescent="0.15">
      <c r="A352" s="1996"/>
      <c r="B352" s="452">
        <v>43499</v>
      </c>
      <c r="C352" s="453" t="str">
        <f t="shared" si="61"/>
        <v>日</v>
      </c>
      <c r="D352" s="454" t="s">
        <v>583</v>
      </c>
      <c r="E352" s="1014" t="s">
        <v>36</v>
      </c>
      <c r="F352" s="1015">
        <v>9.1</v>
      </c>
      <c r="G352" s="1016">
        <v>6.1</v>
      </c>
      <c r="H352" s="1017">
        <v>6.3</v>
      </c>
      <c r="I352" s="1018">
        <v>4.2</v>
      </c>
      <c r="J352" s="1019">
        <v>4.5</v>
      </c>
      <c r="K352" s="1020">
        <v>8.5500000000000007</v>
      </c>
      <c r="L352" s="1021">
        <v>8.2200000000000006</v>
      </c>
      <c r="M352" s="1018">
        <v>34.6</v>
      </c>
      <c r="N352" s="1019">
        <v>34.5</v>
      </c>
      <c r="O352" s="1016" t="s">
        <v>36</v>
      </c>
      <c r="P352" s="1017" t="s">
        <v>36</v>
      </c>
      <c r="Q352" s="1016" t="s">
        <v>36</v>
      </c>
      <c r="R352" s="1017" t="s">
        <v>36</v>
      </c>
      <c r="S352" s="1016" t="s">
        <v>36</v>
      </c>
      <c r="T352" s="1017" t="s">
        <v>36</v>
      </c>
      <c r="U352" s="1016" t="s">
        <v>36</v>
      </c>
      <c r="V352" s="1017" t="s">
        <v>36</v>
      </c>
      <c r="W352" s="1018" t="s">
        <v>36</v>
      </c>
      <c r="X352" s="1019" t="s">
        <v>36</v>
      </c>
      <c r="Y352" s="1022" t="s">
        <v>36</v>
      </c>
      <c r="Z352" s="1023" t="s">
        <v>36</v>
      </c>
      <c r="AA352" s="1020" t="s">
        <v>36</v>
      </c>
      <c r="AB352" s="1021" t="s">
        <v>36</v>
      </c>
      <c r="AC352" s="1813">
        <v>900</v>
      </c>
      <c r="AD352" s="25" t="s">
        <v>36</v>
      </c>
      <c r="AE352" s="26" t="s">
        <v>36</v>
      </c>
      <c r="AF352" s="546" t="s">
        <v>394</v>
      </c>
      <c r="AG352" s="5" t="s">
        <v>95</v>
      </c>
      <c r="AH352" s="17" t="s">
        <v>20</v>
      </c>
      <c r="AI352" s="31">
        <v>6.8</v>
      </c>
      <c r="AJ352" s="32">
        <v>7.1</v>
      </c>
      <c r="AK352" s="32">
        <v>11</v>
      </c>
      <c r="AL352" s="98"/>
    </row>
    <row r="353" spans="1:38" x14ac:dyDescent="0.15">
      <c r="A353" s="1996"/>
      <c r="B353" s="452">
        <v>43500</v>
      </c>
      <c r="C353" s="453" t="str">
        <f t="shared" si="61"/>
        <v>月</v>
      </c>
      <c r="D353" s="454" t="s">
        <v>599</v>
      </c>
      <c r="E353" s="1014" t="s">
        <v>36</v>
      </c>
      <c r="F353" s="1015">
        <v>16.2</v>
      </c>
      <c r="G353" s="1016">
        <v>6.7</v>
      </c>
      <c r="H353" s="1017">
        <v>6.9</v>
      </c>
      <c r="I353" s="1018">
        <v>5.0999999999999996</v>
      </c>
      <c r="J353" s="1019">
        <v>5.3</v>
      </c>
      <c r="K353" s="1020">
        <v>8.6199999999999992</v>
      </c>
      <c r="L353" s="1021">
        <v>8.24</v>
      </c>
      <c r="M353" s="1018">
        <v>34.200000000000003</v>
      </c>
      <c r="N353" s="1019">
        <v>34.799999999999997</v>
      </c>
      <c r="O353" s="1016" t="s">
        <v>36</v>
      </c>
      <c r="P353" s="1017">
        <v>111.9</v>
      </c>
      <c r="Q353" s="1016" t="s">
        <v>36</v>
      </c>
      <c r="R353" s="1017">
        <v>124.7</v>
      </c>
      <c r="S353" s="1016" t="s">
        <v>36</v>
      </c>
      <c r="T353" s="1017" t="s">
        <v>36</v>
      </c>
      <c r="U353" s="1016" t="s">
        <v>36</v>
      </c>
      <c r="V353" s="1017" t="s">
        <v>36</v>
      </c>
      <c r="W353" s="1018" t="s">
        <v>36</v>
      </c>
      <c r="X353" s="1019">
        <v>13.6</v>
      </c>
      <c r="Y353" s="1022" t="s">
        <v>36</v>
      </c>
      <c r="Z353" s="1023">
        <v>223</v>
      </c>
      <c r="AA353" s="1020" t="s">
        <v>36</v>
      </c>
      <c r="AB353" s="1021">
        <v>0.21</v>
      </c>
      <c r="AC353" s="1813">
        <v>1100</v>
      </c>
      <c r="AD353" s="25" t="s">
        <v>36</v>
      </c>
      <c r="AE353" s="26" t="s">
        <v>36</v>
      </c>
      <c r="AF353" s="546" t="s">
        <v>394</v>
      </c>
      <c r="AG353" s="6" t="s">
        <v>400</v>
      </c>
      <c r="AH353" s="18" t="s">
        <v>401</v>
      </c>
      <c r="AI353" s="34">
        <v>5.7</v>
      </c>
      <c r="AJ353" s="35">
        <v>5.9</v>
      </c>
      <c r="AK353" s="38">
        <v>7.9</v>
      </c>
      <c r="AL353" s="99"/>
    </row>
    <row r="354" spans="1:38" x14ac:dyDescent="0.15">
      <c r="A354" s="1996"/>
      <c r="B354" s="452">
        <v>43501</v>
      </c>
      <c r="C354" s="453" t="str">
        <f t="shared" si="61"/>
        <v>火</v>
      </c>
      <c r="D354" s="454" t="s">
        <v>599</v>
      </c>
      <c r="E354" s="1014" t="s">
        <v>36</v>
      </c>
      <c r="F354" s="1015">
        <v>6.3</v>
      </c>
      <c r="G354" s="1016">
        <v>6.6</v>
      </c>
      <c r="H354" s="1017">
        <v>6.7</v>
      </c>
      <c r="I354" s="1018">
        <v>5.2</v>
      </c>
      <c r="J354" s="1019">
        <v>5.6</v>
      </c>
      <c r="K354" s="1020">
        <v>8.58</v>
      </c>
      <c r="L354" s="1021">
        <v>8.16</v>
      </c>
      <c r="M354" s="1018">
        <v>34.700000000000003</v>
      </c>
      <c r="N354" s="1019">
        <v>35</v>
      </c>
      <c r="O354" s="1016" t="s">
        <v>36</v>
      </c>
      <c r="P354" s="1017">
        <v>113.1</v>
      </c>
      <c r="Q354" s="1016" t="s">
        <v>36</v>
      </c>
      <c r="R354" s="1017">
        <v>121.1</v>
      </c>
      <c r="S354" s="1016" t="s">
        <v>36</v>
      </c>
      <c r="T354" s="1017" t="s">
        <v>36</v>
      </c>
      <c r="U354" s="1016" t="s">
        <v>36</v>
      </c>
      <c r="V354" s="1017" t="s">
        <v>36</v>
      </c>
      <c r="W354" s="1018" t="s">
        <v>36</v>
      </c>
      <c r="X354" s="1019">
        <v>13.6</v>
      </c>
      <c r="Y354" s="1022" t="s">
        <v>36</v>
      </c>
      <c r="Z354" s="1023">
        <v>209</v>
      </c>
      <c r="AA354" s="1020" t="s">
        <v>36</v>
      </c>
      <c r="AB354" s="1021">
        <v>0.22</v>
      </c>
      <c r="AC354" s="1813">
        <v>1100</v>
      </c>
      <c r="AD354" s="25" t="s">
        <v>36</v>
      </c>
      <c r="AE354" s="26" t="s">
        <v>36</v>
      </c>
      <c r="AF354" s="546" t="s">
        <v>394</v>
      </c>
      <c r="AG354" s="6" t="s">
        <v>21</v>
      </c>
      <c r="AH354" s="18"/>
      <c r="AI354" s="40">
        <v>8.67</v>
      </c>
      <c r="AJ354" s="41">
        <v>8.32</v>
      </c>
      <c r="AK354" s="41">
        <v>8.39</v>
      </c>
      <c r="AL354" s="100"/>
    </row>
    <row r="355" spans="1:38" x14ac:dyDescent="0.15">
      <c r="A355" s="1996"/>
      <c r="B355" s="452">
        <v>43502</v>
      </c>
      <c r="C355" s="453" t="str">
        <f t="shared" si="61"/>
        <v>水</v>
      </c>
      <c r="D355" s="454" t="s">
        <v>606</v>
      </c>
      <c r="E355" s="1014">
        <v>10</v>
      </c>
      <c r="F355" s="1015">
        <v>5.5</v>
      </c>
      <c r="G355" s="1016">
        <v>6.8</v>
      </c>
      <c r="H355" s="1017">
        <v>6.9</v>
      </c>
      <c r="I355" s="1018">
        <v>5.5</v>
      </c>
      <c r="J355" s="1019">
        <v>5.7</v>
      </c>
      <c r="K355" s="1020">
        <v>8.6199999999999992</v>
      </c>
      <c r="L355" s="1021">
        <v>8.17</v>
      </c>
      <c r="M355" s="1018">
        <v>34.299999999999997</v>
      </c>
      <c r="N355" s="1019">
        <v>34.799999999999997</v>
      </c>
      <c r="O355" s="1016" t="s">
        <v>36</v>
      </c>
      <c r="P355" s="1017">
        <v>111.9</v>
      </c>
      <c r="Q355" s="1016" t="s">
        <v>36</v>
      </c>
      <c r="R355" s="1017">
        <v>125.1</v>
      </c>
      <c r="S355" s="1016" t="s">
        <v>36</v>
      </c>
      <c r="T355" s="1017" t="s">
        <v>36</v>
      </c>
      <c r="U355" s="1016" t="s">
        <v>36</v>
      </c>
      <c r="V355" s="1017" t="s">
        <v>36</v>
      </c>
      <c r="W355" s="1018" t="s">
        <v>36</v>
      </c>
      <c r="X355" s="1019">
        <v>13.6</v>
      </c>
      <c r="Y355" s="1022" t="s">
        <v>36</v>
      </c>
      <c r="Z355" s="1023">
        <v>212</v>
      </c>
      <c r="AA355" s="1020" t="s">
        <v>36</v>
      </c>
      <c r="AB355" s="1814">
        <v>0.21</v>
      </c>
      <c r="AC355" s="1813">
        <v>1200</v>
      </c>
      <c r="AD355" s="25" t="s">
        <v>36</v>
      </c>
      <c r="AE355" s="26" t="s">
        <v>36</v>
      </c>
      <c r="AF355" s="546" t="s">
        <v>394</v>
      </c>
      <c r="AG355" s="6" t="s">
        <v>372</v>
      </c>
      <c r="AH355" s="18" t="s">
        <v>22</v>
      </c>
      <c r="AI355" s="34">
        <v>34.5</v>
      </c>
      <c r="AJ355" s="35">
        <v>35</v>
      </c>
      <c r="AK355" s="35">
        <v>35.5</v>
      </c>
      <c r="AL355" s="101"/>
    </row>
    <row r="356" spans="1:38" x14ac:dyDescent="0.15">
      <c r="A356" s="1996"/>
      <c r="B356" s="452">
        <v>43503</v>
      </c>
      <c r="C356" s="453" t="str">
        <f t="shared" si="61"/>
        <v>木</v>
      </c>
      <c r="D356" s="454" t="s">
        <v>583</v>
      </c>
      <c r="E356" s="1014" t="s">
        <v>36</v>
      </c>
      <c r="F356" s="1015">
        <v>10.199999999999999</v>
      </c>
      <c r="G356" s="1016">
        <v>6.8</v>
      </c>
      <c r="H356" s="1017">
        <v>7.1</v>
      </c>
      <c r="I356" s="1018">
        <v>5.7</v>
      </c>
      <c r="J356" s="1019">
        <v>5.9</v>
      </c>
      <c r="K356" s="1020">
        <v>8.67</v>
      </c>
      <c r="L356" s="1021">
        <v>8.32</v>
      </c>
      <c r="M356" s="1018">
        <v>34.5</v>
      </c>
      <c r="N356" s="1019">
        <v>35</v>
      </c>
      <c r="O356" s="1016">
        <v>115.6</v>
      </c>
      <c r="P356" s="1017">
        <v>113.1</v>
      </c>
      <c r="Q356" s="1016">
        <v>125</v>
      </c>
      <c r="R356" s="1017">
        <v>125.3</v>
      </c>
      <c r="S356" s="1016">
        <v>85.6</v>
      </c>
      <c r="T356" s="1017">
        <v>85.5</v>
      </c>
      <c r="U356" s="1016">
        <v>39.4</v>
      </c>
      <c r="V356" s="1017">
        <v>39.799999999999997</v>
      </c>
      <c r="W356" s="1018">
        <v>14</v>
      </c>
      <c r="X356" s="1019">
        <v>13.6</v>
      </c>
      <c r="Y356" s="1022">
        <v>213</v>
      </c>
      <c r="Z356" s="1023">
        <v>221</v>
      </c>
      <c r="AA356" s="1020">
        <v>0.2</v>
      </c>
      <c r="AB356" s="1021">
        <v>0.2</v>
      </c>
      <c r="AC356" s="1813">
        <v>1690</v>
      </c>
      <c r="AD356" s="25" t="s">
        <v>36</v>
      </c>
      <c r="AE356" s="26" t="s">
        <v>36</v>
      </c>
      <c r="AF356" s="546" t="s">
        <v>394</v>
      </c>
      <c r="AG356" s="6" t="s">
        <v>402</v>
      </c>
      <c r="AH356" s="18" t="s">
        <v>23</v>
      </c>
      <c r="AI356" s="34">
        <v>115.6</v>
      </c>
      <c r="AJ356" s="35">
        <v>113.1</v>
      </c>
      <c r="AK356" s="35">
        <v>113.1</v>
      </c>
      <c r="AL356" s="101"/>
    </row>
    <row r="357" spans="1:38" x14ac:dyDescent="0.15">
      <c r="A357" s="1996"/>
      <c r="B357" s="452">
        <v>43504</v>
      </c>
      <c r="C357" s="453" t="str">
        <f t="shared" si="61"/>
        <v>金</v>
      </c>
      <c r="D357" s="454" t="s">
        <v>583</v>
      </c>
      <c r="E357" s="1014" t="s">
        <v>36</v>
      </c>
      <c r="F357" s="1015">
        <v>7.5</v>
      </c>
      <c r="G357" s="1016">
        <v>7.1</v>
      </c>
      <c r="H357" s="1017">
        <v>7.3</v>
      </c>
      <c r="I357" s="1018">
        <v>6.1</v>
      </c>
      <c r="J357" s="1019">
        <v>7.7</v>
      </c>
      <c r="K357" s="1020">
        <v>8.6999999999999993</v>
      </c>
      <c r="L357" s="1021">
        <v>8.23</v>
      </c>
      <c r="M357" s="1018">
        <v>34.700000000000003</v>
      </c>
      <c r="N357" s="1019">
        <v>35</v>
      </c>
      <c r="O357" s="1016" t="s">
        <v>36</v>
      </c>
      <c r="P357" s="1017">
        <v>111.6</v>
      </c>
      <c r="Q357" s="1016" t="s">
        <v>36</v>
      </c>
      <c r="R357" s="1017">
        <v>120.8</v>
      </c>
      <c r="S357" s="1016" t="s">
        <v>36</v>
      </c>
      <c r="T357" s="1017" t="s">
        <v>36</v>
      </c>
      <c r="U357" s="1016" t="s">
        <v>36</v>
      </c>
      <c r="V357" s="1017" t="s">
        <v>36</v>
      </c>
      <c r="W357" s="1018" t="s">
        <v>36</v>
      </c>
      <c r="X357" s="1019">
        <v>13.4</v>
      </c>
      <c r="Y357" s="1022" t="s">
        <v>36</v>
      </c>
      <c r="Z357" s="1023">
        <v>227</v>
      </c>
      <c r="AA357" s="1020" t="s">
        <v>36</v>
      </c>
      <c r="AB357" s="1021">
        <v>0.2</v>
      </c>
      <c r="AC357" s="1813">
        <v>1690</v>
      </c>
      <c r="AD357" s="25" t="s">
        <v>36</v>
      </c>
      <c r="AE357" s="26" t="s">
        <v>36</v>
      </c>
      <c r="AF357" s="546" t="s">
        <v>394</v>
      </c>
      <c r="AG357" s="6" t="s">
        <v>376</v>
      </c>
      <c r="AH357" s="18" t="s">
        <v>23</v>
      </c>
      <c r="AI357" s="34">
        <v>125</v>
      </c>
      <c r="AJ357" s="35">
        <v>125.3</v>
      </c>
      <c r="AK357" s="35">
        <v>120.4</v>
      </c>
      <c r="AL357" s="101"/>
    </row>
    <row r="358" spans="1:38" x14ac:dyDescent="0.15">
      <c r="A358" s="1996"/>
      <c r="B358" s="452">
        <v>43505</v>
      </c>
      <c r="C358" s="453" t="str">
        <f t="shared" si="61"/>
        <v>土</v>
      </c>
      <c r="D358" s="454" t="s">
        <v>671</v>
      </c>
      <c r="E358" s="1014">
        <v>2</v>
      </c>
      <c r="F358" s="1015">
        <v>0.4</v>
      </c>
      <c r="G358" s="1016">
        <v>7</v>
      </c>
      <c r="H358" s="1017">
        <v>7.1</v>
      </c>
      <c r="I358" s="1018">
        <v>6</v>
      </c>
      <c r="J358" s="1019">
        <v>6.6</v>
      </c>
      <c r="K358" s="1020">
        <v>8.69</v>
      </c>
      <c r="L358" s="1021">
        <v>8.19</v>
      </c>
      <c r="M358" s="1018">
        <v>34.700000000000003</v>
      </c>
      <c r="N358" s="1019">
        <v>34.9</v>
      </c>
      <c r="O358" s="1016" t="s">
        <v>36</v>
      </c>
      <c r="P358" s="1017" t="s">
        <v>36</v>
      </c>
      <c r="Q358" s="1016" t="s">
        <v>36</v>
      </c>
      <c r="R358" s="1017" t="s">
        <v>36</v>
      </c>
      <c r="S358" s="1016" t="s">
        <v>36</v>
      </c>
      <c r="T358" s="1017" t="s">
        <v>36</v>
      </c>
      <c r="U358" s="1016" t="s">
        <v>36</v>
      </c>
      <c r="V358" s="1017" t="s">
        <v>36</v>
      </c>
      <c r="W358" s="1018" t="s">
        <v>36</v>
      </c>
      <c r="X358" s="1019" t="s">
        <v>36</v>
      </c>
      <c r="Y358" s="1022" t="s">
        <v>36</v>
      </c>
      <c r="Z358" s="1023" t="s">
        <v>36</v>
      </c>
      <c r="AA358" s="1020" t="s">
        <v>36</v>
      </c>
      <c r="AB358" s="1021" t="s">
        <v>36</v>
      </c>
      <c r="AC358" s="1813">
        <v>1490</v>
      </c>
      <c r="AD358" s="25" t="s">
        <v>36</v>
      </c>
      <c r="AE358" s="26" t="s">
        <v>36</v>
      </c>
      <c r="AF358" s="546" t="s">
        <v>394</v>
      </c>
      <c r="AG358" s="6" t="s">
        <v>377</v>
      </c>
      <c r="AH358" s="18" t="s">
        <v>23</v>
      </c>
      <c r="AI358" s="34">
        <v>85.6</v>
      </c>
      <c r="AJ358" s="35">
        <v>85.5</v>
      </c>
      <c r="AK358" s="35">
        <v>82.2</v>
      </c>
      <c r="AL358" s="101"/>
    </row>
    <row r="359" spans="1:38" x14ac:dyDescent="0.15">
      <c r="A359" s="1996"/>
      <c r="B359" s="452">
        <v>43506</v>
      </c>
      <c r="C359" s="453" t="str">
        <f t="shared" si="61"/>
        <v>日</v>
      </c>
      <c r="D359" s="454" t="s">
        <v>583</v>
      </c>
      <c r="E359" s="1014">
        <v>2</v>
      </c>
      <c r="F359" s="1015">
        <v>2.8</v>
      </c>
      <c r="G359" s="1016">
        <v>6.8</v>
      </c>
      <c r="H359" s="1017">
        <v>6.9</v>
      </c>
      <c r="I359" s="1018">
        <v>6.2</v>
      </c>
      <c r="J359" s="1019">
        <v>6.8</v>
      </c>
      <c r="K359" s="1020">
        <v>8.69</v>
      </c>
      <c r="L359" s="1021">
        <v>8.2100000000000009</v>
      </c>
      <c r="M359" s="1018">
        <v>34.700000000000003</v>
      </c>
      <c r="N359" s="1019">
        <v>35.1</v>
      </c>
      <c r="O359" s="1016" t="s">
        <v>36</v>
      </c>
      <c r="P359" s="1017" t="s">
        <v>36</v>
      </c>
      <c r="Q359" s="1016" t="s">
        <v>36</v>
      </c>
      <c r="R359" s="1017" t="s">
        <v>36</v>
      </c>
      <c r="S359" s="1016" t="s">
        <v>36</v>
      </c>
      <c r="T359" s="1017" t="s">
        <v>36</v>
      </c>
      <c r="U359" s="1016" t="s">
        <v>36</v>
      </c>
      <c r="V359" s="1017" t="s">
        <v>36</v>
      </c>
      <c r="W359" s="1018" t="s">
        <v>36</v>
      </c>
      <c r="X359" s="1019" t="s">
        <v>36</v>
      </c>
      <c r="Y359" s="1022" t="s">
        <v>36</v>
      </c>
      <c r="Z359" s="1023" t="s">
        <v>36</v>
      </c>
      <c r="AA359" s="1020" t="s">
        <v>36</v>
      </c>
      <c r="AB359" s="1021" t="s">
        <v>36</v>
      </c>
      <c r="AC359" s="1813">
        <v>1590</v>
      </c>
      <c r="AD359" s="25" t="s">
        <v>36</v>
      </c>
      <c r="AE359" s="26" t="s">
        <v>36</v>
      </c>
      <c r="AF359" s="546" t="s">
        <v>394</v>
      </c>
      <c r="AG359" s="6" t="s">
        <v>378</v>
      </c>
      <c r="AH359" s="18" t="s">
        <v>23</v>
      </c>
      <c r="AI359" s="34">
        <v>39.4</v>
      </c>
      <c r="AJ359" s="35">
        <v>39.799999999999997</v>
      </c>
      <c r="AK359" s="35">
        <v>38.200000000000003</v>
      </c>
      <c r="AL359" s="101"/>
    </row>
    <row r="360" spans="1:38" x14ac:dyDescent="0.15">
      <c r="A360" s="1996"/>
      <c r="B360" s="452">
        <v>43507</v>
      </c>
      <c r="C360" s="453" t="str">
        <f t="shared" si="61"/>
        <v>月</v>
      </c>
      <c r="D360" s="454" t="s">
        <v>671</v>
      </c>
      <c r="E360" s="1014">
        <v>2</v>
      </c>
      <c r="F360" s="1015">
        <v>0.6</v>
      </c>
      <c r="G360" s="1016">
        <v>6.7</v>
      </c>
      <c r="H360" s="1017">
        <v>6.8</v>
      </c>
      <c r="I360" s="1018">
        <v>6</v>
      </c>
      <c r="J360" s="1019">
        <v>7</v>
      </c>
      <c r="K360" s="1020">
        <v>8.6999999999999993</v>
      </c>
      <c r="L360" s="1021">
        <v>8.2200000000000006</v>
      </c>
      <c r="M360" s="1018">
        <v>34.700000000000003</v>
      </c>
      <c r="N360" s="1019">
        <v>35.1</v>
      </c>
      <c r="O360" s="1016" t="s">
        <v>36</v>
      </c>
      <c r="P360" s="1017" t="s">
        <v>36</v>
      </c>
      <c r="Q360" s="1016" t="s">
        <v>36</v>
      </c>
      <c r="R360" s="1017" t="s">
        <v>36</v>
      </c>
      <c r="S360" s="1016" t="s">
        <v>36</v>
      </c>
      <c r="T360" s="1017" t="s">
        <v>36</v>
      </c>
      <c r="U360" s="1016" t="s">
        <v>36</v>
      </c>
      <c r="V360" s="1017" t="s">
        <v>36</v>
      </c>
      <c r="W360" s="1018" t="s">
        <v>36</v>
      </c>
      <c r="X360" s="1019" t="s">
        <v>36</v>
      </c>
      <c r="Y360" s="1022" t="s">
        <v>36</v>
      </c>
      <c r="Z360" s="1023" t="s">
        <v>36</v>
      </c>
      <c r="AA360" s="1020" t="s">
        <v>36</v>
      </c>
      <c r="AB360" s="1021" t="s">
        <v>36</v>
      </c>
      <c r="AC360" s="1813">
        <v>1500</v>
      </c>
      <c r="AD360" s="25" t="s">
        <v>36</v>
      </c>
      <c r="AE360" s="26" t="s">
        <v>36</v>
      </c>
      <c r="AF360" s="546" t="s">
        <v>394</v>
      </c>
      <c r="AG360" s="6" t="s">
        <v>403</v>
      </c>
      <c r="AH360" s="18" t="s">
        <v>23</v>
      </c>
      <c r="AI360" s="37">
        <v>14</v>
      </c>
      <c r="AJ360" s="38">
        <v>13.6</v>
      </c>
      <c r="AK360" s="38">
        <v>13.7</v>
      </c>
      <c r="AL360" s="99"/>
    </row>
    <row r="361" spans="1:38" x14ac:dyDescent="0.15">
      <c r="A361" s="1996"/>
      <c r="B361" s="452">
        <v>43508</v>
      </c>
      <c r="C361" s="453" t="str">
        <f t="shared" si="61"/>
        <v>火</v>
      </c>
      <c r="D361" s="454" t="s">
        <v>583</v>
      </c>
      <c r="E361" s="1014" t="s">
        <v>36</v>
      </c>
      <c r="F361" s="1015">
        <v>7.7</v>
      </c>
      <c r="G361" s="1016">
        <v>6.8</v>
      </c>
      <c r="H361" s="1017">
        <v>7</v>
      </c>
      <c r="I361" s="1018">
        <v>5.8</v>
      </c>
      <c r="J361" s="1019">
        <v>6.3</v>
      </c>
      <c r="K361" s="1020">
        <v>8.75</v>
      </c>
      <c r="L361" s="1021">
        <v>8.23</v>
      </c>
      <c r="M361" s="1018">
        <v>34.799999999999997</v>
      </c>
      <c r="N361" s="1019">
        <v>35</v>
      </c>
      <c r="O361" s="1016" t="s">
        <v>36</v>
      </c>
      <c r="P361" s="1017">
        <v>112.1</v>
      </c>
      <c r="Q361" s="1016" t="s">
        <v>36</v>
      </c>
      <c r="R361" s="1017">
        <v>118</v>
      </c>
      <c r="S361" s="1016" t="s">
        <v>36</v>
      </c>
      <c r="T361" s="1017" t="s">
        <v>36</v>
      </c>
      <c r="U361" s="1016" t="s">
        <v>36</v>
      </c>
      <c r="V361" s="1017" t="s">
        <v>36</v>
      </c>
      <c r="W361" s="1018" t="s">
        <v>36</v>
      </c>
      <c r="X361" s="1019">
        <v>13.4</v>
      </c>
      <c r="Y361" s="1022" t="s">
        <v>36</v>
      </c>
      <c r="Z361" s="1023">
        <v>227</v>
      </c>
      <c r="AA361" s="1020" t="s">
        <v>36</v>
      </c>
      <c r="AB361" s="1021">
        <v>0.18</v>
      </c>
      <c r="AC361" s="1813">
        <v>1590</v>
      </c>
      <c r="AD361" s="25" t="s">
        <v>36</v>
      </c>
      <c r="AE361" s="26" t="s">
        <v>36</v>
      </c>
      <c r="AF361" s="546" t="s">
        <v>394</v>
      </c>
      <c r="AG361" s="6" t="s">
        <v>404</v>
      </c>
      <c r="AH361" s="18" t="s">
        <v>23</v>
      </c>
      <c r="AI361" s="49">
        <v>213</v>
      </c>
      <c r="AJ361" s="50">
        <v>221</v>
      </c>
      <c r="AK361" s="50">
        <v>230</v>
      </c>
      <c r="AL361" s="26"/>
    </row>
    <row r="362" spans="1:38" x14ac:dyDescent="0.15">
      <c r="A362" s="1996"/>
      <c r="B362" s="452">
        <v>43509</v>
      </c>
      <c r="C362" s="453" t="str">
        <f t="shared" si="61"/>
        <v>水</v>
      </c>
      <c r="D362" s="454" t="s">
        <v>606</v>
      </c>
      <c r="E362" s="1014">
        <v>1</v>
      </c>
      <c r="F362" s="1015">
        <v>3.2</v>
      </c>
      <c r="G362" s="1016">
        <v>6.7</v>
      </c>
      <c r="H362" s="1017">
        <v>6.9</v>
      </c>
      <c r="I362" s="1018">
        <v>5.7</v>
      </c>
      <c r="J362" s="1019">
        <v>6.4</v>
      </c>
      <c r="K362" s="1020">
        <v>8.74</v>
      </c>
      <c r="L362" s="1021">
        <v>8.2200000000000006</v>
      </c>
      <c r="M362" s="1018">
        <v>34.200000000000003</v>
      </c>
      <c r="N362" s="1019">
        <v>34.9</v>
      </c>
      <c r="O362" s="1016" t="s">
        <v>36</v>
      </c>
      <c r="P362" s="1017">
        <v>112.6</v>
      </c>
      <c r="Q362" s="1016" t="s">
        <v>36</v>
      </c>
      <c r="R362" s="1017">
        <v>119.8</v>
      </c>
      <c r="S362" s="1016" t="s">
        <v>36</v>
      </c>
      <c r="T362" s="1017" t="s">
        <v>36</v>
      </c>
      <c r="U362" s="1016" t="s">
        <v>36</v>
      </c>
      <c r="V362" s="1017" t="s">
        <v>36</v>
      </c>
      <c r="W362" s="1018" t="s">
        <v>36</v>
      </c>
      <c r="X362" s="1019">
        <v>13.4</v>
      </c>
      <c r="Y362" s="1022" t="s">
        <v>36</v>
      </c>
      <c r="Z362" s="1023">
        <v>223</v>
      </c>
      <c r="AA362" s="1020" t="s">
        <v>36</v>
      </c>
      <c r="AB362" s="1021">
        <v>0.19</v>
      </c>
      <c r="AC362" s="1813">
        <v>1590</v>
      </c>
      <c r="AD362" s="25" t="s">
        <v>36</v>
      </c>
      <c r="AE362" s="26" t="s">
        <v>36</v>
      </c>
      <c r="AF362" s="546" t="s">
        <v>394</v>
      </c>
      <c r="AG362" s="6" t="s">
        <v>405</v>
      </c>
      <c r="AH362" s="18" t="s">
        <v>23</v>
      </c>
      <c r="AI362" s="40">
        <v>0.2</v>
      </c>
      <c r="AJ362" s="41">
        <v>0.2</v>
      </c>
      <c r="AK362" s="41">
        <v>0.8</v>
      </c>
      <c r="AL362" s="100"/>
    </row>
    <row r="363" spans="1:38" x14ac:dyDescent="0.15">
      <c r="A363" s="1996"/>
      <c r="B363" s="452">
        <v>43510</v>
      </c>
      <c r="C363" s="453" t="str">
        <f t="shared" si="61"/>
        <v>木</v>
      </c>
      <c r="D363" s="454" t="s">
        <v>599</v>
      </c>
      <c r="E363" s="1014" t="s">
        <v>36</v>
      </c>
      <c r="F363" s="1015">
        <v>3.7</v>
      </c>
      <c r="G363" s="1016">
        <v>6.8</v>
      </c>
      <c r="H363" s="1017">
        <v>6.8</v>
      </c>
      <c r="I363" s="1018">
        <v>5.9</v>
      </c>
      <c r="J363" s="1019">
        <v>6.3</v>
      </c>
      <c r="K363" s="1020">
        <v>8.6999999999999993</v>
      </c>
      <c r="L363" s="1021">
        <v>7.18</v>
      </c>
      <c r="M363" s="1018">
        <v>34.799999999999997</v>
      </c>
      <c r="N363" s="1019">
        <v>35.200000000000003</v>
      </c>
      <c r="O363" s="1016" t="s">
        <v>36</v>
      </c>
      <c r="P363" s="1017">
        <v>111.6</v>
      </c>
      <c r="Q363" s="1016" t="s">
        <v>36</v>
      </c>
      <c r="R363" s="1017">
        <v>120.7</v>
      </c>
      <c r="S363" s="1016" t="s">
        <v>36</v>
      </c>
      <c r="T363" s="1017" t="s">
        <v>36</v>
      </c>
      <c r="U363" s="1016" t="s">
        <v>36</v>
      </c>
      <c r="V363" s="1017" t="s">
        <v>36</v>
      </c>
      <c r="W363" s="1018" t="s">
        <v>36</v>
      </c>
      <c r="X363" s="1019">
        <v>13.5</v>
      </c>
      <c r="Y363" s="1022" t="s">
        <v>36</v>
      </c>
      <c r="Z363" s="1023">
        <v>225</v>
      </c>
      <c r="AA363" s="1020" t="s">
        <v>36</v>
      </c>
      <c r="AB363" s="1021">
        <v>0.17</v>
      </c>
      <c r="AC363" s="1813">
        <v>1590</v>
      </c>
      <c r="AD363" s="25" t="s">
        <v>36</v>
      </c>
      <c r="AE363" s="26" t="s">
        <v>36</v>
      </c>
      <c r="AF363" s="546" t="s">
        <v>394</v>
      </c>
      <c r="AG363" s="6" t="s">
        <v>24</v>
      </c>
      <c r="AH363" s="18" t="s">
        <v>23</v>
      </c>
      <c r="AI363" s="23">
        <v>4.8</v>
      </c>
      <c r="AJ363" s="48">
        <v>5</v>
      </c>
      <c r="AK363" s="1643">
        <v>5.8</v>
      </c>
      <c r="AL363" s="100"/>
    </row>
    <row r="364" spans="1:38" x14ac:dyDescent="0.15">
      <c r="A364" s="1996"/>
      <c r="B364" s="452">
        <v>43511</v>
      </c>
      <c r="C364" s="453" t="str">
        <f t="shared" si="61"/>
        <v>金</v>
      </c>
      <c r="D364" s="454" t="s">
        <v>599</v>
      </c>
      <c r="E364" s="1014" t="s">
        <v>36</v>
      </c>
      <c r="F364" s="1015">
        <v>2.2000000000000002</v>
      </c>
      <c r="G364" s="1016">
        <v>6.6</v>
      </c>
      <c r="H364" s="1017">
        <v>6.8</v>
      </c>
      <c r="I364" s="1018">
        <v>5.8</v>
      </c>
      <c r="J364" s="1019">
        <v>6.3</v>
      </c>
      <c r="K364" s="1020">
        <v>8.73</v>
      </c>
      <c r="L364" s="1021">
        <v>8.2100000000000009</v>
      </c>
      <c r="M364" s="1018">
        <v>34.799999999999997</v>
      </c>
      <c r="N364" s="1019">
        <v>35.299999999999997</v>
      </c>
      <c r="O364" s="1016" t="s">
        <v>36</v>
      </c>
      <c r="P364" s="1017">
        <v>111.9</v>
      </c>
      <c r="Q364" s="1016" t="s">
        <v>36</v>
      </c>
      <c r="R364" s="1017">
        <v>120.1</v>
      </c>
      <c r="S364" s="1016" t="s">
        <v>36</v>
      </c>
      <c r="T364" s="1017" t="s">
        <v>36</v>
      </c>
      <c r="U364" s="1016" t="s">
        <v>36</v>
      </c>
      <c r="V364" s="1017" t="s">
        <v>36</v>
      </c>
      <c r="W364" s="1018" t="s">
        <v>36</v>
      </c>
      <c r="X364" s="1019">
        <v>13.6</v>
      </c>
      <c r="Y364" s="1022" t="s">
        <v>36</v>
      </c>
      <c r="Z364" s="1023">
        <v>222</v>
      </c>
      <c r="AA364" s="1020" t="s">
        <v>36</v>
      </c>
      <c r="AB364" s="1021">
        <v>0.18</v>
      </c>
      <c r="AC364" s="1813">
        <v>1790</v>
      </c>
      <c r="AD364" s="25" t="s">
        <v>36</v>
      </c>
      <c r="AE364" s="26" t="s">
        <v>36</v>
      </c>
      <c r="AF364" s="546" t="s">
        <v>394</v>
      </c>
      <c r="AG364" s="6" t="s">
        <v>25</v>
      </c>
      <c r="AH364" s="18" t="s">
        <v>23</v>
      </c>
      <c r="AI364" s="23">
        <v>2.9</v>
      </c>
      <c r="AJ364" s="48">
        <v>2.9</v>
      </c>
      <c r="AK364" s="1438">
        <v>4.4000000000000004</v>
      </c>
      <c r="AL364" s="100"/>
    </row>
    <row r="365" spans="1:38" x14ac:dyDescent="0.15">
      <c r="A365" s="1996"/>
      <c r="B365" s="452">
        <v>43512</v>
      </c>
      <c r="C365" s="453" t="str">
        <f t="shared" si="61"/>
        <v>土</v>
      </c>
      <c r="D365" s="454" t="s">
        <v>599</v>
      </c>
      <c r="E365" s="1014" t="s">
        <v>36</v>
      </c>
      <c r="F365" s="1015">
        <v>6.8</v>
      </c>
      <c r="G365" s="1016">
        <v>6.6</v>
      </c>
      <c r="H365" s="1017">
        <v>6.9</v>
      </c>
      <c r="I365" s="1018">
        <v>5.4</v>
      </c>
      <c r="J365" s="1019">
        <v>6.1</v>
      </c>
      <c r="K365" s="1020">
        <v>8.76</v>
      </c>
      <c r="L365" s="1021">
        <v>8.23</v>
      </c>
      <c r="M365" s="1018">
        <v>34.700000000000003</v>
      </c>
      <c r="N365" s="1019">
        <v>35.1</v>
      </c>
      <c r="O365" s="1016" t="s">
        <v>36</v>
      </c>
      <c r="P365" s="1017" t="s">
        <v>36</v>
      </c>
      <c r="Q365" s="1016" t="s">
        <v>36</v>
      </c>
      <c r="R365" s="1017" t="s">
        <v>36</v>
      </c>
      <c r="S365" s="1016" t="s">
        <v>36</v>
      </c>
      <c r="T365" s="1017" t="s">
        <v>36</v>
      </c>
      <c r="U365" s="1016" t="s">
        <v>36</v>
      </c>
      <c r="V365" s="1017" t="s">
        <v>36</v>
      </c>
      <c r="W365" s="1018" t="s">
        <v>36</v>
      </c>
      <c r="X365" s="1019" t="s">
        <v>36</v>
      </c>
      <c r="Y365" s="1022" t="s">
        <v>36</v>
      </c>
      <c r="Z365" s="1023" t="s">
        <v>36</v>
      </c>
      <c r="AA365" s="1020" t="s">
        <v>36</v>
      </c>
      <c r="AB365" s="1021" t="s">
        <v>36</v>
      </c>
      <c r="AC365" s="1813">
        <v>1790</v>
      </c>
      <c r="AD365" s="25" t="s">
        <v>36</v>
      </c>
      <c r="AE365" s="26" t="s">
        <v>36</v>
      </c>
      <c r="AF365" s="546" t="s">
        <v>394</v>
      </c>
      <c r="AG365" s="6" t="s">
        <v>406</v>
      </c>
      <c r="AH365" s="18" t="s">
        <v>23</v>
      </c>
      <c r="AI365" s="23">
        <v>13.8</v>
      </c>
      <c r="AJ365" s="48">
        <v>14.6</v>
      </c>
      <c r="AK365" s="1438">
        <v>13.5</v>
      </c>
      <c r="AL365" s="100"/>
    </row>
    <row r="366" spans="1:38" x14ac:dyDescent="0.15">
      <c r="A366" s="1996"/>
      <c r="B366" s="452">
        <v>43513</v>
      </c>
      <c r="C366" s="453" t="str">
        <f t="shared" si="61"/>
        <v>日</v>
      </c>
      <c r="D366" s="454" t="s">
        <v>599</v>
      </c>
      <c r="E366" s="1014" t="s">
        <v>36</v>
      </c>
      <c r="F366" s="1015">
        <v>6.8</v>
      </c>
      <c r="G366" s="1016">
        <v>6.6</v>
      </c>
      <c r="H366" s="1017">
        <v>6.8</v>
      </c>
      <c r="I366" s="1018">
        <v>5.7</v>
      </c>
      <c r="J366" s="1019">
        <v>6.5</v>
      </c>
      <c r="K366" s="1020">
        <v>8.74</v>
      </c>
      <c r="L366" s="1021">
        <v>8.23</v>
      </c>
      <c r="M366" s="1018">
        <v>34.799999999999997</v>
      </c>
      <c r="N366" s="1019">
        <v>35.299999999999997</v>
      </c>
      <c r="O366" s="1016" t="s">
        <v>36</v>
      </c>
      <c r="P366" s="1017" t="s">
        <v>36</v>
      </c>
      <c r="Q366" s="1016" t="s">
        <v>36</v>
      </c>
      <c r="R366" s="1017" t="s">
        <v>36</v>
      </c>
      <c r="S366" s="1016" t="s">
        <v>36</v>
      </c>
      <c r="T366" s="1017" t="s">
        <v>36</v>
      </c>
      <c r="U366" s="1016" t="s">
        <v>36</v>
      </c>
      <c r="V366" s="1017" t="s">
        <v>36</v>
      </c>
      <c r="W366" s="1018" t="s">
        <v>36</v>
      </c>
      <c r="X366" s="1019" t="s">
        <v>36</v>
      </c>
      <c r="Y366" s="1022" t="s">
        <v>36</v>
      </c>
      <c r="Z366" s="1023" t="s">
        <v>36</v>
      </c>
      <c r="AA366" s="1020" t="s">
        <v>36</v>
      </c>
      <c r="AB366" s="1021" t="s">
        <v>36</v>
      </c>
      <c r="AC366" s="1813">
        <v>1690</v>
      </c>
      <c r="AD366" s="25" t="s">
        <v>36</v>
      </c>
      <c r="AE366" s="26" t="s">
        <v>36</v>
      </c>
      <c r="AF366" s="546" t="s">
        <v>394</v>
      </c>
      <c r="AG366" s="6" t="s">
        <v>407</v>
      </c>
      <c r="AH366" s="18" t="s">
        <v>23</v>
      </c>
      <c r="AI366" s="45">
        <v>2.4E-2</v>
      </c>
      <c r="AJ366" s="46">
        <v>2.5000000000000001E-2</v>
      </c>
      <c r="AK366" s="1437">
        <v>7.4999999999999997E-2</v>
      </c>
      <c r="AL366" s="102"/>
    </row>
    <row r="367" spans="1:38" x14ac:dyDescent="0.15">
      <c r="A367" s="1996"/>
      <c r="B367" s="452">
        <v>43514</v>
      </c>
      <c r="C367" s="453" t="str">
        <f t="shared" si="61"/>
        <v>月</v>
      </c>
      <c r="D367" s="454" t="s">
        <v>583</v>
      </c>
      <c r="E367" s="1014" t="s">
        <v>36</v>
      </c>
      <c r="F367" s="1015">
        <v>9</v>
      </c>
      <c r="G367" s="1016">
        <v>6.5</v>
      </c>
      <c r="H367" s="1017">
        <v>6.8</v>
      </c>
      <c r="I367" s="1018">
        <v>5.4</v>
      </c>
      <c r="J367" s="1019">
        <v>6.2</v>
      </c>
      <c r="K367" s="1020">
        <v>8.7799999999999994</v>
      </c>
      <c r="L367" s="1021">
        <v>8.25</v>
      </c>
      <c r="M367" s="1018">
        <v>34.5</v>
      </c>
      <c r="N367" s="1019">
        <v>35</v>
      </c>
      <c r="O367" s="1016" t="s">
        <v>36</v>
      </c>
      <c r="P367" s="1017">
        <v>113.1</v>
      </c>
      <c r="Q367" s="1016" t="s">
        <v>36</v>
      </c>
      <c r="R367" s="1017">
        <v>120.6</v>
      </c>
      <c r="S367" s="1016" t="s">
        <v>36</v>
      </c>
      <c r="T367" s="1017" t="s">
        <v>36</v>
      </c>
      <c r="U367" s="1016" t="s">
        <v>36</v>
      </c>
      <c r="V367" s="1017" t="s">
        <v>36</v>
      </c>
      <c r="W367" s="1018" t="s">
        <v>36</v>
      </c>
      <c r="X367" s="1019">
        <v>13.6</v>
      </c>
      <c r="Y367" s="1022" t="s">
        <v>36</v>
      </c>
      <c r="Z367" s="1023">
        <v>224</v>
      </c>
      <c r="AA367" s="1020" t="s">
        <v>36</v>
      </c>
      <c r="AB367" s="1021">
        <v>0.18</v>
      </c>
      <c r="AC367" s="1813">
        <v>1890</v>
      </c>
      <c r="AD367" s="25" t="s">
        <v>36</v>
      </c>
      <c r="AE367" s="26" t="s">
        <v>36</v>
      </c>
      <c r="AF367" s="546" t="s">
        <v>394</v>
      </c>
      <c r="AG367" s="6" t="s">
        <v>291</v>
      </c>
      <c r="AH367" s="18" t="s">
        <v>23</v>
      </c>
      <c r="AI367" s="24">
        <v>0.44</v>
      </c>
      <c r="AJ367" s="44">
        <v>0.4</v>
      </c>
      <c r="AK367" s="1438">
        <v>0.72</v>
      </c>
      <c r="AL367" s="100"/>
    </row>
    <row r="368" spans="1:38" x14ac:dyDescent="0.15">
      <c r="A368" s="1996"/>
      <c r="B368" s="452">
        <v>43515</v>
      </c>
      <c r="C368" s="453" t="str">
        <f t="shared" si="61"/>
        <v>火</v>
      </c>
      <c r="D368" s="454" t="s">
        <v>599</v>
      </c>
      <c r="E368" s="1014">
        <v>1.5</v>
      </c>
      <c r="F368" s="1015">
        <v>8.9</v>
      </c>
      <c r="G368" s="1016">
        <v>6.6</v>
      </c>
      <c r="H368" s="1017">
        <v>6.8</v>
      </c>
      <c r="I368" s="1018">
        <v>5.4</v>
      </c>
      <c r="J368" s="1019">
        <v>6.1</v>
      </c>
      <c r="K368" s="1020">
        <v>8.77</v>
      </c>
      <c r="L368" s="1021">
        <v>8.1999999999999993</v>
      </c>
      <c r="M368" s="1018">
        <v>34.5</v>
      </c>
      <c r="N368" s="1019">
        <v>35.200000000000003</v>
      </c>
      <c r="O368" s="1016" t="s">
        <v>36</v>
      </c>
      <c r="P368" s="1017">
        <v>113.4</v>
      </c>
      <c r="Q368" s="1016" t="s">
        <v>36</v>
      </c>
      <c r="R368" s="1017">
        <v>122.4</v>
      </c>
      <c r="S368" s="1016" t="s">
        <v>36</v>
      </c>
      <c r="T368" s="1017" t="s">
        <v>36</v>
      </c>
      <c r="U368" s="1016" t="s">
        <v>36</v>
      </c>
      <c r="V368" s="1017" t="s">
        <v>36</v>
      </c>
      <c r="W368" s="1018" t="s">
        <v>36</v>
      </c>
      <c r="X368" s="1019">
        <v>13.6</v>
      </c>
      <c r="Y368" s="1022" t="s">
        <v>36</v>
      </c>
      <c r="Z368" s="1023">
        <v>225</v>
      </c>
      <c r="AA368" s="1020" t="s">
        <v>36</v>
      </c>
      <c r="AB368" s="1021">
        <v>0.19</v>
      </c>
      <c r="AC368" s="1813">
        <v>1790</v>
      </c>
      <c r="AD368" s="25" t="s">
        <v>36</v>
      </c>
      <c r="AE368" s="26" t="s">
        <v>36</v>
      </c>
      <c r="AF368" s="546" t="s">
        <v>394</v>
      </c>
      <c r="AG368" s="6" t="s">
        <v>98</v>
      </c>
      <c r="AH368" s="18" t="s">
        <v>23</v>
      </c>
      <c r="AI368" s="24">
        <v>1.24</v>
      </c>
      <c r="AJ368" s="44">
        <v>0.94</v>
      </c>
      <c r="AK368" s="1438">
        <v>1.49</v>
      </c>
      <c r="AL368" s="100"/>
    </row>
    <row r="369" spans="1:38" x14ac:dyDescent="0.15">
      <c r="A369" s="1996"/>
      <c r="B369" s="452">
        <v>43516</v>
      </c>
      <c r="C369" s="453" t="str">
        <f t="shared" si="61"/>
        <v>水</v>
      </c>
      <c r="D369" s="548" t="s">
        <v>583</v>
      </c>
      <c r="E369" s="1036">
        <v>8</v>
      </c>
      <c r="F369" s="1037">
        <v>14</v>
      </c>
      <c r="G369" s="1038">
        <v>6.7</v>
      </c>
      <c r="H369" s="1039">
        <v>7</v>
      </c>
      <c r="I369" s="1040">
        <v>5</v>
      </c>
      <c r="J369" s="1041">
        <v>5.5</v>
      </c>
      <c r="K369" s="1042">
        <v>8.76</v>
      </c>
      <c r="L369" s="1043">
        <v>8.18</v>
      </c>
      <c r="M369" s="1040">
        <v>34.6</v>
      </c>
      <c r="N369" s="1041">
        <v>35.299999999999997</v>
      </c>
      <c r="O369" s="1038" t="s">
        <v>36</v>
      </c>
      <c r="P369" s="1039">
        <v>113.1</v>
      </c>
      <c r="Q369" s="1038" t="s">
        <v>36</v>
      </c>
      <c r="R369" s="1039">
        <v>120.2</v>
      </c>
      <c r="S369" s="1038" t="s">
        <v>36</v>
      </c>
      <c r="T369" s="1039" t="s">
        <v>36</v>
      </c>
      <c r="U369" s="1038" t="s">
        <v>36</v>
      </c>
      <c r="V369" s="1039" t="s">
        <v>36</v>
      </c>
      <c r="W369" s="1040" t="s">
        <v>36</v>
      </c>
      <c r="X369" s="1041">
        <v>13.7</v>
      </c>
      <c r="Y369" s="1044" t="s">
        <v>36</v>
      </c>
      <c r="Z369" s="1045">
        <v>226</v>
      </c>
      <c r="AA369" s="1042" t="s">
        <v>36</v>
      </c>
      <c r="AB369" s="1043">
        <v>0.16</v>
      </c>
      <c r="AC369" s="1815">
        <v>1790</v>
      </c>
      <c r="AD369" s="549" t="s">
        <v>36</v>
      </c>
      <c r="AE369" s="550" t="s">
        <v>36</v>
      </c>
      <c r="AF369" s="551" t="s">
        <v>394</v>
      </c>
      <c r="AG369" s="6" t="s">
        <v>387</v>
      </c>
      <c r="AH369" s="18" t="s">
        <v>23</v>
      </c>
      <c r="AI369" s="45">
        <v>7.0000000000000007E-2</v>
      </c>
      <c r="AJ369" s="46">
        <v>3.2000000000000001E-2</v>
      </c>
      <c r="AK369" s="1437">
        <v>0.1</v>
      </c>
      <c r="AL369" s="102"/>
    </row>
    <row r="370" spans="1:38" x14ac:dyDescent="0.15">
      <c r="A370" s="1996"/>
      <c r="B370" s="452">
        <v>43517</v>
      </c>
      <c r="C370" s="453" t="str">
        <f t="shared" si="61"/>
        <v>木</v>
      </c>
      <c r="D370" s="548" t="s">
        <v>583</v>
      </c>
      <c r="E370" s="1036">
        <v>2.5</v>
      </c>
      <c r="F370" s="1037">
        <v>10.3</v>
      </c>
      <c r="G370" s="1038">
        <v>6.9</v>
      </c>
      <c r="H370" s="1039">
        <v>7.2</v>
      </c>
      <c r="I370" s="1040">
        <v>5</v>
      </c>
      <c r="J370" s="1041">
        <v>5.6</v>
      </c>
      <c r="K370" s="1042">
        <v>8.7899999999999991</v>
      </c>
      <c r="L370" s="1043">
        <v>8.25</v>
      </c>
      <c r="M370" s="1040">
        <v>34.799999999999997</v>
      </c>
      <c r="N370" s="1041">
        <v>35.5</v>
      </c>
      <c r="O370" s="1038" t="s">
        <v>36</v>
      </c>
      <c r="P370" s="1039">
        <v>112.6</v>
      </c>
      <c r="Q370" s="1038" t="s">
        <v>36</v>
      </c>
      <c r="R370" s="1039">
        <v>118</v>
      </c>
      <c r="S370" s="1038" t="s">
        <v>36</v>
      </c>
      <c r="T370" s="1039" t="s">
        <v>36</v>
      </c>
      <c r="U370" s="1038" t="s">
        <v>36</v>
      </c>
      <c r="V370" s="1039" t="s">
        <v>36</v>
      </c>
      <c r="W370" s="1040" t="s">
        <v>36</v>
      </c>
      <c r="X370" s="1041">
        <v>13.7</v>
      </c>
      <c r="Y370" s="1044" t="s">
        <v>36</v>
      </c>
      <c r="Z370" s="1816">
        <v>225</v>
      </c>
      <c r="AA370" s="1042" t="s">
        <v>36</v>
      </c>
      <c r="AB370" s="1043">
        <v>0.16</v>
      </c>
      <c r="AC370" s="1815">
        <v>1790</v>
      </c>
      <c r="AD370" s="552" t="s">
        <v>36</v>
      </c>
      <c r="AE370" s="150" t="s">
        <v>36</v>
      </c>
      <c r="AF370" s="553" t="s">
        <v>394</v>
      </c>
      <c r="AG370" s="6" t="s">
        <v>408</v>
      </c>
      <c r="AH370" s="18" t="s">
        <v>23</v>
      </c>
      <c r="AI370" s="831" t="s">
        <v>609</v>
      </c>
      <c r="AJ370" s="261" t="s">
        <v>609</v>
      </c>
      <c r="AK370" s="1636" t="s">
        <v>609</v>
      </c>
      <c r="AL370" s="100"/>
    </row>
    <row r="371" spans="1:38" s="1" customFormat="1" ht="13.5" customHeight="1" x14ac:dyDescent="0.15">
      <c r="A371" s="1996"/>
      <c r="B371" s="452">
        <v>43518</v>
      </c>
      <c r="C371" s="453" t="str">
        <f t="shared" si="61"/>
        <v>金</v>
      </c>
      <c r="D371" s="454" t="s">
        <v>583</v>
      </c>
      <c r="E371" s="1014" t="s">
        <v>36</v>
      </c>
      <c r="F371" s="1015">
        <v>9.1</v>
      </c>
      <c r="G371" s="1016">
        <v>7.1</v>
      </c>
      <c r="H371" s="1017">
        <v>7.4</v>
      </c>
      <c r="I371" s="1018">
        <v>5</v>
      </c>
      <c r="J371" s="1019">
        <v>5.6</v>
      </c>
      <c r="K371" s="1020">
        <v>8.7899999999999991</v>
      </c>
      <c r="L371" s="1021">
        <v>8.25</v>
      </c>
      <c r="M371" s="1018">
        <v>35</v>
      </c>
      <c r="N371" s="1019">
        <v>35.6</v>
      </c>
      <c r="O371" s="1016" t="s">
        <v>36</v>
      </c>
      <c r="P371" s="1017">
        <v>113.6</v>
      </c>
      <c r="Q371" s="1016" t="s">
        <v>36</v>
      </c>
      <c r="R371" s="1017">
        <v>120.3</v>
      </c>
      <c r="S371" s="1016" t="s">
        <v>36</v>
      </c>
      <c r="T371" s="1017" t="s">
        <v>36</v>
      </c>
      <c r="U371" s="1016" t="s">
        <v>36</v>
      </c>
      <c r="V371" s="1017" t="s">
        <v>36</v>
      </c>
      <c r="W371" s="1018" t="s">
        <v>36</v>
      </c>
      <c r="X371" s="1019">
        <v>13.7</v>
      </c>
      <c r="Y371" s="1022" t="s">
        <v>36</v>
      </c>
      <c r="Z371" s="1814">
        <v>227</v>
      </c>
      <c r="AA371" s="1020" t="s">
        <v>36</v>
      </c>
      <c r="AB371" s="1021">
        <v>0.17</v>
      </c>
      <c r="AC371" s="1813">
        <v>1790</v>
      </c>
      <c r="AD371" s="544" t="s">
        <v>36</v>
      </c>
      <c r="AE371" s="122" t="s">
        <v>36</v>
      </c>
      <c r="AF371" s="545">
        <v>0</v>
      </c>
      <c r="AG371" s="6" t="s">
        <v>99</v>
      </c>
      <c r="AH371" s="18" t="s">
        <v>23</v>
      </c>
      <c r="AI371" s="23">
        <v>25.2</v>
      </c>
      <c r="AJ371" s="48">
        <v>29.4</v>
      </c>
      <c r="AK371" s="1435">
        <v>26.3</v>
      </c>
      <c r="AL371" s="101"/>
    </row>
    <row r="372" spans="1:38" s="1" customFormat="1" ht="13.5" customHeight="1" x14ac:dyDescent="0.15">
      <c r="A372" s="1996"/>
      <c r="B372" s="452">
        <v>43519</v>
      </c>
      <c r="C372" s="453" t="str">
        <f t="shared" si="61"/>
        <v>土</v>
      </c>
      <c r="D372" s="454" t="s">
        <v>599</v>
      </c>
      <c r="E372" s="1014">
        <v>1</v>
      </c>
      <c r="F372" s="1015">
        <v>8.5</v>
      </c>
      <c r="G372" s="1016">
        <v>7.4</v>
      </c>
      <c r="H372" s="1017">
        <v>7.6</v>
      </c>
      <c r="I372" s="1018">
        <v>4.7</v>
      </c>
      <c r="J372" s="1019">
        <v>5.3</v>
      </c>
      <c r="K372" s="1020">
        <v>8.8000000000000007</v>
      </c>
      <c r="L372" s="1021">
        <v>8.24</v>
      </c>
      <c r="M372" s="1018">
        <v>35.200000000000003</v>
      </c>
      <c r="N372" s="1019">
        <v>35.700000000000003</v>
      </c>
      <c r="O372" s="1016" t="s">
        <v>36</v>
      </c>
      <c r="P372" s="1017" t="s">
        <v>36</v>
      </c>
      <c r="Q372" s="1016" t="s">
        <v>36</v>
      </c>
      <c r="R372" s="1017" t="s">
        <v>36</v>
      </c>
      <c r="S372" s="1016" t="s">
        <v>36</v>
      </c>
      <c r="T372" s="1017" t="s">
        <v>36</v>
      </c>
      <c r="U372" s="1016" t="s">
        <v>36</v>
      </c>
      <c r="V372" s="1017" t="s">
        <v>36</v>
      </c>
      <c r="W372" s="1018" t="s">
        <v>36</v>
      </c>
      <c r="X372" s="1019" t="s">
        <v>36</v>
      </c>
      <c r="Y372" s="1022" t="s">
        <v>36</v>
      </c>
      <c r="Z372" s="1814" t="s">
        <v>36</v>
      </c>
      <c r="AA372" s="1020" t="s">
        <v>36</v>
      </c>
      <c r="AB372" s="1021" t="s">
        <v>36</v>
      </c>
      <c r="AC372" s="1813">
        <v>1890</v>
      </c>
      <c r="AD372" s="25" t="s">
        <v>36</v>
      </c>
      <c r="AE372" s="26" t="s">
        <v>36</v>
      </c>
      <c r="AF372" s="546">
        <v>0</v>
      </c>
      <c r="AG372" s="6" t="s">
        <v>27</v>
      </c>
      <c r="AH372" s="18" t="s">
        <v>23</v>
      </c>
      <c r="AI372" s="23">
        <v>26.4</v>
      </c>
      <c r="AJ372" s="48">
        <v>23.9</v>
      </c>
      <c r="AK372" s="1435">
        <v>31.1</v>
      </c>
      <c r="AL372" s="101"/>
    </row>
    <row r="373" spans="1:38" s="1" customFormat="1" ht="13.5" customHeight="1" x14ac:dyDescent="0.15">
      <c r="A373" s="1996"/>
      <c r="B373" s="452">
        <v>43520</v>
      </c>
      <c r="C373" s="453" t="str">
        <f t="shared" si="61"/>
        <v>日</v>
      </c>
      <c r="D373" s="454" t="s">
        <v>583</v>
      </c>
      <c r="E373" s="1014" t="s">
        <v>36</v>
      </c>
      <c r="F373" s="1015">
        <v>9.1999999999999993</v>
      </c>
      <c r="G373" s="1016">
        <v>7.7</v>
      </c>
      <c r="H373" s="1017">
        <v>7.8</v>
      </c>
      <c r="I373" s="1018">
        <v>4.5</v>
      </c>
      <c r="J373" s="1019">
        <v>5.0999999999999996</v>
      </c>
      <c r="K373" s="1020">
        <v>8.83</v>
      </c>
      <c r="L373" s="1021">
        <v>8.27</v>
      </c>
      <c r="M373" s="1018">
        <v>35.200000000000003</v>
      </c>
      <c r="N373" s="1019">
        <v>35.799999999999997</v>
      </c>
      <c r="O373" s="1016" t="s">
        <v>36</v>
      </c>
      <c r="P373" s="1017" t="s">
        <v>36</v>
      </c>
      <c r="Q373" s="1016" t="s">
        <v>36</v>
      </c>
      <c r="R373" s="1017" t="s">
        <v>36</v>
      </c>
      <c r="S373" s="1016" t="s">
        <v>36</v>
      </c>
      <c r="T373" s="1017" t="s">
        <v>36</v>
      </c>
      <c r="U373" s="1016" t="s">
        <v>36</v>
      </c>
      <c r="V373" s="1017" t="s">
        <v>36</v>
      </c>
      <c r="W373" s="1018" t="s">
        <v>36</v>
      </c>
      <c r="X373" s="1019" t="s">
        <v>36</v>
      </c>
      <c r="Y373" s="1022" t="s">
        <v>36</v>
      </c>
      <c r="Z373" s="1814" t="s">
        <v>36</v>
      </c>
      <c r="AA373" s="1020" t="s">
        <v>36</v>
      </c>
      <c r="AB373" s="1021" t="s">
        <v>36</v>
      </c>
      <c r="AC373" s="1813">
        <v>1890</v>
      </c>
      <c r="AD373" s="25" t="s">
        <v>36</v>
      </c>
      <c r="AE373" s="26" t="s">
        <v>36</v>
      </c>
      <c r="AF373" s="546">
        <v>0</v>
      </c>
      <c r="AG373" s="6" t="s">
        <v>390</v>
      </c>
      <c r="AH373" s="18" t="s">
        <v>401</v>
      </c>
      <c r="AI373" s="51">
        <v>8</v>
      </c>
      <c r="AJ373" s="52">
        <v>7</v>
      </c>
      <c r="AK373" s="1440">
        <v>16</v>
      </c>
      <c r="AL373" s="103"/>
    </row>
    <row r="374" spans="1:38" s="1" customFormat="1" ht="13.5" customHeight="1" x14ac:dyDescent="0.15">
      <c r="A374" s="1996"/>
      <c r="B374" s="452">
        <v>43521</v>
      </c>
      <c r="C374" s="453" t="str">
        <f t="shared" si="61"/>
        <v>月</v>
      </c>
      <c r="D374" s="454" t="s">
        <v>599</v>
      </c>
      <c r="E374" s="1014" t="s">
        <v>36</v>
      </c>
      <c r="F374" s="1015">
        <v>13.9</v>
      </c>
      <c r="G374" s="1016">
        <v>7.8</v>
      </c>
      <c r="H374" s="1017">
        <v>8</v>
      </c>
      <c r="I374" s="1018">
        <v>4.3</v>
      </c>
      <c r="J374" s="1019">
        <v>4.9000000000000004</v>
      </c>
      <c r="K374" s="1020">
        <v>8.7799999999999994</v>
      </c>
      <c r="L374" s="1021">
        <v>8.1999999999999993</v>
      </c>
      <c r="M374" s="1018">
        <v>34.9</v>
      </c>
      <c r="N374" s="1019">
        <v>35.6</v>
      </c>
      <c r="O374" s="1016" t="s">
        <v>36</v>
      </c>
      <c r="P374" s="1017">
        <v>115.4</v>
      </c>
      <c r="Q374" s="1016" t="s">
        <v>36</v>
      </c>
      <c r="R374" s="1017">
        <v>127</v>
      </c>
      <c r="S374" s="1016" t="s">
        <v>36</v>
      </c>
      <c r="T374" s="1017" t="s">
        <v>36</v>
      </c>
      <c r="U374" s="1016" t="s">
        <v>36</v>
      </c>
      <c r="V374" s="1017" t="s">
        <v>36</v>
      </c>
      <c r="W374" s="1018" t="s">
        <v>36</v>
      </c>
      <c r="X374" s="1019">
        <v>14.2</v>
      </c>
      <c r="Y374" s="1022" t="s">
        <v>36</v>
      </c>
      <c r="Z374" s="1814">
        <v>225</v>
      </c>
      <c r="AA374" s="1020" t="s">
        <v>36</v>
      </c>
      <c r="AB374" s="1021">
        <v>0.14000000000000001</v>
      </c>
      <c r="AC374" s="1813">
        <v>1790</v>
      </c>
      <c r="AD374" s="25" t="s">
        <v>36</v>
      </c>
      <c r="AE374" s="26" t="s">
        <v>36</v>
      </c>
      <c r="AF374" s="546">
        <v>0</v>
      </c>
      <c r="AG374" s="6" t="s">
        <v>409</v>
      </c>
      <c r="AH374" s="18" t="s">
        <v>23</v>
      </c>
      <c r="AI374" s="51">
        <v>1</v>
      </c>
      <c r="AJ374" s="52">
        <v>7</v>
      </c>
      <c r="AK374" s="1440">
        <v>5</v>
      </c>
      <c r="AL374" s="103"/>
    </row>
    <row r="375" spans="1:38" s="1" customFormat="1" ht="13.5" customHeight="1" x14ac:dyDescent="0.15">
      <c r="A375" s="1996"/>
      <c r="B375" s="452">
        <v>43522</v>
      </c>
      <c r="C375" s="453" t="str">
        <f t="shared" si="61"/>
        <v>火</v>
      </c>
      <c r="D375" s="454" t="s">
        <v>599</v>
      </c>
      <c r="E375" s="1014" t="s">
        <v>36</v>
      </c>
      <c r="F375" s="1015">
        <v>10.3</v>
      </c>
      <c r="G375" s="1016">
        <v>7.9</v>
      </c>
      <c r="H375" s="1017">
        <v>8.1</v>
      </c>
      <c r="I375" s="1018">
        <v>4</v>
      </c>
      <c r="J375" s="1019">
        <v>4.5999999999999996</v>
      </c>
      <c r="K375" s="1020">
        <v>8.81</v>
      </c>
      <c r="L375" s="1021">
        <v>8.24</v>
      </c>
      <c r="M375" s="1018">
        <v>34.9</v>
      </c>
      <c r="N375" s="1019">
        <v>35.6</v>
      </c>
      <c r="O375" s="1016" t="s">
        <v>36</v>
      </c>
      <c r="P375" s="1017">
        <v>115.1</v>
      </c>
      <c r="Q375" s="1016" t="s">
        <v>36</v>
      </c>
      <c r="R375" s="1017">
        <v>122.5</v>
      </c>
      <c r="S375" s="1016" t="s">
        <v>36</v>
      </c>
      <c r="T375" s="1017" t="s">
        <v>36</v>
      </c>
      <c r="U375" s="1016" t="s">
        <v>36</v>
      </c>
      <c r="V375" s="1017" t="s">
        <v>36</v>
      </c>
      <c r="W375" s="1018" t="s">
        <v>36</v>
      </c>
      <c r="X375" s="1019">
        <v>14.2</v>
      </c>
      <c r="Y375" s="1022" t="s">
        <v>36</v>
      </c>
      <c r="Z375" s="1814">
        <v>225</v>
      </c>
      <c r="AA375" s="1020" t="s">
        <v>36</v>
      </c>
      <c r="AB375" s="1021">
        <v>0.17</v>
      </c>
      <c r="AC375" s="1813">
        <v>1790</v>
      </c>
      <c r="AD375" s="25" t="s">
        <v>36</v>
      </c>
      <c r="AE375" s="26" t="s">
        <v>36</v>
      </c>
      <c r="AF375" s="546">
        <v>0</v>
      </c>
      <c r="AG375" s="19"/>
      <c r="AH375" s="9"/>
      <c r="AI375" s="20"/>
      <c r="AJ375" s="8"/>
      <c r="AK375" s="8"/>
      <c r="AL375" s="9"/>
    </row>
    <row r="376" spans="1:38" s="1" customFormat="1" ht="13.5" customHeight="1" x14ac:dyDescent="0.15">
      <c r="A376" s="1996"/>
      <c r="B376" s="452">
        <v>43523</v>
      </c>
      <c r="C376" s="547" t="str">
        <f t="shared" si="61"/>
        <v>水</v>
      </c>
      <c r="D376" s="454" t="s">
        <v>599</v>
      </c>
      <c r="E376" s="1014">
        <v>2.5</v>
      </c>
      <c r="F376" s="1015">
        <v>8.1999999999999993</v>
      </c>
      <c r="G376" s="1016">
        <v>8</v>
      </c>
      <c r="H376" s="1017">
        <v>8.1999999999999993</v>
      </c>
      <c r="I376" s="1018">
        <v>3.8</v>
      </c>
      <c r="J376" s="1019">
        <v>4.3</v>
      </c>
      <c r="K376" s="1020">
        <v>8.81</v>
      </c>
      <c r="L376" s="1021">
        <v>8.2799999999999994</v>
      </c>
      <c r="M376" s="1018">
        <v>34.9</v>
      </c>
      <c r="N376" s="1019">
        <v>35.6</v>
      </c>
      <c r="O376" s="1016" t="s">
        <v>36</v>
      </c>
      <c r="P376" s="1017">
        <v>114.9</v>
      </c>
      <c r="Q376" s="1016" t="s">
        <v>36</v>
      </c>
      <c r="R376" s="1017">
        <v>126.6</v>
      </c>
      <c r="S376" s="1016" t="s">
        <v>36</v>
      </c>
      <c r="T376" s="1017" t="s">
        <v>36</v>
      </c>
      <c r="U376" s="1016" t="s">
        <v>36</v>
      </c>
      <c r="V376" s="1017" t="s">
        <v>36</v>
      </c>
      <c r="W376" s="1018" t="s">
        <v>36</v>
      </c>
      <c r="X376" s="1019">
        <v>14.2</v>
      </c>
      <c r="Y376" s="1022" t="s">
        <v>36</v>
      </c>
      <c r="Z376" s="1814">
        <v>219</v>
      </c>
      <c r="AA376" s="1020" t="s">
        <v>36</v>
      </c>
      <c r="AB376" s="1021">
        <v>0.15</v>
      </c>
      <c r="AC376" s="1813">
        <v>1890</v>
      </c>
      <c r="AD376" s="25" t="s">
        <v>36</v>
      </c>
      <c r="AE376" s="26" t="s">
        <v>36</v>
      </c>
      <c r="AF376" s="546">
        <v>0</v>
      </c>
      <c r="AG376" s="19"/>
      <c r="AH376" s="9"/>
      <c r="AI376" s="20"/>
      <c r="AJ376" s="8"/>
      <c r="AK376" s="8"/>
      <c r="AL376" s="9"/>
    </row>
    <row r="377" spans="1:38" s="1" customFormat="1" ht="13.5" customHeight="1" x14ac:dyDescent="0.15">
      <c r="A377" s="1996"/>
      <c r="B377" s="608">
        <v>43524</v>
      </c>
      <c r="C377" s="456" t="str">
        <f t="shared" si="61"/>
        <v>木</v>
      </c>
      <c r="D377" s="454" t="s">
        <v>606</v>
      </c>
      <c r="E377" s="1014">
        <v>27</v>
      </c>
      <c r="F377" s="1015">
        <v>6.8</v>
      </c>
      <c r="G377" s="1016">
        <v>8.1999999999999993</v>
      </c>
      <c r="H377" s="1017">
        <v>8.3000000000000007</v>
      </c>
      <c r="I377" s="1018">
        <v>3.4</v>
      </c>
      <c r="J377" s="1019">
        <v>3.9</v>
      </c>
      <c r="K377" s="1020">
        <v>8.74</v>
      </c>
      <c r="L377" s="1021">
        <v>8.17</v>
      </c>
      <c r="M377" s="1018">
        <v>35.4</v>
      </c>
      <c r="N377" s="1019">
        <v>35.9</v>
      </c>
      <c r="O377" s="1016" t="s">
        <v>36</v>
      </c>
      <c r="P377" s="1017">
        <v>115.6</v>
      </c>
      <c r="Q377" s="1016" t="s">
        <v>36</v>
      </c>
      <c r="R377" s="1017">
        <v>126.5</v>
      </c>
      <c r="S377" s="1016" t="s">
        <v>36</v>
      </c>
      <c r="T377" s="1017" t="s">
        <v>36</v>
      </c>
      <c r="U377" s="1016" t="s">
        <v>36</v>
      </c>
      <c r="V377" s="1017" t="s">
        <v>36</v>
      </c>
      <c r="W377" s="1018" t="s">
        <v>36</v>
      </c>
      <c r="X377" s="1019">
        <v>14.3</v>
      </c>
      <c r="Y377" s="1022" t="s">
        <v>36</v>
      </c>
      <c r="Z377" s="1814">
        <v>227</v>
      </c>
      <c r="AA377" s="1020" t="s">
        <v>36</v>
      </c>
      <c r="AB377" s="1021">
        <v>0.15</v>
      </c>
      <c r="AC377" s="1813">
        <v>1590</v>
      </c>
      <c r="AD377" s="25" t="s">
        <v>36</v>
      </c>
      <c r="AE377" s="26" t="s">
        <v>36</v>
      </c>
      <c r="AF377" s="546">
        <v>0</v>
      </c>
      <c r="AG377" s="21"/>
      <c r="AH377" s="3"/>
      <c r="AI377" s="22"/>
      <c r="AJ377" s="10"/>
      <c r="AK377" s="10"/>
      <c r="AL377" s="3"/>
    </row>
    <row r="378" spans="1:38" s="1" customFormat="1" ht="13.5" customHeight="1" x14ac:dyDescent="0.15">
      <c r="A378" s="1996"/>
      <c r="B378" s="1891" t="s">
        <v>410</v>
      </c>
      <c r="C378" s="1892"/>
      <c r="D378" s="631"/>
      <c r="E378" s="555">
        <f>MAX(E350:E377)</f>
        <v>27</v>
      </c>
      <c r="F378" s="556">
        <f t="shared" ref="F378:AC378" si="62">IF(COUNT(F350:F377)=0,"",MAX(F350:F377))</f>
        <v>16.2</v>
      </c>
      <c r="G378" s="557">
        <f t="shared" si="62"/>
        <v>8.1999999999999993</v>
      </c>
      <c r="H378" s="558">
        <f t="shared" si="62"/>
        <v>8.3000000000000007</v>
      </c>
      <c r="I378" s="559">
        <f t="shared" si="62"/>
        <v>6.2</v>
      </c>
      <c r="J378" s="560">
        <f t="shared" si="62"/>
        <v>7.7</v>
      </c>
      <c r="K378" s="561">
        <f t="shared" si="62"/>
        <v>8.83</v>
      </c>
      <c r="L378" s="562">
        <f t="shared" si="62"/>
        <v>8.32</v>
      </c>
      <c r="M378" s="559">
        <f t="shared" si="62"/>
        <v>35.4</v>
      </c>
      <c r="N378" s="560">
        <f t="shared" si="62"/>
        <v>35.9</v>
      </c>
      <c r="O378" s="557">
        <f t="shared" si="62"/>
        <v>115.6</v>
      </c>
      <c r="P378" s="556">
        <f t="shared" si="62"/>
        <v>115.6</v>
      </c>
      <c r="Q378" s="557">
        <f t="shared" si="62"/>
        <v>125</v>
      </c>
      <c r="R378" s="556">
        <f t="shared" si="62"/>
        <v>127</v>
      </c>
      <c r="S378" s="557">
        <f t="shared" si="62"/>
        <v>85.6</v>
      </c>
      <c r="T378" s="558">
        <f t="shared" si="62"/>
        <v>85.5</v>
      </c>
      <c r="U378" s="557">
        <f t="shared" si="62"/>
        <v>39.4</v>
      </c>
      <c r="V378" s="558">
        <f t="shared" si="62"/>
        <v>39.799999999999997</v>
      </c>
      <c r="W378" s="559">
        <f t="shared" si="62"/>
        <v>14</v>
      </c>
      <c r="X378" s="1087">
        <f t="shared" si="62"/>
        <v>14.3</v>
      </c>
      <c r="Y378" s="1173">
        <f t="shared" si="62"/>
        <v>213</v>
      </c>
      <c r="Z378" s="1174">
        <f t="shared" si="62"/>
        <v>227</v>
      </c>
      <c r="AA378" s="1175">
        <f t="shared" si="62"/>
        <v>0.2</v>
      </c>
      <c r="AB378" s="1176">
        <f t="shared" si="62"/>
        <v>0.22</v>
      </c>
      <c r="AC378" s="1423">
        <f t="shared" si="62"/>
        <v>1890</v>
      </c>
      <c r="AD378" s="25" t="s">
        <v>36</v>
      </c>
      <c r="AE378" s="26" t="s">
        <v>36</v>
      </c>
      <c r="AF378" s="546">
        <v>0</v>
      </c>
      <c r="AG378" s="29" t="s">
        <v>144</v>
      </c>
      <c r="AH378" s="2" t="s">
        <v>36</v>
      </c>
      <c r="AI378" s="2" t="s">
        <v>36</v>
      </c>
      <c r="AJ378" s="2" t="s">
        <v>36</v>
      </c>
      <c r="AK378" s="2" t="s">
        <v>36</v>
      </c>
      <c r="AL378" s="104" t="s">
        <v>36</v>
      </c>
    </row>
    <row r="379" spans="1:38" s="1" customFormat="1" ht="13.5" customHeight="1" x14ac:dyDescent="0.15">
      <c r="A379" s="1996"/>
      <c r="B379" s="1893" t="s">
        <v>411</v>
      </c>
      <c r="C379" s="1894"/>
      <c r="D379" s="633"/>
      <c r="E379" s="566">
        <f>MIN(E350:E377)</f>
        <v>1</v>
      </c>
      <c r="F379" s="567">
        <f t="shared" ref="F379:AC379" si="63">IF(COUNT(F350:F377)=0,"",MIN(F350:F377))</f>
        <v>0.4</v>
      </c>
      <c r="G379" s="568">
        <f t="shared" si="63"/>
        <v>6</v>
      </c>
      <c r="H379" s="569">
        <f t="shared" si="63"/>
        <v>6.2</v>
      </c>
      <c r="I379" s="570">
        <f t="shared" si="63"/>
        <v>3.4</v>
      </c>
      <c r="J379" s="662">
        <f t="shared" si="63"/>
        <v>3.9</v>
      </c>
      <c r="K379" s="572">
        <f t="shared" si="63"/>
        <v>8.34</v>
      </c>
      <c r="L379" s="1417">
        <f t="shared" si="63"/>
        <v>7.18</v>
      </c>
      <c r="M379" s="570">
        <f t="shared" si="63"/>
        <v>34.200000000000003</v>
      </c>
      <c r="N379" s="662">
        <f t="shared" si="63"/>
        <v>34.5</v>
      </c>
      <c r="O379" s="568">
        <f t="shared" si="63"/>
        <v>115.6</v>
      </c>
      <c r="P379" s="567">
        <f t="shared" si="63"/>
        <v>111.6</v>
      </c>
      <c r="Q379" s="568">
        <f t="shared" si="63"/>
        <v>125</v>
      </c>
      <c r="R379" s="567">
        <f t="shared" si="63"/>
        <v>118</v>
      </c>
      <c r="S379" s="568">
        <f t="shared" si="63"/>
        <v>85.6</v>
      </c>
      <c r="T379" s="567">
        <f t="shared" si="63"/>
        <v>85.5</v>
      </c>
      <c r="U379" s="568">
        <f t="shared" si="63"/>
        <v>39.4</v>
      </c>
      <c r="V379" s="569">
        <f t="shared" si="63"/>
        <v>39.799999999999997</v>
      </c>
      <c r="W379" s="570">
        <f t="shared" si="63"/>
        <v>14</v>
      </c>
      <c r="X379" s="1177">
        <f t="shared" si="63"/>
        <v>13.4</v>
      </c>
      <c r="Y379" s="1180">
        <f t="shared" si="63"/>
        <v>213</v>
      </c>
      <c r="Z379" s="1177">
        <f t="shared" si="63"/>
        <v>209</v>
      </c>
      <c r="AA379" s="1180">
        <f t="shared" si="63"/>
        <v>0.2</v>
      </c>
      <c r="AB379" s="1181">
        <f t="shared" si="63"/>
        <v>0.14000000000000001</v>
      </c>
      <c r="AC379" s="1424">
        <f t="shared" si="63"/>
        <v>500</v>
      </c>
      <c r="AD379" s="25" t="s">
        <v>36</v>
      </c>
      <c r="AE379" s="26" t="s">
        <v>36</v>
      </c>
      <c r="AF379" s="546">
        <v>0</v>
      </c>
      <c r="AG379" s="11" t="s">
        <v>36</v>
      </c>
      <c r="AH379" s="2" t="s">
        <v>36</v>
      </c>
      <c r="AI379" s="2" t="s">
        <v>36</v>
      </c>
      <c r="AJ379" s="2" t="s">
        <v>36</v>
      </c>
      <c r="AK379" s="2" t="s">
        <v>36</v>
      </c>
      <c r="AL379" s="104" t="s">
        <v>36</v>
      </c>
    </row>
    <row r="380" spans="1:38" s="1" customFormat="1" ht="13.5" customHeight="1" x14ac:dyDescent="0.15">
      <c r="A380" s="1996"/>
      <c r="B380" s="1893" t="s">
        <v>412</v>
      </c>
      <c r="C380" s="1894"/>
      <c r="D380" s="633"/>
      <c r="E380" s="633"/>
      <c r="F380" s="1088">
        <f t="shared" ref="F380:AC380" si="64">IF(COUNT(F350:F377)=0,"",AVERAGE(F350:F377))</f>
        <v>7.5535714285714288</v>
      </c>
      <c r="G380" s="568">
        <f t="shared" si="64"/>
        <v>6.9142857142857128</v>
      </c>
      <c r="H380" s="567">
        <f t="shared" si="64"/>
        <v>7.1035714285714286</v>
      </c>
      <c r="I380" s="570">
        <f t="shared" si="64"/>
        <v>5.1000000000000014</v>
      </c>
      <c r="J380" s="662">
        <f t="shared" si="64"/>
        <v>5.6535714285714294</v>
      </c>
      <c r="K380" s="572">
        <f t="shared" si="64"/>
        <v>8.7028571428571428</v>
      </c>
      <c r="L380" s="1417">
        <f t="shared" si="64"/>
        <v>8.1871428571428559</v>
      </c>
      <c r="M380" s="570">
        <f t="shared" si="64"/>
        <v>34.728571428571428</v>
      </c>
      <c r="N380" s="662">
        <f t="shared" si="64"/>
        <v>35.200000000000003</v>
      </c>
      <c r="O380" s="568">
        <f t="shared" si="64"/>
        <v>115.6</v>
      </c>
      <c r="P380" s="567">
        <f t="shared" si="64"/>
        <v>113.1157894736842</v>
      </c>
      <c r="Q380" s="568">
        <f t="shared" si="64"/>
        <v>125</v>
      </c>
      <c r="R380" s="567">
        <f t="shared" si="64"/>
        <v>122.42105263157892</v>
      </c>
      <c r="S380" s="568">
        <f t="shared" si="64"/>
        <v>85.6</v>
      </c>
      <c r="T380" s="567">
        <f t="shared" si="64"/>
        <v>85.5</v>
      </c>
      <c r="U380" s="568">
        <f t="shared" si="64"/>
        <v>39.4</v>
      </c>
      <c r="V380" s="567">
        <f t="shared" si="64"/>
        <v>39.799999999999997</v>
      </c>
      <c r="W380" s="1180">
        <f t="shared" si="64"/>
        <v>14</v>
      </c>
      <c r="X380" s="1420">
        <f t="shared" si="64"/>
        <v>13.705263157894732</v>
      </c>
      <c r="Y380" s="1180">
        <f t="shared" si="64"/>
        <v>213</v>
      </c>
      <c r="Z380" s="1421">
        <f t="shared" si="64"/>
        <v>222.31578947368422</v>
      </c>
      <c r="AA380" s="1180">
        <f t="shared" si="64"/>
        <v>0.2</v>
      </c>
      <c r="AB380" s="1422">
        <f t="shared" si="64"/>
        <v>0.18052631578947367</v>
      </c>
      <c r="AC380" s="1424">
        <f t="shared" si="64"/>
        <v>1546.0714285714287</v>
      </c>
      <c r="AD380" s="25" t="s">
        <v>36</v>
      </c>
      <c r="AE380" s="26" t="s">
        <v>36</v>
      </c>
      <c r="AF380" s="546">
        <v>0</v>
      </c>
      <c r="AG380" s="11" t="s">
        <v>36</v>
      </c>
      <c r="AH380" s="2" t="s">
        <v>36</v>
      </c>
      <c r="AI380" s="2" t="s">
        <v>36</v>
      </c>
      <c r="AJ380" s="2" t="s">
        <v>36</v>
      </c>
      <c r="AK380" s="2" t="s">
        <v>36</v>
      </c>
      <c r="AL380" s="104" t="s">
        <v>36</v>
      </c>
    </row>
    <row r="381" spans="1:38" s="1" customFormat="1" ht="13.5" customHeight="1" x14ac:dyDescent="0.15">
      <c r="A381" s="1998"/>
      <c r="B381" s="1917" t="s">
        <v>413</v>
      </c>
      <c r="C381" s="1916"/>
      <c r="D381" s="633"/>
      <c r="E381" s="1072">
        <f>SUM(E350:E377)</f>
        <v>61</v>
      </c>
      <c r="F381" s="1137"/>
      <c r="G381" s="1134"/>
      <c r="H381" s="1136"/>
      <c r="I381" s="1134"/>
      <c r="J381" s="1136"/>
      <c r="K381" s="1134"/>
      <c r="L381" s="1133"/>
      <c r="M381" s="1134"/>
      <c r="N381" s="1136"/>
      <c r="O381" s="1134"/>
      <c r="P381" s="1133"/>
      <c r="Q381" s="1134"/>
      <c r="R381" s="1136"/>
      <c r="S381" s="1134"/>
      <c r="T381" s="1133"/>
      <c r="U381" s="1134"/>
      <c r="V381" s="1136"/>
      <c r="W381" s="1418"/>
      <c r="X381" s="1171"/>
      <c r="Y381" s="1418"/>
      <c r="Z381" s="1169"/>
      <c r="AA381" s="1418"/>
      <c r="AB381" s="1171"/>
      <c r="AC381" s="1172">
        <f>SUM(AC350:AC377)</f>
        <v>43290</v>
      </c>
      <c r="AD381" s="25" t="s">
        <v>36</v>
      </c>
      <c r="AE381" s="26" t="s">
        <v>36</v>
      </c>
      <c r="AF381" s="546">
        <v>0</v>
      </c>
      <c r="AG381" s="11" t="s">
        <v>36</v>
      </c>
      <c r="AH381" s="2" t="s">
        <v>36</v>
      </c>
      <c r="AI381" s="2" t="s">
        <v>36</v>
      </c>
      <c r="AJ381" s="2" t="s">
        <v>36</v>
      </c>
      <c r="AK381" s="2" t="s">
        <v>36</v>
      </c>
      <c r="AL381" s="104" t="s">
        <v>36</v>
      </c>
    </row>
    <row r="382" spans="1:38" s="1" customFormat="1" ht="13.5" customHeight="1" x14ac:dyDescent="0.15">
      <c r="A382" s="1995" t="s">
        <v>629</v>
      </c>
      <c r="B382" s="765">
        <v>43525</v>
      </c>
      <c r="C382" s="593" t="str">
        <f t="shared" ref="C382:C412" si="65">IF(B382="","",IF(WEEKDAY(B382)=1,"日",IF(WEEKDAY(B382)=2,"月",IF(WEEKDAY(B382)=3,"火",IF(WEEKDAY(B382)=4,"水",IF(WEEKDAY(B382)=5,"木",IF(WEEKDAY(B382)=6,"金","土")))))))</f>
        <v>金</v>
      </c>
      <c r="D382" s="454" t="s">
        <v>599</v>
      </c>
      <c r="E382" s="1014">
        <v>1</v>
      </c>
      <c r="F382" s="1015">
        <v>8.9</v>
      </c>
      <c r="G382" s="1016">
        <v>8.4</v>
      </c>
      <c r="H382" s="1017">
        <v>8.5</v>
      </c>
      <c r="I382" s="1018">
        <v>3.1</v>
      </c>
      <c r="J382" s="1019">
        <v>3.5</v>
      </c>
      <c r="K382" s="1020">
        <v>8.67</v>
      </c>
      <c r="L382" s="1021">
        <v>8.19</v>
      </c>
      <c r="M382" s="1018">
        <v>35.799999999999997</v>
      </c>
      <c r="N382" s="1019">
        <v>36</v>
      </c>
      <c r="O382" s="1016" t="s">
        <v>36</v>
      </c>
      <c r="P382" s="1017">
        <v>115.6</v>
      </c>
      <c r="Q382" s="1016" t="s">
        <v>36</v>
      </c>
      <c r="R382" s="1017">
        <v>114.7</v>
      </c>
      <c r="S382" s="1016" t="s">
        <v>36</v>
      </c>
      <c r="T382" s="1017" t="s">
        <v>36</v>
      </c>
      <c r="U382" s="1016" t="s">
        <v>36</v>
      </c>
      <c r="V382" s="1017" t="s">
        <v>36</v>
      </c>
      <c r="W382" s="1018" t="s">
        <v>36</v>
      </c>
      <c r="X382" s="1019">
        <v>14.4</v>
      </c>
      <c r="Y382" s="1022" t="s">
        <v>36</v>
      </c>
      <c r="Z382" s="1023">
        <v>223</v>
      </c>
      <c r="AA382" s="1020" t="s">
        <v>36</v>
      </c>
      <c r="AB382" s="1021">
        <v>0.15</v>
      </c>
      <c r="AC382" s="1024">
        <v>1390</v>
      </c>
      <c r="AD382" s="25" t="s">
        <v>36</v>
      </c>
      <c r="AE382" s="26" t="s">
        <v>36</v>
      </c>
      <c r="AF382" s="546">
        <v>0</v>
      </c>
      <c r="AG382" s="191">
        <v>43526</v>
      </c>
      <c r="AH382" s="152" t="s">
        <v>3</v>
      </c>
      <c r="AI382" s="153">
        <v>8.6999999999999993</v>
      </c>
      <c r="AJ382" s="154" t="s">
        <v>20</v>
      </c>
      <c r="AK382" s="155"/>
      <c r="AL382" s="156"/>
    </row>
    <row r="383" spans="1:38" s="1" customFormat="1" ht="13.5" customHeight="1" x14ac:dyDescent="0.15">
      <c r="A383" s="1996"/>
      <c r="B383" s="452">
        <v>43526</v>
      </c>
      <c r="C383" s="453" t="str">
        <f t="shared" si="65"/>
        <v>土</v>
      </c>
      <c r="D383" s="454" t="s">
        <v>583</v>
      </c>
      <c r="E383" s="1014" t="s">
        <v>36</v>
      </c>
      <c r="F383" s="1015">
        <v>10.9</v>
      </c>
      <c r="G383" s="1016">
        <v>8.4</v>
      </c>
      <c r="H383" s="1017">
        <v>8.6</v>
      </c>
      <c r="I383" s="1018">
        <v>2.8</v>
      </c>
      <c r="J383" s="1019">
        <v>3.2</v>
      </c>
      <c r="K383" s="1020">
        <v>8.67</v>
      </c>
      <c r="L383" s="1021">
        <v>8.2100000000000009</v>
      </c>
      <c r="M383" s="1018">
        <v>35.6</v>
      </c>
      <c r="N383" s="1019">
        <v>35.9</v>
      </c>
      <c r="O383" s="1016" t="s">
        <v>36</v>
      </c>
      <c r="P383" s="1017" t="s">
        <v>36</v>
      </c>
      <c r="Q383" s="1016" t="s">
        <v>36</v>
      </c>
      <c r="R383" s="1017" t="s">
        <v>36</v>
      </c>
      <c r="S383" s="1016" t="s">
        <v>36</v>
      </c>
      <c r="T383" s="1017" t="s">
        <v>36</v>
      </c>
      <c r="U383" s="1016" t="s">
        <v>36</v>
      </c>
      <c r="V383" s="1017" t="s">
        <v>36</v>
      </c>
      <c r="W383" s="1018" t="s">
        <v>36</v>
      </c>
      <c r="X383" s="1019" t="s">
        <v>36</v>
      </c>
      <c r="Y383" s="1022" t="s">
        <v>36</v>
      </c>
      <c r="Z383" s="1023" t="s">
        <v>36</v>
      </c>
      <c r="AA383" s="1020" t="s">
        <v>36</v>
      </c>
      <c r="AB383" s="1021" t="s">
        <v>36</v>
      </c>
      <c r="AC383" s="1024">
        <v>1200</v>
      </c>
      <c r="AD383" s="25"/>
      <c r="AE383" s="26"/>
      <c r="AF383" s="546"/>
      <c r="AG383" s="12" t="s">
        <v>94</v>
      </c>
      <c r="AH383" s="13" t="s">
        <v>399</v>
      </c>
      <c r="AI383" s="14" t="s">
        <v>5</v>
      </c>
      <c r="AJ383" s="15" t="s">
        <v>6</v>
      </c>
      <c r="AK383" s="1434" t="s">
        <v>309</v>
      </c>
      <c r="AL383" s="97"/>
    </row>
    <row r="384" spans="1:38" s="1" customFormat="1" ht="13.5" customHeight="1" x14ac:dyDescent="0.15">
      <c r="A384" s="1996"/>
      <c r="B384" s="452">
        <v>43527</v>
      </c>
      <c r="C384" s="453" t="str">
        <f t="shared" si="65"/>
        <v>日</v>
      </c>
      <c r="D384" s="454" t="s">
        <v>606</v>
      </c>
      <c r="E384" s="1014">
        <v>10</v>
      </c>
      <c r="F384" s="1015">
        <v>5.8</v>
      </c>
      <c r="G384" s="1016">
        <v>8.5</v>
      </c>
      <c r="H384" s="1017">
        <v>8.6</v>
      </c>
      <c r="I384" s="1018">
        <v>2.4</v>
      </c>
      <c r="J384" s="1019">
        <v>2.9</v>
      </c>
      <c r="K384" s="1020">
        <v>8.64</v>
      </c>
      <c r="L384" s="1021">
        <v>8.2200000000000006</v>
      </c>
      <c r="M384" s="1018">
        <v>35.700000000000003</v>
      </c>
      <c r="N384" s="1019">
        <v>35.9</v>
      </c>
      <c r="O384" s="1016" t="s">
        <v>36</v>
      </c>
      <c r="P384" s="1017" t="s">
        <v>36</v>
      </c>
      <c r="Q384" s="1016" t="s">
        <v>36</v>
      </c>
      <c r="R384" s="1017" t="s">
        <v>36</v>
      </c>
      <c r="S384" s="1016" t="s">
        <v>36</v>
      </c>
      <c r="T384" s="1017" t="s">
        <v>36</v>
      </c>
      <c r="U384" s="1016" t="s">
        <v>36</v>
      </c>
      <c r="V384" s="1017" t="s">
        <v>36</v>
      </c>
      <c r="W384" s="1018" t="s">
        <v>36</v>
      </c>
      <c r="X384" s="1019" t="s">
        <v>36</v>
      </c>
      <c r="Y384" s="1022" t="s">
        <v>36</v>
      </c>
      <c r="Z384" s="1023" t="s">
        <v>36</v>
      </c>
      <c r="AA384" s="1020" t="s">
        <v>36</v>
      </c>
      <c r="AB384" s="1021" t="s">
        <v>36</v>
      </c>
      <c r="AC384" s="1024">
        <v>1100</v>
      </c>
      <c r="AD384" s="25"/>
      <c r="AE384" s="26"/>
      <c r="AF384" s="546"/>
      <c r="AG384" s="5" t="s">
        <v>95</v>
      </c>
      <c r="AH384" s="17" t="s">
        <v>20</v>
      </c>
      <c r="AI384" s="31">
        <v>8.8000000000000007</v>
      </c>
      <c r="AJ384" s="32">
        <v>9</v>
      </c>
      <c r="AK384" s="32">
        <v>10.7</v>
      </c>
      <c r="AL384" s="98"/>
    </row>
    <row r="385" spans="1:38" s="1" customFormat="1" ht="13.5" customHeight="1" x14ac:dyDescent="0.15">
      <c r="A385" s="1996"/>
      <c r="B385" s="452">
        <v>43528</v>
      </c>
      <c r="C385" s="453" t="str">
        <f t="shared" si="65"/>
        <v>月</v>
      </c>
      <c r="D385" s="454" t="s">
        <v>606</v>
      </c>
      <c r="E385" s="1014">
        <v>29</v>
      </c>
      <c r="F385" s="1015">
        <v>9.6999999999999993</v>
      </c>
      <c r="G385" s="1016">
        <v>8.6</v>
      </c>
      <c r="H385" s="1017">
        <v>8.8000000000000007</v>
      </c>
      <c r="I385" s="1018">
        <v>2.5</v>
      </c>
      <c r="J385" s="1019">
        <v>2.7</v>
      </c>
      <c r="K385" s="1020">
        <v>8.59</v>
      </c>
      <c r="L385" s="1021">
        <v>8.17</v>
      </c>
      <c r="M385" s="1018">
        <v>35.1</v>
      </c>
      <c r="N385" s="1019">
        <v>35.6</v>
      </c>
      <c r="O385" s="1016" t="s">
        <v>36</v>
      </c>
      <c r="P385" s="1017">
        <v>114.9</v>
      </c>
      <c r="Q385" s="1016" t="s">
        <v>36</v>
      </c>
      <c r="R385" s="1017">
        <v>107.8</v>
      </c>
      <c r="S385" s="1016" t="s">
        <v>36</v>
      </c>
      <c r="T385" s="1017" t="s">
        <v>36</v>
      </c>
      <c r="U385" s="1016" t="s">
        <v>36</v>
      </c>
      <c r="V385" s="1017" t="s">
        <v>36</v>
      </c>
      <c r="W385" s="1018" t="s">
        <v>36</v>
      </c>
      <c r="X385" s="1019">
        <v>14.3</v>
      </c>
      <c r="Y385" s="1022" t="s">
        <v>36</v>
      </c>
      <c r="Z385" s="1023">
        <v>222</v>
      </c>
      <c r="AA385" s="1020" t="s">
        <v>36</v>
      </c>
      <c r="AB385" s="1021">
        <v>0.16</v>
      </c>
      <c r="AC385" s="1024">
        <v>1000</v>
      </c>
      <c r="AD385" s="25"/>
      <c r="AE385" s="26"/>
      <c r="AF385" s="546"/>
      <c r="AG385" s="6" t="s">
        <v>400</v>
      </c>
      <c r="AH385" s="18" t="s">
        <v>401</v>
      </c>
      <c r="AI385" s="37">
        <v>2.1</v>
      </c>
      <c r="AJ385" s="38">
        <v>2.4</v>
      </c>
      <c r="AK385" s="38">
        <v>9.5</v>
      </c>
      <c r="AL385" s="99"/>
    </row>
    <row r="386" spans="1:38" s="1" customFormat="1" ht="13.5" customHeight="1" x14ac:dyDescent="0.15">
      <c r="A386" s="1996"/>
      <c r="B386" s="452">
        <v>43529</v>
      </c>
      <c r="C386" s="453" t="str">
        <f t="shared" si="65"/>
        <v>火</v>
      </c>
      <c r="D386" s="454" t="s">
        <v>583</v>
      </c>
      <c r="E386" s="1014" t="s">
        <v>36</v>
      </c>
      <c r="F386" s="1015">
        <v>11.3</v>
      </c>
      <c r="G386" s="1016">
        <v>8.6999999999999993</v>
      </c>
      <c r="H386" s="1017">
        <v>9</v>
      </c>
      <c r="I386" s="1018">
        <v>2.1</v>
      </c>
      <c r="J386" s="1019">
        <v>2.4</v>
      </c>
      <c r="K386" s="1020">
        <v>8.58</v>
      </c>
      <c r="L386" s="1021">
        <v>8.14</v>
      </c>
      <c r="M386" s="1018">
        <v>35.299999999999997</v>
      </c>
      <c r="N386" s="1019">
        <v>35.6</v>
      </c>
      <c r="O386" s="1016" t="s">
        <v>36</v>
      </c>
      <c r="P386" s="1017">
        <v>115.4</v>
      </c>
      <c r="Q386" s="1016" t="s">
        <v>36</v>
      </c>
      <c r="R386" s="1017">
        <v>110.8</v>
      </c>
      <c r="S386" s="1016" t="s">
        <v>36</v>
      </c>
      <c r="T386" s="1017" t="s">
        <v>36</v>
      </c>
      <c r="U386" s="1016" t="s">
        <v>36</v>
      </c>
      <c r="V386" s="1017" t="s">
        <v>36</v>
      </c>
      <c r="W386" s="1018" t="s">
        <v>36</v>
      </c>
      <c r="X386" s="1019">
        <v>14.3</v>
      </c>
      <c r="Y386" s="1022" t="s">
        <v>36</v>
      </c>
      <c r="Z386" s="1023">
        <v>218</v>
      </c>
      <c r="AA386" s="1020" t="s">
        <v>36</v>
      </c>
      <c r="AB386" s="1021">
        <v>0.16</v>
      </c>
      <c r="AC386" s="1024">
        <v>800</v>
      </c>
      <c r="AD386" s="25"/>
      <c r="AE386" s="26"/>
      <c r="AF386" s="546"/>
      <c r="AG386" s="6" t="s">
        <v>21</v>
      </c>
      <c r="AH386" s="18"/>
      <c r="AI386" s="40">
        <v>8.48</v>
      </c>
      <c r="AJ386" s="41">
        <v>8.2200000000000006</v>
      </c>
      <c r="AK386" s="41">
        <v>7.73</v>
      </c>
      <c r="AL386" s="100"/>
    </row>
    <row r="387" spans="1:38" s="1" customFormat="1" ht="13.5" customHeight="1" x14ac:dyDescent="0.15">
      <c r="A387" s="1996"/>
      <c r="B387" s="452">
        <v>43530</v>
      </c>
      <c r="C387" s="453" t="str">
        <f t="shared" si="65"/>
        <v>水</v>
      </c>
      <c r="D387" s="454" t="s">
        <v>599</v>
      </c>
      <c r="E387" s="1014">
        <v>4.5</v>
      </c>
      <c r="F387" s="1015">
        <v>12.1</v>
      </c>
      <c r="G387" s="1016">
        <v>8.6999999999999993</v>
      </c>
      <c r="H387" s="1017">
        <v>9</v>
      </c>
      <c r="I387" s="1018">
        <v>2.4</v>
      </c>
      <c r="J387" s="1019">
        <v>2.6</v>
      </c>
      <c r="K387" s="1020">
        <v>8.5399999999999991</v>
      </c>
      <c r="L387" s="1021">
        <v>8.24</v>
      </c>
      <c r="M387" s="1018">
        <v>34.700000000000003</v>
      </c>
      <c r="N387" s="1019">
        <v>34.9</v>
      </c>
      <c r="O387" s="1016" t="s">
        <v>36</v>
      </c>
      <c r="P387" s="1017">
        <v>114.1</v>
      </c>
      <c r="Q387" s="1016" t="s">
        <v>36</v>
      </c>
      <c r="R387" s="1017">
        <v>109.7</v>
      </c>
      <c r="S387" s="1016" t="s">
        <v>36</v>
      </c>
      <c r="T387" s="1017" t="s">
        <v>36</v>
      </c>
      <c r="U387" s="1016" t="s">
        <v>36</v>
      </c>
      <c r="V387" s="1017" t="s">
        <v>36</v>
      </c>
      <c r="W387" s="1018" t="s">
        <v>36</v>
      </c>
      <c r="X387" s="1019">
        <v>13.9</v>
      </c>
      <c r="Y387" s="1022" t="s">
        <v>36</v>
      </c>
      <c r="Z387" s="1023">
        <v>216</v>
      </c>
      <c r="AA387" s="1020" t="s">
        <v>36</v>
      </c>
      <c r="AB387" s="1021">
        <v>0.16</v>
      </c>
      <c r="AC387" s="1024">
        <v>700</v>
      </c>
      <c r="AD387" s="25"/>
      <c r="AE387" s="26"/>
      <c r="AF387" s="546"/>
      <c r="AG387" s="6" t="s">
        <v>372</v>
      </c>
      <c r="AH387" s="18" t="s">
        <v>22</v>
      </c>
      <c r="AI387" s="34">
        <v>35.200000000000003</v>
      </c>
      <c r="AJ387" s="35">
        <v>35.4</v>
      </c>
      <c r="AK387" s="35">
        <v>29.3</v>
      </c>
      <c r="AL387" s="101"/>
    </row>
    <row r="388" spans="1:38" s="1" customFormat="1" ht="13.5" customHeight="1" x14ac:dyDescent="0.15">
      <c r="A388" s="1996"/>
      <c r="B388" s="452">
        <v>43531</v>
      </c>
      <c r="C388" s="453" t="str">
        <f t="shared" si="65"/>
        <v>木</v>
      </c>
      <c r="D388" s="454" t="s">
        <v>606</v>
      </c>
      <c r="E388" s="1014">
        <v>13.5</v>
      </c>
      <c r="F388" s="1015">
        <v>8.6999999999999993</v>
      </c>
      <c r="G388" s="1016">
        <v>8.8000000000000007</v>
      </c>
      <c r="H388" s="1017">
        <v>9</v>
      </c>
      <c r="I388" s="1018">
        <v>2.1</v>
      </c>
      <c r="J388" s="1019">
        <v>2.4</v>
      </c>
      <c r="K388" s="1020">
        <v>8.48</v>
      </c>
      <c r="L388" s="1021">
        <v>8.2200000000000006</v>
      </c>
      <c r="M388" s="1018">
        <v>35.200000000000003</v>
      </c>
      <c r="N388" s="1019">
        <v>35.4</v>
      </c>
      <c r="O388" s="1016">
        <v>116.9</v>
      </c>
      <c r="P388" s="1017">
        <v>116.1</v>
      </c>
      <c r="Q388" s="1016">
        <v>113</v>
      </c>
      <c r="R388" s="1017">
        <v>112</v>
      </c>
      <c r="S388" s="1016">
        <v>76.7</v>
      </c>
      <c r="T388" s="1017">
        <v>75.8</v>
      </c>
      <c r="U388" s="1016">
        <v>36.299999999999997</v>
      </c>
      <c r="V388" s="1017">
        <v>36.200000000000003</v>
      </c>
      <c r="W388" s="1018">
        <v>14</v>
      </c>
      <c r="X388" s="1019">
        <v>14.1</v>
      </c>
      <c r="Y388" s="1022">
        <v>218</v>
      </c>
      <c r="Z388" s="1023">
        <v>221</v>
      </c>
      <c r="AA388" s="1020">
        <v>0.16</v>
      </c>
      <c r="AB388" s="1021">
        <v>0.15</v>
      </c>
      <c r="AC388" s="1024">
        <v>800</v>
      </c>
      <c r="AD388" s="25"/>
      <c r="AE388" s="26"/>
      <c r="AF388" s="546"/>
      <c r="AG388" s="6" t="s">
        <v>402</v>
      </c>
      <c r="AH388" s="18" t="s">
        <v>23</v>
      </c>
      <c r="AI388" s="34">
        <v>116.9</v>
      </c>
      <c r="AJ388" s="35">
        <v>116.1</v>
      </c>
      <c r="AK388" s="35">
        <v>88.3</v>
      </c>
      <c r="AL388" s="101"/>
    </row>
    <row r="389" spans="1:38" s="1" customFormat="1" ht="13.5" customHeight="1" x14ac:dyDescent="0.15">
      <c r="A389" s="1996"/>
      <c r="B389" s="452">
        <v>43532</v>
      </c>
      <c r="C389" s="453" t="str">
        <f t="shared" si="65"/>
        <v>金</v>
      </c>
      <c r="D389" s="454" t="s">
        <v>583</v>
      </c>
      <c r="E389" s="1014" t="s">
        <v>36</v>
      </c>
      <c r="F389" s="1015">
        <v>8.5</v>
      </c>
      <c r="G389" s="1016">
        <v>8.9</v>
      </c>
      <c r="H389" s="1017">
        <v>9.1</v>
      </c>
      <c r="I389" s="1018">
        <v>2.2000000000000002</v>
      </c>
      <c r="J389" s="1019">
        <v>2.4</v>
      </c>
      <c r="K389" s="1020">
        <v>8.44</v>
      </c>
      <c r="L389" s="1021">
        <v>8.23</v>
      </c>
      <c r="M389" s="1018">
        <v>35.1</v>
      </c>
      <c r="N389" s="1019">
        <v>35.299999999999997</v>
      </c>
      <c r="O389" s="1016" t="s">
        <v>36</v>
      </c>
      <c r="P389" s="1017">
        <v>115.1</v>
      </c>
      <c r="Q389" s="1016" t="s">
        <v>36</v>
      </c>
      <c r="R389" s="1017">
        <v>124.8</v>
      </c>
      <c r="S389" s="1016" t="s">
        <v>36</v>
      </c>
      <c r="T389" s="1017" t="s">
        <v>36</v>
      </c>
      <c r="U389" s="1016" t="s">
        <v>36</v>
      </c>
      <c r="V389" s="1017" t="s">
        <v>36</v>
      </c>
      <c r="W389" s="1018" t="s">
        <v>36</v>
      </c>
      <c r="X389" s="1019">
        <v>13.9</v>
      </c>
      <c r="Y389" s="1022" t="s">
        <v>36</v>
      </c>
      <c r="Z389" s="1023">
        <v>217</v>
      </c>
      <c r="AA389" s="1020" t="s">
        <v>36</v>
      </c>
      <c r="AB389" s="1021">
        <v>0.15</v>
      </c>
      <c r="AC389" s="1024">
        <v>400</v>
      </c>
      <c r="AD389" s="25"/>
      <c r="AE389" s="26"/>
      <c r="AF389" s="546"/>
      <c r="AG389" s="6" t="s">
        <v>376</v>
      </c>
      <c r="AH389" s="18" t="s">
        <v>23</v>
      </c>
      <c r="AI389" s="34">
        <v>113</v>
      </c>
      <c r="AJ389" s="35">
        <v>112</v>
      </c>
      <c r="AK389" s="35">
        <v>87.6</v>
      </c>
      <c r="AL389" s="101"/>
    </row>
    <row r="390" spans="1:38" s="1" customFormat="1" ht="13.5" customHeight="1" x14ac:dyDescent="0.15">
      <c r="A390" s="1996"/>
      <c r="B390" s="452">
        <v>43533</v>
      </c>
      <c r="C390" s="453" t="str">
        <f t="shared" si="65"/>
        <v>土</v>
      </c>
      <c r="D390" s="454" t="s">
        <v>583</v>
      </c>
      <c r="E390" s="1014" t="s">
        <v>36</v>
      </c>
      <c r="F390" s="1015">
        <v>10.4</v>
      </c>
      <c r="G390" s="1016">
        <v>9</v>
      </c>
      <c r="H390" s="1017">
        <v>9.1999999999999993</v>
      </c>
      <c r="I390" s="1018">
        <v>1.9</v>
      </c>
      <c r="J390" s="1019">
        <v>2.1</v>
      </c>
      <c r="K390" s="1020">
        <v>8.4</v>
      </c>
      <c r="L390" s="1021">
        <v>8.19</v>
      </c>
      <c r="M390" s="1018">
        <v>35</v>
      </c>
      <c r="N390" s="1019">
        <v>35.1</v>
      </c>
      <c r="O390" s="1016" t="s">
        <v>36</v>
      </c>
      <c r="P390" s="1017" t="s">
        <v>36</v>
      </c>
      <c r="Q390" s="1016" t="s">
        <v>36</v>
      </c>
      <c r="R390" s="1017" t="s">
        <v>36</v>
      </c>
      <c r="S390" s="1016" t="s">
        <v>36</v>
      </c>
      <c r="T390" s="1017" t="s">
        <v>36</v>
      </c>
      <c r="U390" s="1016" t="s">
        <v>36</v>
      </c>
      <c r="V390" s="1017" t="s">
        <v>36</v>
      </c>
      <c r="W390" s="1018" t="s">
        <v>36</v>
      </c>
      <c r="X390" s="1019" t="s">
        <v>36</v>
      </c>
      <c r="Y390" s="1022" t="s">
        <v>36</v>
      </c>
      <c r="Z390" s="1023" t="s">
        <v>36</v>
      </c>
      <c r="AA390" s="1020" t="s">
        <v>36</v>
      </c>
      <c r="AB390" s="1021" t="s">
        <v>36</v>
      </c>
      <c r="AC390" s="1024">
        <v>300</v>
      </c>
      <c r="AD390" s="25"/>
      <c r="AE390" s="26"/>
      <c r="AF390" s="546"/>
      <c r="AG390" s="6" t="s">
        <v>377</v>
      </c>
      <c r="AH390" s="18" t="s">
        <v>23</v>
      </c>
      <c r="AI390" s="34">
        <v>76.7</v>
      </c>
      <c r="AJ390" s="35">
        <v>75.8</v>
      </c>
      <c r="AK390" s="35">
        <v>59.8</v>
      </c>
      <c r="AL390" s="101"/>
    </row>
    <row r="391" spans="1:38" s="1" customFormat="1" ht="13.5" customHeight="1" x14ac:dyDescent="0.15">
      <c r="A391" s="1996"/>
      <c r="B391" s="452">
        <v>43534</v>
      </c>
      <c r="C391" s="453" t="str">
        <f t="shared" si="65"/>
        <v>日</v>
      </c>
      <c r="D391" s="454" t="s">
        <v>583</v>
      </c>
      <c r="E391" s="1014">
        <v>4.5</v>
      </c>
      <c r="F391" s="1015">
        <v>16</v>
      </c>
      <c r="G391" s="1016">
        <v>9.3000000000000007</v>
      </c>
      <c r="H391" s="1017">
        <v>9.6</v>
      </c>
      <c r="I391" s="1018">
        <v>1.8</v>
      </c>
      <c r="J391" s="1019">
        <v>2</v>
      </c>
      <c r="K391" s="1020">
        <v>8.31</v>
      </c>
      <c r="L391" s="1021">
        <v>8.14</v>
      </c>
      <c r="M391" s="1018">
        <v>34.799999999999997</v>
      </c>
      <c r="N391" s="1019">
        <v>35</v>
      </c>
      <c r="O391" s="1016" t="s">
        <v>36</v>
      </c>
      <c r="P391" s="1017" t="s">
        <v>36</v>
      </c>
      <c r="Q391" s="1016" t="s">
        <v>36</v>
      </c>
      <c r="R391" s="1017" t="s">
        <v>36</v>
      </c>
      <c r="S391" s="1016" t="s">
        <v>36</v>
      </c>
      <c r="T391" s="1017" t="s">
        <v>36</v>
      </c>
      <c r="U391" s="1016" t="s">
        <v>36</v>
      </c>
      <c r="V391" s="1017" t="s">
        <v>36</v>
      </c>
      <c r="W391" s="1018" t="s">
        <v>36</v>
      </c>
      <c r="X391" s="1019" t="s">
        <v>36</v>
      </c>
      <c r="Y391" s="1022" t="s">
        <v>36</v>
      </c>
      <c r="Z391" s="1023" t="s">
        <v>36</v>
      </c>
      <c r="AA391" s="1020" t="s">
        <v>36</v>
      </c>
      <c r="AB391" s="1021" t="s">
        <v>36</v>
      </c>
      <c r="AC391" s="1024">
        <v>300</v>
      </c>
      <c r="AD391" s="25"/>
      <c r="AE391" s="26"/>
      <c r="AF391" s="546"/>
      <c r="AG391" s="6" t="s">
        <v>378</v>
      </c>
      <c r="AH391" s="18" t="s">
        <v>23</v>
      </c>
      <c r="AI391" s="34">
        <v>36.299999999999997</v>
      </c>
      <c r="AJ391" s="35">
        <v>36.200000000000003</v>
      </c>
      <c r="AK391" s="35">
        <v>27.8</v>
      </c>
      <c r="AL391" s="101"/>
    </row>
    <row r="392" spans="1:38" s="1" customFormat="1" ht="13.5" customHeight="1" x14ac:dyDescent="0.15">
      <c r="A392" s="1996"/>
      <c r="B392" s="452">
        <v>43535</v>
      </c>
      <c r="C392" s="453" t="str">
        <f t="shared" si="65"/>
        <v>月</v>
      </c>
      <c r="D392" s="454" t="s">
        <v>606</v>
      </c>
      <c r="E392" s="1014">
        <v>31</v>
      </c>
      <c r="F392" s="1015">
        <v>11.4</v>
      </c>
      <c r="G392" s="1016">
        <v>9.3000000000000007</v>
      </c>
      <c r="H392" s="1017">
        <v>9.6</v>
      </c>
      <c r="I392" s="1018">
        <v>2.1</v>
      </c>
      <c r="J392" s="1019">
        <v>2.4</v>
      </c>
      <c r="K392" s="1020">
        <v>8.2799999999999994</v>
      </c>
      <c r="L392" s="1021">
        <v>8.11</v>
      </c>
      <c r="M392" s="1018">
        <v>34.6</v>
      </c>
      <c r="N392" s="1019">
        <v>34.6</v>
      </c>
      <c r="O392" s="1016" t="s">
        <v>36</v>
      </c>
      <c r="P392" s="1017">
        <v>112.9</v>
      </c>
      <c r="Q392" s="1016" t="s">
        <v>36</v>
      </c>
      <c r="R392" s="1017">
        <v>121.3</v>
      </c>
      <c r="S392" s="1016" t="s">
        <v>36</v>
      </c>
      <c r="T392" s="1017" t="s">
        <v>36</v>
      </c>
      <c r="U392" s="1016" t="s">
        <v>36</v>
      </c>
      <c r="V392" s="1017" t="s">
        <v>36</v>
      </c>
      <c r="W392" s="1018" t="s">
        <v>36</v>
      </c>
      <c r="X392" s="1019">
        <v>13.7</v>
      </c>
      <c r="Y392" s="1022" t="s">
        <v>36</v>
      </c>
      <c r="Z392" s="1023">
        <v>211</v>
      </c>
      <c r="AA392" s="1020" t="s">
        <v>36</v>
      </c>
      <c r="AB392" s="1021">
        <v>0.14000000000000001</v>
      </c>
      <c r="AC392" s="1024">
        <v>200</v>
      </c>
      <c r="AD392" s="25"/>
      <c r="AE392" s="26"/>
      <c r="AF392" s="546"/>
      <c r="AG392" s="6" t="s">
        <v>403</v>
      </c>
      <c r="AH392" s="18" t="s">
        <v>23</v>
      </c>
      <c r="AI392" s="37">
        <v>14</v>
      </c>
      <c r="AJ392" s="38">
        <v>14.1</v>
      </c>
      <c r="AK392" s="38">
        <v>11</v>
      </c>
      <c r="AL392" s="99"/>
    </row>
    <row r="393" spans="1:38" s="1" customFormat="1" ht="13.5" customHeight="1" x14ac:dyDescent="0.15">
      <c r="A393" s="1996"/>
      <c r="B393" s="452">
        <v>43536</v>
      </c>
      <c r="C393" s="453" t="str">
        <f t="shared" si="65"/>
        <v>火</v>
      </c>
      <c r="D393" s="454" t="s">
        <v>583</v>
      </c>
      <c r="E393" s="1014" t="s">
        <v>36</v>
      </c>
      <c r="F393" s="1015">
        <v>13.9</v>
      </c>
      <c r="G393" s="1016">
        <v>9.5</v>
      </c>
      <c r="H393" s="1017">
        <v>9.6999999999999993</v>
      </c>
      <c r="I393" s="1018">
        <v>1.9</v>
      </c>
      <c r="J393" s="1019">
        <v>2.1</v>
      </c>
      <c r="K393" s="1020">
        <v>8.24</v>
      </c>
      <c r="L393" s="1021">
        <v>8.18</v>
      </c>
      <c r="M393" s="1018">
        <v>34.299999999999997</v>
      </c>
      <c r="N393" s="1019">
        <v>34.6</v>
      </c>
      <c r="O393" s="1016" t="s">
        <v>36</v>
      </c>
      <c r="P393" s="1017">
        <v>114.4</v>
      </c>
      <c r="Q393" s="1016" t="s">
        <v>36</v>
      </c>
      <c r="R393" s="1017">
        <v>121.8</v>
      </c>
      <c r="S393" s="1016" t="s">
        <v>36</v>
      </c>
      <c r="T393" s="1017" t="s">
        <v>36</v>
      </c>
      <c r="U393" s="1016" t="s">
        <v>36</v>
      </c>
      <c r="V393" s="1017" t="s">
        <v>36</v>
      </c>
      <c r="W393" s="1018" t="s">
        <v>36</v>
      </c>
      <c r="X393" s="1019">
        <v>13.7</v>
      </c>
      <c r="Y393" s="1022" t="s">
        <v>36</v>
      </c>
      <c r="Z393" s="1023">
        <v>211</v>
      </c>
      <c r="AA393" s="1020" t="s">
        <v>36</v>
      </c>
      <c r="AB393" s="1021">
        <v>0.16</v>
      </c>
      <c r="AC393" s="1024" t="s">
        <v>36</v>
      </c>
      <c r="AD393" s="25"/>
      <c r="AE393" s="26"/>
      <c r="AF393" s="546"/>
      <c r="AG393" s="6" t="s">
        <v>404</v>
      </c>
      <c r="AH393" s="18" t="s">
        <v>23</v>
      </c>
      <c r="AI393" s="49">
        <v>218</v>
      </c>
      <c r="AJ393" s="50">
        <v>221</v>
      </c>
      <c r="AK393" s="50">
        <v>200</v>
      </c>
      <c r="AL393" s="26"/>
    </row>
    <row r="394" spans="1:38" s="1" customFormat="1" ht="13.5" customHeight="1" x14ac:dyDescent="0.15">
      <c r="A394" s="1996"/>
      <c r="B394" s="452">
        <v>43537</v>
      </c>
      <c r="C394" s="453" t="str">
        <f t="shared" si="65"/>
        <v>水</v>
      </c>
      <c r="D394" s="454" t="s">
        <v>583</v>
      </c>
      <c r="E394" s="1014" t="s">
        <v>36</v>
      </c>
      <c r="F394" s="1015">
        <v>15.9</v>
      </c>
      <c r="G394" s="1016">
        <v>9.6999999999999993</v>
      </c>
      <c r="H394" s="1017">
        <v>9.9</v>
      </c>
      <c r="I394" s="1018">
        <v>2</v>
      </c>
      <c r="J394" s="1019">
        <v>2.2000000000000002</v>
      </c>
      <c r="K394" s="1020">
        <v>8.2100000000000009</v>
      </c>
      <c r="L394" s="1021">
        <v>8.14</v>
      </c>
      <c r="M394" s="1018">
        <v>34.299999999999997</v>
      </c>
      <c r="N394" s="1019">
        <v>34.6</v>
      </c>
      <c r="O394" s="1016" t="s">
        <v>36</v>
      </c>
      <c r="P394" s="1017">
        <v>113.4</v>
      </c>
      <c r="Q394" s="1016" t="s">
        <v>36</v>
      </c>
      <c r="R394" s="1017">
        <v>121.4</v>
      </c>
      <c r="S394" s="1016" t="s">
        <v>36</v>
      </c>
      <c r="T394" s="1017" t="s">
        <v>36</v>
      </c>
      <c r="U394" s="1016" t="s">
        <v>36</v>
      </c>
      <c r="V394" s="1017" t="s">
        <v>36</v>
      </c>
      <c r="W394" s="1018" t="s">
        <v>36</v>
      </c>
      <c r="X394" s="1019">
        <v>13.7</v>
      </c>
      <c r="Y394" s="1022" t="s">
        <v>36</v>
      </c>
      <c r="Z394" s="1023">
        <v>210</v>
      </c>
      <c r="AA394" s="1020" t="s">
        <v>36</v>
      </c>
      <c r="AB394" s="1021">
        <v>0.16</v>
      </c>
      <c r="AC394" s="1024" t="s">
        <v>36</v>
      </c>
      <c r="AD394" s="25" t="s">
        <v>36</v>
      </c>
      <c r="AE394" s="26" t="s">
        <v>36</v>
      </c>
      <c r="AF394" s="546">
        <v>0</v>
      </c>
      <c r="AG394" s="6" t="s">
        <v>405</v>
      </c>
      <c r="AH394" s="18" t="s">
        <v>23</v>
      </c>
      <c r="AI394" s="40">
        <v>0.16</v>
      </c>
      <c r="AJ394" s="41">
        <v>0.15</v>
      </c>
      <c r="AK394" s="41">
        <v>0.83</v>
      </c>
      <c r="AL394" s="100"/>
    </row>
    <row r="395" spans="1:38" s="1" customFormat="1" ht="13.5" customHeight="1" x14ac:dyDescent="0.15">
      <c r="A395" s="1996"/>
      <c r="B395" s="452">
        <v>43538</v>
      </c>
      <c r="C395" s="453" t="str">
        <f t="shared" si="65"/>
        <v>木</v>
      </c>
      <c r="D395" s="454" t="s">
        <v>583</v>
      </c>
      <c r="E395" s="1014" t="s">
        <v>36</v>
      </c>
      <c r="F395" s="1015">
        <v>10</v>
      </c>
      <c r="G395" s="1016">
        <v>10.1</v>
      </c>
      <c r="H395" s="1017">
        <v>10.4</v>
      </c>
      <c r="I395" s="1018">
        <v>2</v>
      </c>
      <c r="J395" s="1019">
        <v>2.1</v>
      </c>
      <c r="K395" s="1020">
        <v>8.1300000000000008</v>
      </c>
      <c r="L395" s="1021">
        <v>8.1</v>
      </c>
      <c r="M395" s="1018">
        <v>34.4</v>
      </c>
      <c r="N395" s="1019">
        <v>34.4</v>
      </c>
      <c r="O395" s="1016" t="s">
        <v>36</v>
      </c>
      <c r="P395" s="1017">
        <v>112.1</v>
      </c>
      <c r="Q395" s="1016" t="s">
        <v>36</v>
      </c>
      <c r="R395" s="1017">
        <v>117.3</v>
      </c>
      <c r="S395" s="1016" t="s">
        <v>36</v>
      </c>
      <c r="T395" s="1017" t="s">
        <v>36</v>
      </c>
      <c r="U395" s="1016" t="s">
        <v>36</v>
      </c>
      <c r="V395" s="1017" t="s">
        <v>36</v>
      </c>
      <c r="W395" s="1018" t="s">
        <v>36</v>
      </c>
      <c r="X395" s="1019">
        <v>13.6</v>
      </c>
      <c r="Y395" s="1022" t="s">
        <v>36</v>
      </c>
      <c r="Z395" s="1023">
        <v>204</v>
      </c>
      <c r="AA395" s="1020" t="s">
        <v>36</v>
      </c>
      <c r="AB395" s="1021">
        <v>0.17</v>
      </c>
      <c r="AC395" s="1024" t="s">
        <v>36</v>
      </c>
      <c r="AD395" s="25" t="s">
        <v>36</v>
      </c>
      <c r="AE395" s="26" t="s">
        <v>36</v>
      </c>
      <c r="AF395" s="546">
        <v>0</v>
      </c>
      <c r="AG395" s="6" t="s">
        <v>24</v>
      </c>
      <c r="AH395" s="18" t="s">
        <v>23</v>
      </c>
      <c r="AI395" s="23">
        <v>3.8</v>
      </c>
      <c r="AJ395" s="48">
        <v>3.9</v>
      </c>
      <c r="AK395" s="1436">
        <v>7.1</v>
      </c>
      <c r="AL395" s="100"/>
    </row>
    <row r="396" spans="1:38" s="1" customFormat="1" ht="13.5" customHeight="1" x14ac:dyDescent="0.15">
      <c r="A396" s="1996"/>
      <c r="B396" s="452">
        <v>43539</v>
      </c>
      <c r="C396" s="453" t="str">
        <f t="shared" si="65"/>
        <v>金</v>
      </c>
      <c r="D396" s="454" t="s">
        <v>583</v>
      </c>
      <c r="E396" s="1014" t="s">
        <v>36</v>
      </c>
      <c r="F396" s="1015">
        <v>11.1</v>
      </c>
      <c r="G396" s="1016">
        <v>10</v>
      </c>
      <c r="H396" s="1017">
        <v>10.3</v>
      </c>
      <c r="I396" s="1018">
        <v>2.2999999999999998</v>
      </c>
      <c r="J396" s="1019">
        <v>2.5</v>
      </c>
      <c r="K396" s="1020">
        <v>8.0399999999999991</v>
      </c>
      <c r="L396" s="1021">
        <v>8</v>
      </c>
      <c r="M396" s="1018">
        <v>34.1</v>
      </c>
      <c r="N396" s="1019">
        <v>34.200000000000003</v>
      </c>
      <c r="O396" s="1016" t="s">
        <v>36</v>
      </c>
      <c r="P396" s="1017">
        <v>111.1</v>
      </c>
      <c r="Q396" s="1016" t="s">
        <v>36</v>
      </c>
      <c r="R396" s="1017">
        <v>115.6</v>
      </c>
      <c r="S396" s="1016" t="s">
        <v>36</v>
      </c>
      <c r="T396" s="1017" t="s">
        <v>36</v>
      </c>
      <c r="U396" s="1016" t="s">
        <v>36</v>
      </c>
      <c r="V396" s="1017" t="s">
        <v>36</v>
      </c>
      <c r="W396" s="1018" t="s">
        <v>36</v>
      </c>
      <c r="X396" s="1019">
        <v>13.5</v>
      </c>
      <c r="Y396" s="1022" t="s">
        <v>36</v>
      </c>
      <c r="Z396" s="1023">
        <v>206</v>
      </c>
      <c r="AA396" s="1020" t="s">
        <v>36</v>
      </c>
      <c r="AB396" s="1021">
        <v>0.2</v>
      </c>
      <c r="AC396" s="1024" t="s">
        <v>36</v>
      </c>
      <c r="AD396" s="25" t="s">
        <v>36</v>
      </c>
      <c r="AE396" s="26" t="s">
        <v>36</v>
      </c>
      <c r="AF396" s="546">
        <v>0</v>
      </c>
      <c r="AG396" s="6" t="s">
        <v>25</v>
      </c>
      <c r="AH396" s="18" t="s">
        <v>23</v>
      </c>
      <c r="AI396" s="23">
        <v>2</v>
      </c>
      <c r="AJ396" s="48">
        <v>2.2000000000000002</v>
      </c>
      <c r="AK396" s="1435">
        <v>3.7</v>
      </c>
      <c r="AL396" s="100"/>
    </row>
    <row r="397" spans="1:38" s="1" customFormat="1" ht="13.5" customHeight="1" x14ac:dyDescent="0.15">
      <c r="A397" s="1996"/>
      <c r="B397" s="452">
        <v>43540</v>
      </c>
      <c r="C397" s="453" t="str">
        <f t="shared" si="65"/>
        <v>土</v>
      </c>
      <c r="D397" s="454" t="s">
        <v>599</v>
      </c>
      <c r="E397" s="1014" t="s">
        <v>36</v>
      </c>
      <c r="F397" s="1015">
        <v>9.5</v>
      </c>
      <c r="G397" s="1016">
        <v>10.1</v>
      </c>
      <c r="H397" s="1017">
        <v>10.3</v>
      </c>
      <c r="I397" s="1018">
        <v>1.8</v>
      </c>
      <c r="J397" s="1019">
        <v>2.1</v>
      </c>
      <c r="K397" s="1020">
        <v>8.07</v>
      </c>
      <c r="L397" s="1021">
        <v>8</v>
      </c>
      <c r="M397" s="1018">
        <v>34.299999999999997</v>
      </c>
      <c r="N397" s="1019">
        <v>34.299999999999997</v>
      </c>
      <c r="O397" s="1016" t="s">
        <v>36</v>
      </c>
      <c r="P397" s="1017" t="s">
        <v>36</v>
      </c>
      <c r="Q397" s="1016" t="s">
        <v>36</v>
      </c>
      <c r="R397" s="1017" t="s">
        <v>36</v>
      </c>
      <c r="S397" s="1016" t="s">
        <v>36</v>
      </c>
      <c r="T397" s="1017" t="s">
        <v>36</v>
      </c>
      <c r="U397" s="1016" t="s">
        <v>36</v>
      </c>
      <c r="V397" s="1017" t="s">
        <v>36</v>
      </c>
      <c r="W397" s="1018" t="s">
        <v>36</v>
      </c>
      <c r="X397" s="1019" t="s">
        <v>36</v>
      </c>
      <c r="Y397" s="1022" t="s">
        <v>36</v>
      </c>
      <c r="Z397" s="1023" t="s">
        <v>36</v>
      </c>
      <c r="AA397" s="1020" t="s">
        <v>36</v>
      </c>
      <c r="AB397" s="1021" t="s">
        <v>36</v>
      </c>
      <c r="AC397" s="1024" t="s">
        <v>36</v>
      </c>
      <c r="AD397" s="25" t="s">
        <v>36</v>
      </c>
      <c r="AE397" s="26" t="s">
        <v>36</v>
      </c>
      <c r="AF397" s="546">
        <v>0</v>
      </c>
      <c r="AG397" s="6" t="s">
        <v>406</v>
      </c>
      <c r="AH397" s="18" t="s">
        <v>23</v>
      </c>
      <c r="AI397" s="23">
        <v>11.3</v>
      </c>
      <c r="AJ397" s="48">
        <v>11.3</v>
      </c>
      <c r="AK397" s="1435">
        <v>10.7</v>
      </c>
      <c r="AL397" s="100"/>
    </row>
    <row r="398" spans="1:38" s="1" customFormat="1" ht="13.5" customHeight="1" x14ac:dyDescent="0.15">
      <c r="A398" s="1996"/>
      <c r="B398" s="452">
        <v>43541</v>
      </c>
      <c r="C398" s="453" t="str">
        <f t="shared" si="65"/>
        <v>日</v>
      </c>
      <c r="D398" s="454" t="s">
        <v>583</v>
      </c>
      <c r="E398" s="1014" t="s">
        <v>36</v>
      </c>
      <c r="F398" s="1015">
        <v>12.3</v>
      </c>
      <c r="G398" s="1016">
        <v>10.199999999999999</v>
      </c>
      <c r="H398" s="1017">
        <v>10.4</v>
      </c>
      <c r="I398" s="1018">
        <v>1.8</v>
      </c>
      <c r="J398" s="1019">
        <v>2.1</v>
      </c>
      <c r="K398" s="1020">
        <v>8.02</v>
      </c>
      <c r="L398" s="1021">
        <v>7.98</v>
      </c>
      <c r="M398" s="1018">
        <v>34.200000000000003</v>
      </c>
      <c r="N398" s="1019">
        <v>34.299999999999997</v>
      </c>
      <c r="O398" s="1016" t="s">
        <v>36</v>
      </c>
      <c r="P398" s="1017" t="s">
        <v>36</v>
      </c>
      <c r="Q398" s="1016" t="s">
        <v>36</v>
      </c>
      <c r="R398" s="1017" t="s">
        <v>36</v>
      </c>
      <c r="S398" s="1016" t="s">
        <v>36</v>
      </c>
      <c r="T398" s="1017" t="s">
        <v>36</v>
      </c>
      <c r="U398" s="1016" t="s">
        <v>36</v>
      </c>
      <c r="V398" s="1017" t="s">
        <v>36</v>
      </c>
      <c r="W398" s="1018" t="s">
        <v>36</v>
      </c>
      <c r="X398" s="1019" t="s">
        <v>36</v>
      </c>
      <c r="Y398" s="1022" t="s">
        <v>36</v>
      </c>
      <c r="Z398" s="1023" t="s">
        <v>36</v>
      </c>
      <c r="AA398" s="1020" t="s">
        <v>36</v>
      </c>
      <c r="AB398" s="1021" t="s">
        <v>36</v>
      </c>
      <c r="AC398" s="1024" t="s">
        <v>36</v>
      </c>
      <c r="AD398" s="25" t="s">
        <v>36</v>
      </c>
      <c r="AE398" s="26" t="s">
        <v>36</v>
      </c>
      <c r="AF398" s="546">
        <v>0</v>
      </c>
      <c r="AG398" s="6" t="s">
        <v>407</v>
      </c>
      <c r="AH398" s="18" t="s">
        <v>23</v>
      </c>
      <c r="AI398" s="45">
        <v>3.4000000000000002E-2</v>
      </c>
      <c r="AJ398" s="46">
        <v>3.2000000000000001E-2</v>
      </c>
      <c r="AK398" s="1437">
        <v>7.2999999999999995E-2</v>
      </c>
      <c r="AL398" s="102"/>
    </row>
    <row r="399" spans="1:38" s="1" customFormat="1" ht="13.5" customHeight="1" x14ac:dyDescent="0.15">
      <c r="A399" s="1996"/>
      <c r="B399" s="452">
        <v>43542</v>
      </c>
      <c r="C399" s="453" t="str">
        <f t="shared" si="65"/>
        <v>月</v>
      </c>
      <c r="D399" s="454" t="s">
        <v>583</v>
      </c>
      <c r="E399" s="1014" t="s">
        <v>36</v>
      </c>
      <c r="F399" s="1015">
        <v>11.1</v>
      </c>
      <c r="G399" s="1016">
        <v>10.3</v>
      </c>
      <c r="H399" s="1017">
        <v>10.5</v>
      </c>
      <c r="I399" s="1018">
        <v>1.9</v>
      </c>
      <c r="J399" s="1019">
        <v>2.1</v>
      </c>
      <c r="K399" s="1020">
        <v>8</v>
      </c>
      <c r="L399" s="1021">
        <v>7.96</v>
      </c>
      <c r="M399" s="1018">
        <v>33.9</v>
      </c>
      <c r="N399" s="1019">
        <v>34.1</v>
      </c>
      <c r="O399" s="1016" t="s">
        <v>36</v>
      </c>
      <c r="P399" s="1017">
        <v>111</v>
      </c>
      <c r="Q399" s="1016" t="s">
        <v>36</v>
      </c>
      <c r="R399" s="1017">
        <v>115.3</v>
      </c>
      <c r="S399" s="1016" t="s">
        <v>36</v>
      </c>
      <c r="T399" s="1017" t="s">
        <v>36</v>
      </c>
      <c r="U399" s="1016" t="s">
        <v>36</v>
      </c>
      <c r="V399" s="1017" t="s">
        <v>36</v>
      </c>
      <c r="W399" s="1018" t="s">
        <v>36</v>
      </c>
      <c r="X399" s="1019">
        <v>13</v>
      </c>
      <c r="Y399" s="1022" t="s">
        <v>36</v>
      </c>
      <c r="Z399" s="1023">
        <v>190</v>
      </c>
      <c r="AA399" s="1020" t="s">
        <v>36</v>
      </c>
      <c r="AB399" s="1021">
        <v>0.21</v>
      </c>
      <c r="AC399" s="1024" t="s">
        <v>36</v>
      </c>
      <c r="AD399" s="25" t="s">
        <v>36</v>
      </c>
      <c r="AE399" s="26" t="s">
        <v>36</v>
      </c>
      <c r="AF399" s="546">
        <v>0</v>
      </c>
      <c r="AG399" s="6" t="s">
        <v>291</v>
      </c>
      <c r="AH399" s="18" t="s">
        <v>23</v>
      </c>
      <c r="AI399" s="24">
        <v>0.43</v>
      </c>
      <c r="AJ399" s="44">
        <v>0.49</v>
      </c>
      <c r="AK399" s="1438">
        <v>0.73</v>
      </c>
      <c r="AL399" s="100"/>
    </row>
    <row r="400" spans="1:38" s="1" customFormat="1" ht="13.5" customHeight="1" x14ac:dyDescent="0.15">
      <c r="A400" s="1996"/>
      <c r="B400" s="452">
        <v>43543</v>
      </c>
      <c r="C400" s="453" t="str">
        <f t="shared" si="65"/>
        <v>火</v>
      </c>
      <c r="D400" s="454" t="s">
        <v>583</v>
      </c>
      <c r="E400" s="1014" t="s">
        <v>36</v>
      </c>
      <c r="F400" s="1015">
        <v>15.1</v>
      </c>
      <c r="G400" s="1016">
        <v>10.5</v>
      </c>
      <c r="H400" s="1017">
        <v>10.7</v>
      </c>
      <c r="I400" s="1018">
        <v>2.1</v>
      </c>
      <c r="J400" s="1019">
        <v>2.4</v>
      </c>
      <c r="K400" s="1020">
        <v>7.93</v>
      </c>
      <c r="L400" s="1021">
        <v>7.9</v>
      </c>
      <c r="M400" s="1018">
        <v>34.200000000000003</v>
      </c>
      <c r="N400" s="1019">
        <v>34.299999999999997</v>
      </c>
      <c r="O400" s="1016" t="s">
        <v>36</v>
      </c>
      <c r="P400" s="1017">
        <v>109</v>
      </c>
      <c r="Q400" s="1016" t="s">
        <v>36</v>
      </c>
      <c r="R400" s="1017">
        <v>113.9</v>
      </c>
      <c r="S400" s="1016" t="s">
        <v>36</v>
      </c>
      <c r="T400" s="1017" t="s">
        <v>36</v>
      </c>
      <c r="U400" s="1016" t="s">
        <v>36</v>
      </c>
      <c r="V400" s="1017" t="s">
        <v>36</v>
      </c>
      <c r="W400" s="1018" t="s">
        <v>36</v>
      </c>
      <c r="X400" s="1019">
        <v>13.1</v>
      </c>
      <c r="Y400" s="1022" t="s">
        <v>36</v>
      </c>
      <c r="Z400" s="1023">
        <v>227</v>
      </c>
      <c r="AA400" s="1020" t="s">
        <v>36</v>
      </c>
      <c r="AB400" s="1021">
        <v>0.17</v>
      </c>
      <c r="AC400" s="1024" t="s">
        <v>36</v>
      </c>
      <c r="AD400" s="25" t="s">
        <v>36</v>
      </c>
      <c r="AE400" s="26" t="s">
        <v>36</v>
      </c>
      <c r="AF400" s="546">
        <v>0</v>
      </c>
      <c r="AG400" s="6" t="s">
        <v>98</v>
      </c>
      <c r="AH400" s="18" t="s">
        <v>23</v>
      </c>
      <c r="AI400" s="24">
        <v>1.01</v>
      </c>
      <c r="AJ400" s="44">
        <v>1.04</v>
      </c>
      <c r="AK400" s="1438">
        <v>1.49</v>
      </c>
      <c r="AL400" s="100"/>
    </row>
    <row r="401" spans="1:38" s="1" customFormat="1" ht="13.5" customHeight="1" x14ac:dyDescent="0.15">
      <c r="A401" s="1996"/>
      <c r="B401" s="452">
        <v>43544</v>
      </c>
      <c r="C401" s="453" t="str">
        <f t="shared" si="65"/>
        <v>水</v>
      </c>
      <c r="D401" s="454" t="s">
        <v>583</v>
      </c>
      <c r="E401" s="1014" t="s">
        <v>36</v>
      </c>
      <c r="F401" s="1015">
        <v>17.2</v>
      </c>
      <c r="G401" s="1016">
        <v>10.6</v>
      </c>
      <c r="H401" s="1017">
        <v>10.8</v>
      </c>
      <c r="I401" s="1018">
        <v>1.9</v>
      </c>
      <c r="J401" s="1019">
        <v>2.1</v>
      </c>
      <c r="K401" s="1020">
        <v>7.95</v>
      </c>
      <c r="L401" s="1021">
        <v>7.9</v>
      </c>
      <c r="M401" s="1018">
        <v>33.799999999999997</v>
      </c>
      <c r="N401" s="1019">
        <v>34</v>
      </c>
      <c r="O401" s="1016" t="s">
        <v>36</v>
      </c>
      <c r="P401" s="1017">
        <v>110</v>
      </c>
      <c r="Q401" s="1016" t="s">
        <v>36</v>
      </c>
      <c r="R401" s="1017">
        <v>114.9</v>
      </c>
      <c r="S401" s="1016" t="s">
        <v>36</v>
      </c>
      <c r="T401" s="1017" t="s">
        <v>36</v>
      </c>
      <c r="U401" s="1016" t="s">
        <v>36</v>
      </c>
      <c r="V401" s="1017" t="s">
        <v>36</v>
      </c>
      <c r="W401" s="1018" t="s">
        <v>36</v>
      </c>
      <c r="X401" s="1019">
        <v>12.9</v>
      </c>
      <c r="Y401" s="1022" t="s">
        <v>36</v>
      </c>
      <c r="Z401" s="1023">
        <v>190</v>
      </c>
      <c r="AA401" s="1020" t="s">
        <v>36</v>
      </c>
      <c r="AB401" s="1021">
        <v>0.2</v>
      </c>
      <c r="AC401" s="1024" t="s">
        <v>36</v>
      </c>
      <c r="AD401" s="25" t="s">
        <v>36</v>
      </c>
      <c r="AE401" s="26" t="s">
        <v>36</v>
      </c>
      <c r="AF401" s="546">
        <v>0</v>
      </c>
      <c r="AG401" s="6" t="s">
        <v>387</v>
      </c>
      <c r="AH401" s="18" t="s">
        <v>23</v>
      </c>
      <c r="AI401" s="45">
        <v>2.1000000000000001E-2</v>
      </c>
      <c r="AJ401" s="46">
        <v>3.2000000000000001E-2</v>
      </c>
      <c r="AK401" s="1437">
        <v>9.1999999999999998E-2</v>
      </c>
      <c r="AL401" s="102"/>
    </row>
    <row r="402" spans="1:38" s="1" customFormat="1" ht="13.5" customHeight="1" x14ac:dyDescent="0.15">
      <c r="A402" s="1996"/>
      <c r="B402" s="452">
        <v>43545</v>
      </c>
      <c r="C402" s="453" t="str">
        <f t="shared" si="65"/>
        <v>木</v>
      </c>
      <c r="D402" s="454" t="s">
        <v>599</v>
      </c>
      <c r="E402" s="1014">
        <v>1</v>
      </c>
      <c r="F402" s="1015">
        <v>16.5</v>
      </c>
      <c r="G402" s="1016">
        <v>10.9</v>
      </c>
      <c r="H402" s="1017">
        <v>11</v>
      </c>
      <c r="I402" s="1018">
        <v>1.8</v>
      </c>
      <c r="J402" s="1019">
        <v>2</v>
      </c>
      <c r="K402" s="1020">
        <v>7.79</v>
      </c>
      <c r="L402" s="1021">
        <v>7.74</v>
      </c>
      <c r="M402" s="1018">
        <v>34.1</v>
      </c>
      <c r="N402" s="1019">
        <v>34.200000000000003</v>
      </c>
      <c r="O402" s="1016" t="s">
        <v>36</v>
      </c>
      <c r="P402" s="1017" t="s">
        <v>36</v>
      </c>
      <c r="Q402" s="1016" t="s">
        <v>36</v>
      </c>
      <c r="R402" s="1017" t="s">
        <v>36</v>
      </c>
      <c r="S402" s="1016" t="s">
        <v>36</v>
      </c>
      <c r="T402" s="1017" t="s">
        <v>36</v>
      </c>
      <c r="U402" s="1016" t="s">
        <v>36</v>
      </c>
      <c r="V402" s="1017" t="s">
        <v>36</v>
      </c>
      <c r="W402" s="1018" t="s">
        <v>36</v>
      </c>
      <c r="X402" s="1019" t="s">
        <v>36</v>
      </c>
      <c r="Y402" s="1022" t="s">
        <v>36</v>
      </c>
      <c r="Z402" s="1023" t="s">
        <v>36</v>
      </c>
      <c r="AA402" s="1020" t="s">
        <v>36</v>
      </c>
      <c r="AB402" s="1021" t="s">
        <v>36</v>
      </c>
      <c r="AC402" s="1024" t="s">
        <v>36</v>
      </c>
      <c r="AD402" s="25" t="s">
        <v>36</v>
      </c>
      <c r="AE402" s="26" t="s">
        <v>36</v>
      </c>
      <c r="AF402" s="546">
        <v>0</v>
      </c>
      <c r="AG402" s="6" t="s">
        <v>408</v>
      </c>
      <c r="AH402" s="18" t="s">
        <v>23</v>
      </c>
      <c r="AI402" s="24" t="s">
        <v>609</v>
      </c>
      <c r="AJ402" s="44" t="s">
        <v>609</v>
      </c>
      <c r="AK402" s="1438" t="s">
        <v>609</v>
      </c>
      <c r="AL402" s="100"/>
    </row>
    <row r="403" spans="1:38" s="1" customFormat="1" ht="13.5" customHeight="1" x14ac:dyDescent="0.15">
      <c r="A403" s="1996"/>
      <c r="B403" s="452">
        <v>43546</v>
      </c>
      <c r="C403" s="453" t="str">
        <f t="shared" si="65"/>
        <v>金</v>
      </c>
      <c r="D403" s="454" t="s">
        <v>599</v>
      </c>
      <c r="E403" s="1014" t="s">
        <v>36</v>
      </c>
      <c r="F403" s="1015">
        <v>18.3</v>
      </c>
      <c r="G403" s="1016">
        <v>11.6</v>
      </c>
      <c r="H403" s="1017">
        <v>12</v>
      </c>
      <c r="I403" s="1018">
        <v>2.6</v>
      </c>
      <c r="J403" s="1019">
        <v>2.2000000000000002</v>
      </c>
      <c r="K403" s="1020">
        <v>7.91</v>
      </c>
      <c r="L403" s="1021">
        <v>7.88</v>
      </c>
      <c r="M403" s="1018">
        <v>34</v>
      </c>
      <c r="N403" s="1019">
        <v>34.200000000000003</v>
      </c>
      <c r="O403" s="1016" t="s">
        <v>36</v>
      </c>
      <c r="P403" s="1017">
        <v>109</v>
      </c>
      <c r="Q403" s="1016" t="s">
        <v>36</v>
      </c>
      <c r="R403" s="1017">
        <v>115.1</v>
      </c>
      <c r="S403" s="1016" t="s">
        <v>36</v>
      </c>
      <c r="T403" s="1017" t="s">
        <v>36</v>
      </c>
      <c r="U403" s="1016" t="s">
        <v>36</v>
      </c>
      <c r="V403" s="1017" t="s">
        <v>36</v>
      </c>
      <c r="W403" s="1018" t="s">
        <v>36</v>
      </c>
      <c r="X403" s="1019">
        <v>12.9</v>
      </c>
      <c r="Y403" s="1022" t="s">
        <v>36</v>
      </c>
      <c r="Z403" s="1023">
        <v>196</v>
      </c>
      <c r="AA403" s="1020" t="s">
        <v>36</v>
      </c>
      <c r="AB403" s="1021">
        <v>0.19</v>
      </c>
      <c r="AC403" s="1024" t="s">
        <v>36</v>
      </c>
      <c r="AD403" s="25" t="s">
        <v>36</v>
      </c>
      <c r="AE403" s="26" t="s">
        <v>36</v>
      </c>
      <c r="AF403" s="546">
        <v>0</v>
      </c>
      <c r="AG403" s="6" t="s">
        <v>99</v>
      </c>
      <c r="AH403" s="18" t="s">
        <v>23</v>
      </c>
      <c r="AI403" s="23">
        <v>26</v>
      </c>
      <c r="AJ403" s="48">
        <v>27.5</v>
      </c>
      <c r="AK403" s="1435">
        <v>24.1</v>
      </c>
      <c r="AL403" s="101"/>
    </row>
    <row r="404" spans="1:38" s="1" customFormat="1" ht="13.5" customHeight="1" x14ac:dyDescent="0.15">
      <c r="A404" s="1996"/>
      <c r="B404" s="452">
        <v>43547</v>
      </c>
      <c r="C404" s="453" t="str">
        <f t="shared" si="65"/>
        <v>土</v>
      </c>
      <c r="D404" s="75" t="s">
        <v>599</v>
      </c>
      <c r="E404" s="1014">
        <v>2.5</v>
      </c>
      <c r="F404" s="1015">
        <v>5.5</v>
      </c>
      <c r="G404" s="1016">
        <v>11.7</v>
      </c>
      <c r="H404" s="1017">
        <v>11.7</v>
      </c>
      <c r="I404" s="1018">
        <v>2.2000000000000002</v>
      </c>
      <c r="J404" s="1019">
        <v>2.4</v>
      </c>
      <c r="K404" s="1020">
        <v>7.89</v>
      </c>
      <c r="L404" s="1021">
        <v>7.87</v>
      </c>
      <c r="M404" s="1018">
        <v>34</v>
      </c>
      <c r="N404" s="1019">
        <v>34.1</v>
      </c>
      <c r="O404" s="1016" t="s">
        <v>36</v>
      </c>
      <c r="P404" s="1017" t="s">
        <v>36</v>
      </c>
      <c r="Q404" s="1016" t="s">
        <v>36</v>
      </c>
      <c r="R404" s="1017" t="s">
        <v>36</v>
      </c>
      <c r="S404" s="1016" t="s">
        <v>36</v>
      </c>
      <c r="T404" s="1017" t="s">
        <v>36</v>
      </c>
      <c r="U404" s="1016" t="s">
        <v>36</v>
      </c>
      <c r="V404" s="1017" t="s">
        <v>36</v>
      </c>
      <c r="W404" s="1018" t="s">
        <v>36</v>
      </c>
      <c r="X404" s="1019" t="s">
        <v>36</v>
      </c>
      <c r="Y404" s="1022" t="s">
        <v>36</v>
      </c>
      <c r="Z404" s="1023" t="s">
        <v>36</v>
      </c>
      <c r="AA404" s="1020" t="s">
        <v>36</v>
      </c>
      <c r="AB404" s="1021" t="s">
        <v>36</v>
      </c>
      <c r="AC404" s="1024" t="s">
        <v>36</v>
      </c>
      <c r="AD404" s="25" t="s">
        <v>36</v>
      </c>
      <c r="AE404" s="26" t="s">
        <v>36</v>
      </c>
      <c r="AF404" s="546">
        <v>0</v>
      </c>
      <c r="AG404" s="6" t="s">
        <v>27</v>
      </c>
      <c r="AH404" s="18" t="s">
        <v>23</v>
      </c>
      <c r="AI404" s="23">
        <v>27.3</v>
      </c>
      <c r="AJ404" s="48">
        <v>26</v>
      </c>
      <c r="AK404" s="1435">
        <v>26.6</v>
      </c>
      <c r="AL404" s="101"/>
    </row>
    <row r="405" spans="1:38" s="1" customFormat="1" ht="13.5" customHeight="1" x14ac:dyDescent="0.15">
      <c r="A405" s="1996"/>
      <c r="B405" s="452">
        <v>43548</v>
      </c>
      <c r="C405" s="453" t="str">
        <f t="shared" si="65"/>
        <v>日</v>
      </c>
      <c r="D405" s="75" t="s">
        <v>583</v>
      </c>
      <c r="E405" s="1014">
        <v>0.5</v>
      </c>
      <c r="F405" s="1015">
        <v>10.3</v>
      </c>
      <c r="G405" s="1016">
        <v>11.9</v>
      </c>
      <c r="H405" s="1017">
        <v>12.2</v>
      </c>
      <c r="I405" s="1018">
        <v>1.9</v>
      </c>
      <c r="J405" s="1019">
        <v>1.9</v>
      </c>
      <c r="K405" s="1020">
        <v>8.0299999999999994</v>
      </c>
      <c r="L405" s="1021">
        <v>7.97</v>
      </c>
      <c r="M405" s="1018">
        <v>34.1</v>
      </c>
      <c r="N405" s="1019">
        <v>34.1</v>
      </c>
      <c r="O405" s="1016" t="s">
        <v>36</v>
      </c>
      <c r="P405" s="1017" t="s">
        <v>36</v>
      </c>
      <c r="Q405" s="1016" t="s">
        <v>36</v>
      </c>
      <c r="R405" s="1017" t="s">
        <v>36</v>
      </c>
      <c r="S405" s="1016" t="s">
        <v>36</v>
      </c>
      <c r="T405" s="1017" t="s">
        <v>36</v>
      </c>
      <c r="U405" s="1016" t="s">
        <v>36</v>
      </c>
      <c r="V405" s="1017" t="s">
        <v>36</v>
      </c>
      <c r="W405" s="1018" t="s">
        <v>36</v>
      </c>
      <c r="X405" s="1019" t="s">
        <v>36</v>
      </c>
      <c r="Y405" s="1022" t="s">
        <v>36</v>
      </c>
      <c r="Z405" s="1023" t="s">
        <v>36</v>
      </c>
      <c r="AA405" s="1020" t="s">
        <v>36</v>
      </c>
      <c r="AB405" s="1021" t="s">
        <v>36</v>
      </c>
      <c r="AC405" s="1024" t="s">
        <v>36</v>
      </c>
      <c r="AD405" s="25" t="s">
        <v>36</v>
      </c>
      <c r="AE405" s="26" t="s">
        <v>36</v>
      </c>
      <c r="AF405" s="546">
        <v>0</v>
      </c>
      <c r="AG405" s="6" t="s">
        <v>390</v>
      </c>
      <c r="AH405" s="18" t="s">
        <v>401</v>
      </c>
      <c r="AI405" s="51">
        <v>8</v>
      </c>
      <c r="AJ405" s="52">
        <v>8</v>
      </c>
      <c r="AK405" s="1440">
        <v>19</v>
      </c>
      <c r="AL405" s="103"/>
    </row>
    <row r="406" spans="1:38" s="1" customFormat="1" ht="13.5" customHeight="1" x14ac:dyDescent="0.15">
      <c r="A406" s="1996"/>
      <c r="B406" s="452">
        <v>43549</v>
      </c>
      <c r="C406" s="453" t="str">
        <f t="shared" si="65"/>
        <v>月</v>
      </c>
      <c r="D406" s="75" t="s">
        <v>583</v>
      </c>
      <c r="E406" s="1014" t="s">
        <v>36</v>
      </c>
      <c r="F406" s="1015">
        <v>11.5</v>
      </c>
      <c r="G406" s="1016">
        <v>11.9</v>
      </c>
      <c r="H406" s="1017">
        <v>12.1</v>
      </c>
      <c r="I406" s="1018">
        <v>1.5</v>
      </c>
      <c r="J406" s="1019">
        <v>1.9</v>
      </c>
      <c r="K406" s="1020">
        <v>8.0299999999999994</v>
      </c>
      <c r="L406" s="1021">
        <v>7.99</v>
      </c>
      <c r="M406" s="1018">
        <v>33.799999999999997</v>
      </c>
      <c r="N406" s="1019">
        <v>34</v>
      </c>
      <c r="O406" s="1016" t="s">
        <v>36</v>
      </c>
      <c r="P406" s="1017">
        <v>107</v>
      </c>
      <c r="Q406" s="1016" t="s">
        <v>36</v>
      </c>
      <c r="R406" s="1017">
        <v>114.9</v>
      </c>
      <c r="S406" s="1016" t="s">
        <v>36</v>
      </c>
      <c r="T406" s="1017" t="s">
        <v>36</v>
      </c>
      <c r="U406" s="1016" t="s">
        <v>36</v>
      </c>
      <c r="V406" s="1017" t="s">
        <v>36</v>
      </c>
      <c r="W406" s="1018" t="s">
        <v>36</v>
      </c>
      <c r="X406" s="1019">
        <v>13.2</v>
      </c>
      <c r="Y406" s="1022" t="s">
        <v>36</v>
      </c>
      <c r="Z406" s="1023">
        <v>208</v>
      </c>
      <c r="AA406" s="1020" t="s">
        <v>36</v>
      </c>
      <c r="AB406" s="1021">
        <v>0.19</v>
      </c>
      <c r="AC406" s="1024" t="s">
        <v>36</v>
      </c>
      <c r="AD406" s="25" t="s">
        <v>36</v>
      </c>
      <c r="AE406" s="26" t="s">
        <v>36</v>
      </c>
      <c r="AF406" s="546">
        <v>0</v>
      </c>
      <c r="AG406" s="6" t="s">
        <v>409</v>
      </c>
      <c r="AH406" s="18" t="s">
        <v>23</v>
      </c>
      <c r="AI406" s="51">
        <v>2</v>
      </c>
      <c r="AJ406" s="52" t="s">
        <v>676</v>
      </c>
      <c r="AK406" s="1440">
        <v>13</v>
      </c>
      <c r="AL406" s="103"/>
    </row>
    <row r="407" spans="1:38" s="1" customFormat="1" ht="13.5" customHeight="1" x14ac:dyDescent="0.15">
      <c r="A407" s="1996"/>
      <c r="B407" s="452">
        <v>43550</v>
      </c>
      <c r="C407" s="453" t="str">
        <f t="shared" si="65"/>
        <v>火</v>
      </c>
      <c r="D407" s="75" t="s">
        <v>606</v>
      </c>
      <c r="E407" s="1014">
        <v>3</v>
      </c>
      <c r="F407" s="1015">
        <v>10.6</v>
      </c>
      <c r="G407" s="1016">
        <v>12</v>
      </c>
      <c r="H407" s="1017">
        <v>12.1</v>
      </c>
      <c r="I407" s="1018">
        <v>1.6</v>
      </c>
      <c r="J407" s="1019">
        <v>1.7</v>
      </c>
      <c r="K407" s="1020">
        <v>8.01</v>
      </c>
      <c r="L407" s="1021">
        <v>7.95</v>
      </c>
      <c r="M407" s="1018">
        <v>33.700000000000003</v>
      </c>
      <c r="N407" s="1019">
        <v>34</v>
      </c>
      <c r="O407" s="1016" t="s">
        <v>36</v>
      </c>
      <c r="P407" s="1017">
        <v>109</v>
      </c>
      <c r="Q407" s="1016" t="s">
        <v>36</v>
      </c>
      <c r="R407" s="1017">
        <v>114.1</v>
      </c>
      <c r="S407" s="1016" t="s">
        <v>36</v>
      </c>
      <c r="T407" s="1017" t="s">
        <v>36</v>
      </c>
      <c r="U407" s="1016" t="s">
        <v>36</v>
      </c>
      <c r="V407" s="1017" t="s">
        <v>36</v>
      </c>
      <c r="W407" s="1018" t="s">
        <v>36</v>
      </c>
      <c r="X407" s="1019">
        <v>12.9</v>
      </c>
      <c r="Y407" s="1022" t="s">
        <v>36</v>
      </c>
      <c r="Z407" s="1023">
        <v>211</v>
      </c>
      <c r="AA407" s="1020" t="s">
        <v>36</v>
      </c>
      <c r="AB407" s="1021">
        <v>0.2</v>
      </c>
      <c r="AC407" s="1024" t="s">
        <v>36</v>
      </c>
      <c r="AD407" s="25" t="s">
        <v>36</v>
      </c>
      <c r="AE407" s="26" t="s">
        <v>36</v>
      </c>
      <c r="AF407" s="546">
        <v>0</v>
      </c>
      <c r="AG407" s="19"/>
      <c r="AH407" s="9"/>
      <c r="AI407" s="20"/>
      <c r="AJ407" s="8"/>
      <c r="AK407" s="8"/>
      <c r="AL407" s="9"/>
    </row>
    <row r="408" spans="1:38" s="1" customFormat="1" ht="13.5" customHeight="1" x14ac:dyDescent="0.15">
      <c r="A408" s="1996"/>
      <c r="B408" s="452">
        <v>43551</v>
      </c>
      <c r="C408" s="547" t="str">
        <f t="shared" si="65"/>
        <v>水</v>
      </c>
      <c r="D408" s="75" t="s">
        <v>583</v>
      </c>
      <c r="E408" s="1014" t="s">
        <v>36</v>
      </c>
      <c r="F408" s="1015">
        <v>16.600000000000001</v>
      </c>
      <c r="G408" s="1016">
        <v>12.1</v>
      </c>
      <c r="H408" s="1017">
        <v>12.2</v>
      </c>
      <c r="I408" s="1018">
        <v>2.2000000000000002</v>
      </c>
      <c r="J408" s="1019">
        <v>2</v>
      </c>
      <c r="K408" s="1020">
        <v>8.0500000000000007</v>
      </c>
      <c r="L408" s="1021">
        <v>8</v>
      </c>
      <c r="M408" s="1018">
        <v>33.700000000000003</v>
      </c>
      <c r="N408" s="1019">
        <v>34</v>
      </c>
      <c r="O408" s="1016" t="s">
        <v>36</v>
      </c>
      <c r="P408" s="1017">
        <v>108</v>
      </c>
      <c r="Q408" s="1016" t="s">
        <v>36</v>
      </c>
      <c r="R408" s="1017">
        <v>114.1</v>
      </c>
      <c r="S408" s="1016" t="s">
        <v>36</v>
      </c>
      <c r="T408" s="1017" t="s">
        <v>36</v>
      </c>
      <c r="U408" s="1016" t="s">
        <v>36</v>
      </c>
      <c r="V408" s="1017" t="s">
        <v>36</v>
      </c>
      <c r="W408" s="1018" t="s">
        <v>36</v>
      </c>
      <c r="X408" s="1019">
        <v>13.3</v>
      </c>
      <c r="Y408" s="1022" t="s">
        <v>36</v>
      </c>
      <c r="Z408" s="1023">
        <v>194</v>
      </c>
      <c r="AA408" s="1020" t="s">
        <v>36</v>
      </c>
      <c r="AB408" s="1021">
        <v>0.2</v>
      </c>
      <c r="AC408" s="1024" t="s">
        <v>36</v>
      </c>
      <c r="AD408" s="25" t="s">
        <v>36</v>
      </c>
      <c r="AE408" s="26" t="s">
        <v>36</v>
      </c>
      <c r="AF408" s="546">
        <v>0</v>
      </c>
      <c r="AG408" s="19"/>
      <c r="AH408" s="9"/>
      <c r="AI408" s="20"/>
      <c r="AJ408" s="8"/>
      <c r="AK408" s="8"/>
      <c r="AL408" s="9"/>
    </row>
    <row r="409" spans="1:38" s="1" customFormat="1" ht="13.5" customHeight="1" x14ac:dyDescent="0.15">
      <c r="A409" s="1996"/>
      <c r="B409" s="452">
        <v>43552</v>
      </c>
      <c r="C409" s="453" t="str">
        <f t="shared" si="65"/>
        <v>木</v>
      </c>
      <c r="D409" s="75" t="s">
        <v>599</v>
      </c>
      <c r="E409" s="1014" t="s">
        <v>36</v>
      </c>
      <c r="F409" s="1015">
        <v>14.2</v>
      </c>
      <c r="G409" s="1016">
        <v>12.3</v>
      </c>
      <c r="H409" s="1017">
        <v>12.4</v>
      </c>
      <c r="I409" s="1018">
        <v>3.7</v>
      </c>
      <c r="J409" s="1019">
        <v>3.1</v>
      </c>
      <c r="K409" s="1020">
        <v>8.1199999999999992</v>
      </c>
      <c r="L409" s="1021">
        <v>8.08</v>
      </c>
      <c r="M409" s="1018">
        <v>33.9</v>
      </c>
      <c r="N409" s="1019">
        <v>34.1</v>
      </c>
      <c r="O409" s="1016" t="s">
        <v>36</v>
      </c>
      <c r="P409" s="1017">
        <v>112</v>
      </c>
      <c r="Q409" s="1016" t="s">
        <v>36</v>
      </c>
      <c r="R409" s="1017">
        <v>114.1</v>
      </c>
      <c r="S409" s="1016" t="s">
        <v>36</v>
      </c>
      <c r="T409" s="1017" t="s">
        <v>36</v>
      </c>
      <c r="U409" s="1016" t="s">
        <v>36</v>
      </c>
      <c r="V409" s="1017" t="s">
        <v>36</v>
      </c>
      <c r="W409" s="1018" t="s">
        <v>36</v>
      </c>
      <c r="X409" s="1019">
        <v>12.8</v>
      </c>
      <c r="Y409" s="1022" t="s">
        <v>36</v>
      </c>
      <c r="Z409" s="1023">
        <v>192</v>
      </c>
      <c r="AA409" s="1020" t="s">
        <v>36</v>
      </c>
      <c r="AB409" s="1021">
        <v>0.2</v>
      </c>
      <c r="AC409" s="1024" t="s">
        <v>36</v>
      </c>
      <c r="AD409" s="25" t="s">
        <v>36</v>
      </c>
      <c r="AE409" s="26" t="s">
        <v>36</v>
      </c>
      <c r="AF409" s="546">
        <v>0</v>
      </c>
      <c r="AG409" s="21"/>
      <c r="AH409" s="3"/>
      <c r="AI409" s="22"/>
      <c r="AJ409" s="10"/>
      <c r="AK409" s="10"/>
      <c r="AL409" s="3"/>
    </row>
    <row r="410" spans="1:38" s="1" customFormat="1" ht="13.5" customHeight="1" x14ac:dyDescent="0.15">
      <c r="A410" s="1996"/>
      <c r="B410" s="452">
        <v>43553</v>
      </c>
      <c r="C410" s="453" t="str">
        <f t="shared" si="65"/>
        <v>金</v>
      </c>
      <c r="D410" s="75" t="s">
        <v>599</v>
      </c>
      <c r="E410" s="1014" t="s">
        <v>36</v>
      </c>
      <c r="F410" s="1015">
        <v>8.1999999999999993</v>
      </c>
      <c r="G410" s="1016">
        <v>12.2</v>
      </c>
      <c r="H410" s="1017">
        <v>12.3</v>
      </c>
      <c r="I410" s="1018">
        <v>3.4</v>
      </c>
      <c r="J410" s="1019">
        <v>3.4</v>
      </c>
      <c r="K410" s="1020">
        <v>8.08</v>
      </c>
      <c r="L410" s="1021">
        <v>8.06</v>
      </c>
      <c r="M410" s="1018">
        <v>34</v>
      </c>
      <c r="N410" s="1019">
        <v>34.1</v>
      </c>
      <c r="O410" s="1016" t="s">
        <v>36</v>
      </c>
      <c r="P410" s="1017">
        <v>110</v>
      </c>
      <c r="Q410" s="1016" t="s">
        <v>36</v>
      </c>
      <c r="R410" s="1017">
        <v>114.1</v>
      </c>
      <c r="S410" s="1016" t="s">
        <v>36</v>
      </c>
      <c r="T410" s="1017" t="s">
        <v>36</v>
      </c>
      <c r="U410" s="1016" t="s">
        <v>36</v>
      </c>
      <c r="V410" s="1017" t="s">
        <v>36</v>
      </c>
      <c r="W410" s="1018" t="s">
        <v>36</v>
      </c>
      <c r="X410" s="1019">
        <v>13.1</v>
      </c>
      <c r="Y410" s="1022" t="s">
        <v>36</v>
      </c>
      <c r="Z410" s="1023">
        <v>200</v>
      </c>
      <c r="AA410" s="1020" t="s">
        <v>36</v>
      </c>
      <c r="AB410" s="1021">
        <v>0.21</v>
      </c>
      <c r="AC410" s="1024">
        <v>100</v>
      </c>
      <c r="AD410" s="25" t="s">
        <v>36</v>
      </c>
      <c r="AE410" s="26" t="s">
        <v>36</v>
      </c>
      <c r="AF410" s="546">
        <v>0</v>
      </c>
      <c r="AG410" s="29" t="s">
        <v>144</v>
      </c>
      <c r="AH410" s="2" t="s">
        <v>36</v>
      </c>
      <c r="AI410" s="2" t="s">
        <v>36</v>
      </c>
      <c r="AJ410" s="2" t="s">
        <v>36</v>
      </c>
      <c r="AK410" s="2" t="s">
        <v>36</v>
      </c>
      <c r="AL410" s="104" t="s">
        <v>36</v>
      </c>
    </row>
    <row r="411" spans="1:38" s="1" customFormat="1" ht="13.5" customHeight="1" x14ac:dyDescent="0.15">
      <c r="A411" s="1996"/>
      <c r="B411" s="452">
        <v>43554</v>
      </c>
      <c r="C411" s="453" t="str">
        <f t="shared" si="65"/>
        <v>土</v>
      </c>
      <c r="D411" s="75" t="s">
        <v>599</v>
      </c>
      <c r="E411" s="1014">
        <v>3.5</v>
      </c>
      <c r="F411" s="1015">
        <v>10.199999999999999</v>
      </c>
      <c r="G411" s="1016">
        <v>12.1</v>
      </c>
      <c r="H411" s="1017">
        <v>12.3</v>
      </c>
      <c r="I411" s="1018">
        <v>3.2</v>
      </c>
      <c r="J411" s="1019">
        <v>3.2</v>
      </c>
      <c r="K411" s="1020">
        <v>8.15</v>
      </c>
      <c r="L411" s="1021">
        <v>8.1300000000000008</v>
      </c>
      <c r="M411" s="1018">
        <v>34.200000000000003</v>
      </c>
      <c r="N411" s="1019">
        <v>34.1</v>
      </c>
      <c r="O411" s="1016" t="s">
        <v>36</v>
      </c>
      <c r="P411" s="1017" t="s">
        <v>36</v>
      </c>
      <c r="Q411" s="1016" t="s">
        <v>36</v>
      </c>
      <c r="R411" s="1017" t="s">
        <v>36</v>
      </c>
      <c r="S411" s="1016" t="s">
        <v>36</v>
      </c>
      <c r="T411" s="1017" t="s">
        <v>36</v>
      </c>
      <c r="U411" s="1016" t="s">
        <v>36</v>
      </c>
      <c r="V411" s="1017" t="s">
        <v>36</v>
      </c>
      <c r="W411" s="1018" t="s">
        <v>36</v>
      </c>
      <c r="X411" s="1019" t="s">
        <v>36</v>
      </c>
      <c r="Y411" s="1022" t="s">
        <v>36</v>
      </c>
      <c r="Z411" s="1023" t="s">
        <v>36</v>
      </c>
      <c r="AA411" s="1020" t="s">
        <v>36</v>
      </c>
      <c r="AB411" s="1021" t="s">
        <v>36</v>
      </c>
      <c r="AC411" s="1024" t="s">
        <v>36</v>
      </c>
      <c r="AD411" s="25" t="s">
        <v>36</v>
      </c>
      <c r="AE411" s="26" t="s">
        <v>36</v>
      </c>
      <c r="AF411" s="546">
        <v>0</v>
      </c>
      <c r="AG411" s="11" t="s">
        <v>36</v>
      </c>
      <c r="AH411" s="2" t="s">
        <v>36</v>
      </c>
      <c r="AI411" s="2" t="s">
        <v>36</v>
      </c>
      <c r="AJ411" s="2" t="s">
        <v>36</v>
      </c>
      <c r="AK411" s="2" t="s">
        <v>36</v>
      </c>
      <c r="AL411" s="104" t="s">
        <v>36</v>
      </c>
    </row>
    <row r="412" spans="1:38" s="1" customFormat="1" ht="13.5" customHeight="1" x14ac:dyDescent="0.15">
      <c r="A412" s="1996"/>
      <c r="B412" s="455">
        <v>43555</v>
      </c>
      <c r="C412" s="456" t="str">
        <f t="shared" si="65"/>
        <v>日</v>
      </c>
      <c r="D412" s="259" t="s">
        <v>599</v>
      </c>
      <c r="E412" s="1025">
        <v>0.5</v>
      </c>
      <c r="F412" s="1026">
        <v>12.4</v>
      </c>
      <c r="G412" s="1027">
        <v>12.1</v>
      </c>
      <c r="H412" s="1028">
        <v>12.3</v>
      </c>
      <c r="I412" s="1029">
        <v>2.2999999999999998</v>
      </c>
      <c r="J412" s="1030">
        <v>2.1</v>
      </c>
      <c r="K412" s="1031">
        <v>8.15</v>
      </c>
      <c r="L412" s="1032">
        <v>8.1</v>
      </c>
      <c r="M412" s="1029">
        <v>34.1</v>
      </c>
      <c r="N412" s="1030">
        <v>34.1</v>
      </c>
      <c r="O412" s="1027" t="s">
        <v>36</v>
      </c>
      <c r="P412" s="1028" t="s">
        <v>36</v>
      </c>
      <c r="Q412" s="1027" t="s">
        <v>36</v>
      </c>
      <c r="R412" s="1028" t="s">
        <v>36</v>
      </c>
      <c r="S412" s="1027" t="s">
        <v>36</v>
      </c>
      <c r="T412" s="1028" t="s">
        <v>36</v>
      </c>
      <c r="U412" s="1027" t="s">
        <v>36</v>
      </c>
      <c r="V412" s="1017" t="s">
        <v>36</v>
      </c>
      <c r="W412" s="1029" t="s">
        <v>36</v>
      </c>
      <c r="X412" s="1030" t="s">
        <v>36</v>
      </c>
      <c r="Y412" s="1033" t="s">
        <v>36</v>
      </c>
      <c r="Z412" s="1034" t="s">
        <v>36</v>
      </c>
      <c r="AA412" s="1031" t="s">
        <v>36</v>
      </c>
      <c r="AB412" s="1032" t="s">
        <v>36</v>
      </c>
      <c r="AC412" s="1035" t="s">
        <v>36</v>
      </c>
      <c r="AD412" s="552" t="s">
        <v>36</v>
      </c>
      <c r="AE412" s="150" t="s">
        <v>36</v>
      </c>
      <c r="AF412" s="553">
        <v>0</v>
      </c>
      <c r="AG412" s="11" t="s">
        <v>36</v>
      </c>
      <c r="AH412" s="2" t="s">
        <v>36</v>
      </c>
      <c r="AI412" s="2" t="s">
        <v>36</v>
      </c>
      <c r="AJ412" s="2" t="s">
        <v>36</v>
      </c>
      <c r="AK412" s="2" t="s">
        <v>36</v>
      </c>
      <c r="AL412" s="104" t="s">
        <v>36</v>
      </c>
    </row>
    <row r="413" spans="1:38" s="1" customFormat="1" ht="13.5" customHeight="1" x14ac:dyDescent="0.15">
      <c r="A413" s="1996"/>
      <c r="B413" s="1993" t="s">
        <v>410</v>
      </c>
      <c r="C413" s="1994"/>
      <c r="D413" s="724"/>
      <c r="E413" s="977">
        <f>MAX(E382:E412)</f>
        <v>31</v>
      </c>
      <c r="F413" s="978">
        <f t="shared" ref="F413:AB413" si="66">IF(COUNT(F382:F412)=0,"",MAX(F382:F412))</f>
        <v>18.3</v>
      </c>
      <c r="G413" s="928">
        <f t="shared" si="66"/>
        <v>12.3</v>
      </c>
      <c r="H413" s="979">
        <f t="shared" si="66"/>
        <v>12.4</v>
      </c>
      <c r="I413" s="980">
        <f t="shared" si="66"/>
        <v>3.7</v>
      </c>
      <c r="J413" s="981">
        <f t="shared" si="66"/>
        <v>3.5</v>
      </c>
      <c r="K413" s="982">
        <f t="shared" si="66"/>
        <v>8.67</v>
      </c>
      <c r="L413" s="983">
        <f t="shared" si="66"/>
        <v>8.24</v>
      </c>
      <c r="M413" s="980">
        <f t="shared" si="66"/>
        <v>35.799999999999997</v>
      </c>
      <c r="N413" s="981">
        <f t="shared" si="66"/>
        <v>36</v>
      </c>
      <c r="O413" s="928">
        <f t="shared" si="66"/>
        <v>116.9</v>
      </c>
      <c r="P413" s="979">
        <f t="shared" si="66"/>
        <v>116.1</v>
      </c>
      <c r="Q413" s="928">
        <f t="shared" si="66"/>
        <v>113</v>
      </c>
      <c r="R413" s="979">
        <f t="shared" si="66"/>
        <v>124.8</v>
      </c>
      <c r="S413" s="928">
        <f t="shared" si="66"/>
        <v>76.7</v>
      </c>
      <c r="T413" s="979">
        <f t="shared" si="66"/>
        <v>75.8</v>
      </c>
      <c r="U413" s="928">
        <f t="shared" si="66"/>
        <v>36.299999999999997</v>
      </c>
      <c r="V413" s="979">
        <f t="shared" si="66"/>
        <v>36.200000000000003</v>
      </c>
      <c r="W413" s="980">
        <f t="shared" si="66"/>
        <v>14</v>
      </c>
      <c r="X413" s="981">
        <f t="shared" si="66"/>
        <v>14.4</v>
      </c>
      <c r="Y413" s="984">
        <f t="shared" si="66"/>
        <v>218</v>
      </c>
      <c r="Z413" s="985">
        <f t="shared" si="66"/>
        <v>227</v>
      </c>
      <c r="AA413" s="982">
        <f t="shared" si="66"/>
        <v>0.16</v>
      </c>
      <c r="AB413" s="983">
        <f t="shared" si="66"/>
        <v>0.21</v>
      </c>
      <c r="AC413" s="984">
        <f>IF(COUNT(AC382:AC412)=0,"",MAX(AC382:AC412))</f>
        <v>1390</v>
      </c>
      <c r="AD413" s="629" t="s">
        <v>36</v>
      </c>
      <c r="AE413" s="628" t="s">
        <v>36</v>
      </c>
      <c r="AF413" s="630"/>
      <c r="AG413" s="11" t="s">
        <v>36</v>
      </c>
      <c r="AH413" s="2" t="s">
        <v>36</v>
      </c>
      <c r="AI413" s="2" t="s">
        <v>36</v>
      </c>
      <c r="AJ413" s="2" t="s">
        <v>36</v>
      </c>
      <c r="AK413" s="2" t="s">
        <v>36</v>
      </c>
      <c r="AL413" s="104" t="s">
        <v>36</v>
      </c>
    </row>
    <row r="414" spans="1:38" s="1" customFormat="1" ht="13.5" customHeight="1" x14ac:dyDescent="0.15">
      <c r="A414" s="1996"/>
      <c r="B414" s="1979" t="s">
        <v>411</v>
      </c>
      <c r="C414" s="1980"/>
      <c r="D414" s="725"/>
      <c r="E414" s="986">
        <f>MIN(E382:E412)</f>
        <v>0.5</v>
      </c>
      <c r="F414" s="987">
        <f t="shared" ref="F414:AC414" si="67">IF(COUNT(F382:F412)=0,"",MIN(F382:F412))</f>
        <v>5.5</v>
      </c>
      <c r="G414" s="937">
        <f t="shared" si="67"/>
        <v>8.4</v>
      </c>
      <c r="H414" s="988">
        <f t="shared" si="67"/>
        <v>8.5</v>
      </c>
      <c r="I414" s="931">
        <f t="shared" si="67"/>
        <v>1.5</v>
      </c>
      <c r="J414" s="989">
        <f t="shared" si="67"/>
        <v>1.7</v>
      </c>
      <c r="K414" s="934">
        <f t="shared" si="67"/>
        <v>7.79</v>
      </c>
      <c r="L414" s="990">
        <f t="shared" si="67"/>
        <v>7.74</v>
      </c>
      <c r="M414" s="931">
        <f t="shared" si="67"/>
        <v>33.700000000000003</v>
      </c>
      <c r="N414" s="989">
        <f t="shared" si="67"/>
        <v>34</v>
      </c>
      <c r="O414" s="937">
        <f t="shared" si="67"/>
        <v>116.9</v>
      </c>
      <c r="P414" s="988">
        <f t="shared" si="67"/>
        <v>107</v>
      </c>
      <c r="Q414" s="937">
        <f t="shared" si="67"/>
        <v>113</v>
      </c>
      <c r="R414" s="988">
        <f t="shared" si="67"/>
        <v>107.8</v>
      </c>
      <c r="S414" s="937">
        <f t="shared" si="67"/>
        <v>76.7</v>
      </c>
      <c r="T414" s="988">
        <f t="shared" si="67"/>
        <v>75.8</v>
      </c>
      <c r="U414" s="937">
        <f t="shared" si="67"/>
        <v>36.299999999999997</v>
      </c>
      <c r="V414" s="988">
        <f t="shared" si="67"/>
        <v>36.200000000000003</v>
      </c>
      <c r="W414" s="931">
        <f t="shared" si="67"/>
        <v>14</v>
      </c>
      <c r="X414" s="989">
        <f t="shared" si="67"/>
        <v>12.8</v>
      </c>
      <c r="Y414" s="940">
        <f t="shared" si="67"/>
        <v>218</v>
      </c>
      <c r="Z414" s="991">
        <f t="shared" si="67"/>
        <v>190</v>
      </c>
      <c r="AA414" s="934">
        <f t="shared" si="67"/>
        <v>0.16</v>
      </c>
      <c r="AB414" s="990">
        <f t="shared" si="67"/>
        <v>0.14000000000000001</v>
      </c>
      <c r="AC414" s="940">
        <f t="shared" si="67"/>
        <v>100</v>
      </c>
      <c r="AD414" s="629" t="s">
        <v>36</v>
      </c>
      <c r="AE414" s="628" t="s">
        <v>36</v>
      </c>
      <c r="AF414" s="630"/>
      <c r="AG414" s="11"/>
      <c r="AH414" s="2"/>
      <c r="AI414" s="2"/>
      <c r="AJ414" s="2"/>
      <c r="AK414" s="2"/>
      <c r="AL414" s="104"/>
    </row>
    <row r="415" spans="1:38" s="1" customFormat="1" ht="13.5" customHeight="1" x14ac:dyDescent="0.15">
      <c r="A415" s="1996"/>
      <c r="B415" s="1981" t="s">
        <v>412</v>
      </c>
      <c r="C415" s="1982"/>
      <c r="D415" s="725"/>
      <c r="E415" s="992"/>
      <c r="F415" s="987">
        <f t="shared" ref="F415:AB415" si="68">IF(COUNT(F382:F412)=0,"",AVERAGE(F382:F412))</f>
        <v>11.74516129032258</v>
      </c>
      <c r="G415" s="937">
        <f t="shared" si="68"/>
        <v>10.270967741935484</v>
      </c>
      <c r="H415" s="988">
        <f t="shared" si="68"/>
        <v>10.470967741935485</v>
      </c>
      <c r="I415" s="931">
        <f t="shared" si="68"/>
        <v>2.2419354838709675</v>
      </c>
      <c r="J415" s="989">
        <f t="shared" si="68"/>
        <v>2.3935483870967742</v>
      </c>
      <c r="K415" s="934">
        <f t="shared" si="68"/>
        <v>8.2064516129032263</v>
      </c>
      <c r="L415" s="990">
        <f t="shared" si="68"/>
        <v>8.0641935483870988</v>
      </c>
      <c r="M415" s="931">
        <f t="shared" si="68"/>
        <v>34.451612903225808</v>
      </c>
      <c r="N415" s="989">
        <f t="shared" si="68"/>
        <v>34.616129032258065</v>
      </c>
      <c r="O415" s="937">
        <f t="shared" si="68"/>
        <v>116.9</v>
      </c>
      <c r="P415" s="988">
        <f t="shared" si="68"/>
        <v>112.005</v>
      </c>
      <c r="Q415" s="937">
        <f t="shared" si="68"/>
        <v>113</v>
      </c>
      <c r="R415" s="988">
        <f t="shared" si="68"/>
        <v>115.38499999999999</v>
      </c>
      <c r="S415" s="937">
        <f t="shared" si="68"/>
        <v>76.7</v>
      </c>
      <c r="T415" s="988">
        <f t="shared" si="68"/>
        <v>75.8</v>
      </c>
      <c r="U415" s="937">
        <f t="shared" si="68"/>
        <v>36.299999999999997</v>
      </c>
      <c r="V415" s="988">
        <f t="shared" si="68"/>
        <v>36.200000000000003</v>
      </c>
      <c r="W415" s="931">
        <f t="shared" si="68"/>
        <v>14</v>
      </c>
      <c r="X415" s="989">
        <f t="shared" si="68"/>
        <v>13.515000000000004</v>
      </c>
      <c r="Y415" s="940">
        <f t="shared" si="68"/>
        <v>218</v>
      </c>
      <c r="Z415" s="991">
        <f t="shared" si="68"/>
        <v>208.35</v>
      </c>
      <c r="AA415" s="934">
        <f t="shared" si="68"/>
        <v>0.16</v>
      </c>
      <c r="AB415" s="990">
        <f t="shared" si="68"/>
        <v>0.17650000000000002</v>
      </c>
      <c r="AC415" s="940">
        <f>IF(COUNT(AC382:AC412)=0,"",AVERAGE(AC382:AC412))</f>
        <v>690.83333333333337</v>
      </c>
      <c r="AD415" s="629" t="s">
        <v>36</v>
      </c>
      <c r="AE415" s="628" t="s">
        <v>36</v>
      </c>
      <c r="AF415" s="630"/>
      <c r="AG415" s="11"/>
      <c r="AH415" s="2"/>
      <c r="AI415" s="2"/>
      <c r="AJ415" s="2"/>
      <c r="AK415" s="2"/>
      <c r="AL415" s="104"/>
    </row>
    <row r="416" spans="1:38" s="1" customFormat="1" ht="13.5" customHeight="1" thickBot="1" x14ac:dyDescent="0.2">
      <c r="A416" s="1997"/>
      <c r="B416" s="1999" t="s">
        <v>413</v>
      </c>
      <c r="C416" s="2000"/>
      <c r="D416" s="1597"/>
      <c r="E416" s="1598">
        <f>SUM(E382:E412)</f>
        <v>104.5</v>
      </c>
      <c r="F416" s="1599"/>
      <c r="G416" s="1600"/>
      <c r="H416" s="1601"/>
      <c r="I416" s="1602"/>
      <c r="J416" s="1603"/>
      <c r="K416" s="1604"/>
      <c r="L416" s="1605"/>
      <c r="M416" s="1602"/>
      <c r="N416" s="1603"/>
      <c r="O416" s="1600"/>
      <c r="P416" s="1601"/>
      <c r="Q416" s="1600"/>
      <c r="R416" s="1601"/>
      <c r="S416" s="1600"/>
      <c r="T416" s="1601"/>
      <c r="U416" s="1600"/>
      <c r="V416" s="1601"/>
      <c r="W416" s="1602"/>
      <c r="X416" s="1603"/>
      <c r="Y416" s="1606"/>
      <c r="Z416" s="1607"/>
      <c r="AA416" s="1604"/>
      <c r="AB416" s="1605"/>
      <c r="AC416" s="1608">
        <f>SUM(AC382:AC412)</f>
        <v>8290</v>
      </c>
      <c r="AD416" s="761"/>
      <c r="AE416" s="762"/>
      <c r="AF416" s="763"/>
      <c r="AG416" s="266"/>
      <c r="AH416" s="2"/>
      <c r="AI416" s="2"/>
      <c r="AJ416" s="2"/>
      <c r="AK416" s="2"/>
      <c r="AL416" s="104"/>
    </row>
    <row r="417" spans="1:38" s="1" customFormat="1" ht="13.5" customHeight="1" thickTop="1" x14ac:dyDescent="0.15">
      <c r="A417" s="1991" t="s">
        <v>424</v>
      </c>
      <c r="B417" s="1993" t="s">
        <v>410</v>
      </c>
      <c r="C417" s="1994"/>
      <c r="D417" s="724"/>
      <c r="E417" s="977">
        <v>80.5</v>
      </c>
      <c r="F417" s="978">
        <v>34.200000000000003</v>
      </c>
      <c r="G417" s="928">
        <v>28.1</v>
      </c>
      <c r="H417" s="979">
        <v>28.2</v>
      </c>
      <c r="I417" s="980">
        <v>6.7</v>
      </c>
      <c r="J417" s="981">
        <v>7.7</v>
      </c>
      <c r="K417" s="982">
        <v>8.83</v>
      </c>
      <c r="L417" s="983">
        <v>8.35</v>
      </c>
      <c r="M417" s="980">
        <v>35.799999999999997</v>
      </c>
      <c r="N417" s="981">
        <v>36</v>
      </c>
      <c r="O417" s="928">
        <v>116.9</v>
      </c>
      <c r="P417" s="979">
        <v>116.1</v>
      </c>
      <c r="Q417" s="928">
        <v>125</v>
      </c>
      <c r="R417" s="979">
        <v>127</v>
      </c>
      <c r="S417" s="928">
        <v>85.6</v>
      </c>
      <c r="T417" s="979">
        <v>85.5</v>
      </c>
      <c r="U417" s="928">
        <v>39.4</v>
      </c>
      <c r="V417" s="979">
        <v>39.799999999999997</v>
      </c>
      <c r="W417" s="980">
        <v>14</v>
      </c>
      <c r="X417" s="981">
        <v>14.4</v>
      </c>
      <c r="Y417" s="984">
        <v>218</v>
      </c>
      <c r="Z417" s="985">
        <v>227</v>
      </c>
      <c r="AA417" s="982">
        <v>0.23</v>
      </c>
      <c r="AB417" s="983">
        <v>0.22</v>
      </c>
      <c r="AC417" s="1537">
        <v>1890</v>
      </c>
      <c r="AD417" s="388"/>
      <c r="AE417" s="388"/>
      <c r="AF417" s="386"/>
      <c r="AG417" s="386"/>
      <c r="AH417" s="652"/>
      <c r="AI417" s="652"/>
      <c r="AJ417" s="652"/>
      <c r="AK417" s="652"/>
      <c r="AL417" s="652"/>
    </row>
    <row r="418" spans="1:38" x14ac:dyDescent="0.15">
      <c r="A418" s="1992"/>
      <c r="B418" s="1979" t="s">
        <v>411</v>
      </c>
      <c r="C418" s="1980"/>
      <c r="D418" s="725"/>
      <c r="E418" s="986">
        <v>0.5</v>
      </c>
      <c r="F418" s="987">
        <v>0.4</v>
      </c>
      <c r="G418" s="937">
        <v>6</v>
      </c>
      <c r="H418" s="988">
        <v>6.2</v>
      </c>
      <c r="I418" s="931">
        <v>1.1000000000000001</v>
      </c>
      <c r="J418" s="989">
        <v>1</v>
      </c>
      <c r="K418" s="934">
        <v>7.4</v>
      </c>
      <c r="L418" s="990">
        <v>7.18</v>
      </c>
      <c r="M418" s="931">
        <v>26.8</v>
      </c>
      <c r="N418" s="989">
        <v>27.3</v>
      </c>
      <c r="O418" s="937">
        <v>90.1</v>
      </c>
      <c r="P418" s="988">
        <v>86.3</v>
      </c>
      <c r="Q418" s="937">
        <v>85</v>
      </c>
      <c r="R418" s="988">
        <v>84.5</v>
      </c>
      <c r="S418" s="937">
        <v>56.3</v>
      </c>
      <c r="T418" s="988">
        <v>64.599999999999994</v>
      </c>
      <c r="U418" s="937">
        <v>28.7</v>
      </c>
      <c r="V418" s="988">
        <v>29.5</v>
      </c>
      <c r="W418" s="931">
        <v>11.6</v>
      </c>
      <c r="X418" s="989">
        <v>11</v>
      </c>
      <c r="Y418" s="940">
        <v>170</v>
      </c>
      <c r="Z418" s="991">
        <v>159</v>
      </c>
      <c r="AA418" s="934">
        <v>0.06</v>
      </c>
      <c r="AB418" s="990">
        <v>0.03</v>
      </c>
      <c r="AC418" s="1538">
        <v>0</v>
      </c>
    </row>
    <row r="419" spans="1:38" x14ac:dyDescent="0.15">
      <c r="A419" s="1992"/>
      <c r="B419" s="1981" t="s">
        <v>412</v>
      </c>
      <c r="C419" s="1982"/>
      <c r="D419" s="725"/>
      <c r="E419" s="992"/>
      <c r="F419" s="987">
        <v>18.523561643835617</v>
      </c>
      <c r="G419" s="937">
        <v>17.555068493150685</v>
      </c>
      <c r="H419" s="988">
        <v>17.760821917808226</v>
      </c>
      <c r="I419" s="931">
        <v>3.1816438356164389</v>
      </c>
      <c r="J419" s="989">
        <v>3.0463013698630133</v>
      </c>
      <c r="K419" s="934">
        <v>7.9226027397260248</v>
      </c>
      <c r="L419" s="990">
        <v>7.8542465753424553</v>
      </c>
      <c r="M419" s="931">
        <v>31.124383561643835</v>
      </c>
      <c r="N419" s="989">
        <v>31.211506849315072</v>
      </c>
      <c r="O419" s="937">
        <v>100.68333333333334</v>
      </c>
      <c r="P419" s="988">
        <v>99.74795081967207</v>
      </c>
      <c r="Q419" s="937">
        <v>104.91666666666667</v>
      </c>
      <c r="R419" s="988">
        <v>104.15737704918033</v>
      </c>
      <c r="S419" s="937">
        <v>71.558333333333337</v>
      </c>
      <c r="T419" s="988">
        <v>71.95</v>
      </c>
      <c r="U419" s="937">
        <v>33.358333333333334</v>
      </c>
      <c r="V419" s="988">
        <v>33.550000000000004</v>
      </c>
      <c r="W419" s="931">
        <v>12.758333333333333</v>
      </c>
      <c r="X419" s="989">
        <v>12.665573770491802</v>
      </c>
      <c r="Y419" s="940">
        <v>190.83333333333334</v>
      </c>
      <c r="Z419" s="991">
        <v>188.92622950819671</v>
      </c>
      <c r="AA419" s="934">
        <v>0.14666666666666664</v>
      </c>
      <c r="AB419" s="990">
        <v>0.11524590163934431</v>
      </c>
      <c r="AC419" s="1538">
        <v>674.77272727272725</v>
      </c>
    </row>
    <row r="420" spans="1:38" x14ac:dyDescent="0.15">
      <c r="A420" s="1992"/>
      <c r="B420" s="1979" t="s">
        <v>425</v>
      </c>
      <c r="C420" s="1980"/>
      <c r="D420" s="725"/>
      <c r="E420" s="1072">
        <f>E37+E72+E106+E141+E176+E210+E245+E279+E314+E349+E381+E416</f>
        <v>1239</v>
      </c>
      <c r="F420" s="993"/>
      <c r="G420" s="994"/>
      <c r="H420" s="995"/>
      <c r="I420" s="996"/>
      <c r="J420" s="997"/>
      <c r="K420" s="998"/>
      <c r="L420" s="999"/>
      <c r="M420" s="996"/>
      <c r="N420" s="997"/>
      <c r="O420" s="994"/>
      <c r="P420" s="995"/>
      <c r="Q420" s="994"/>
      <c r="R420" s="995"/>
      <c r="S420" s="994"/>
      <c r="T420" s="995"/>
      <c r="U420" s="994"/>
      <c r="V420" s="995"/>
      <c r="W420" s="996"/>
      <c r="X420" s="997"/>
      <c r="Y420" s="1000"/>
      <c r="Z420" s="1001"/>
      <c r="AA420" s="998"/>
      <c r="AB420" s="999"/>
      <c r="AC420" s="1541">
        <f>AC37+AC72+AC106+AC141+AC176+AC210+AC245+AC279+AC314+AC349+AC381+AC416</f>
        <v>58580</v>
      </c>
    </row>
    <row r="421" spans="1:38" x14ac:dyDescent="0.15">
      <c r="A421" s="511"/>
      <c r="B421" s="1983" t="s">
        <v>426</v>
      </c>
      <c r="C421" s="1984"/>
      <c r="D421" s="726"/>
      <c r="E421" s="719"/>
      <c r="F421" s="720"/>
      <c r="G421" s="720"/>
      <c r="H421" s="720"/>
      <c r="I421" s="721"/>
      <c r="J421" s="721"/>
      <c r="K421" s="722"/>
      <c r="L421" s="722"/>
      <c r="M421" s="721"/>
      <c r="N421" s="721"/>
      <c r="O421" s="720"/>
      <c r="P421" s="720"/>
      <c r="Q421" s="720"/>
      <c r="R421" s="720"/>
      <c r="S421" s="720"/>
      <c r="T421" s="720"/>
      <c r="U421" s="720"/>
      <c r="V421" s="720"/>
      <c r="W421" s="721"/>
      <c r="X421" s="721"/>
      <c r="Y421" s="711"/>
      <c r="Z421" s="711"/>
      <c r="AA421" s="722"/>
      <c r="AB421" s="722"/>
      <c r="AC421" s="711"/>
    </row>
  </sheetData>
  <protectedRanges>
    <protectedRange sqref="D246:D275" name="範囲1_3_3_4_1"/>
    <protectedRange sqref="E246:N275" name="範囲1_3_3_1_3_1"/>
    <protectedRange sqref="O246:AB250 O253:AB275 O251:AA252" name="範囲1_5_1_1_3_1"/>
    <protectedRange sqref="AB252" name="範囲1_1_2_1_3_1"/>
    <protectedRange sqref="AB251" name="範囲1_2_1_1_1_3_1"/>
  </protectedRanges>
  <mergeCells count="84">
    <mergeCell ref="A382:A416"/>
    <mergeCell ref="A142:A176"/>
    <mergeCell ref="B207:C207"/>
    <mergeCell ref="B208:C208"/>
    <mergeCell ref="B209:C209"/>
    <mergeCell ref="B210:C210"/>
    <mergeCell ref="A177:A210"/>
    <mergeCell ref="B379:C379"/>
    <mergeCell ref="B380:C380"/>
    <mergeCell ref="B381:C381"/>
    <mergeCell ref="A350:A381"/>
    <mergeCell ref="B413:C413"/>
    <mergeCell ref="B414:C414"/>
    <mergeCell ref="B415:C415"/>
    <mergeCell ref="B416:C416"/>
    <mergeCell ref="A280:A310"/>
    <mergeCell ref="A107:A141"/>
    <mergeCell ref="G2:H2"/>
    <mergeCell ref="A4:A37"/>
    <mergeCell ref="B138:C138"/>
    <mergeCell ref="B34:C34"/>
    <mergeCell ref="B35:C35"/>
    <mergeCell ref="B36:C36"/>
    <mergeCell ref="B37:C37"/>
    <mergeCell ref="B69:C69"/>
    <mergeCell ref="B70:C70"/>
    <mergeCell ref="B71:C71"/>
    <mergeCell ref="B72:C72"/>
    <mergeCell ref="A38:A72"/>
    <mergeCell ref="B103:C103"/>
    <mergeCell ref="B421:C421"/>
    <mergeCell ref="A417:A420"/>
    <mergeCell ref="B417:C417"/>
    <mergeCell ref="B418:C418"/>
    <mergeCell ref="B419:C419"/>
    <mergeCell ref="B420:C420"/>
    <mergeCell ref="B276:C276"/>
    <mergeCell ref="B277:C277"/>
    <mergeCell ref="B278:C278"/>
    <mergeCell ref="B279:C279"/>
    <mergeCell ref="A246:A279"/>
    <mergeCell ref="B347:C347"/>
    <mergeCell ref="B348:C348"/>
    <mergeCell ref="B349:C349"/>
    <mergeCell ref="B378:C378"/>
    <mergeCell ref="AF2:AF3"/>
    <mergeCell ref="B311:C311"/>
    <mergeCell ref="B312:C312"/>
    <mergeCell ref="B313:C313"/>
    <mergeCell ref="B314:C314"/>
    <mergeCell ref="B346:C346"/>
    <mergeCell ref="B140:C140"/>
    <mergeCell ref="B141:C141"/>
    <mergeCell ref="B173:C173"/>
    <mergeCell ref="B174:C174"/>
    <mergeCell ref="B175:C175"/>
    <mergeCell ref="B176:C176"/>
    <mergeCell ref="AG2:AL3"/>
    <mergeCell ref="I2:J2"/>
    <mergeCell ref="K2:L2"/>
    <mergeCell ref="M2:N2"/>
    <mergeCell ref="O2:P2"/>
    <mergeCell ref="Q2:R2"/>
    <mergeCell ref="S2:T2"/>
    <mergeCell ref="U2:V2"/>
    <mergeCell ref="W2:X2"/>
    <mergeCell ref="Y2:Z2"/>
    <mergeCell ref="AA2:AB2"/>
    <mergeCell ref="A315:A349"/>
    <mergeCell ref="B1:E1"/>
    <mergeCell ref="A2:A3"/>
    <mergeCell ref="B2:B3"/>
    <mergeCell ref="C2:C3"/>
    <mergeCell ref="D2:D3"/>
    <mergeCell ref="B104:C104"/>
    <mergeCell ref="B105:C105"/>
    <mergeCell ref="B106:C106"/>
    <mergeCell ref="A73:A106"/>
    <mergeCell ref="B139:C139"/>
    <mergeCell ref="B242:C242"/>
    <mergeCell ref="B243:C243"/>
    <mergeCell ref="B244:C244"/>
    <mergeCell ref="B245:C245"/>
    <mergeCell ref="A211:A245"/>
  </mergeCells>
  <phoneticPr fontId="4"/>
  <conditionalFormatting sqref="AD6:AD28">
    <cfRule type="expression" dxfId="206" priority="82" stopIfTrue="1">
      <formula>$A$1=1</formula>
    </cfRule>
  </conditionalFormatting>
  <conditionalFormatting sqref="AC378:AC381">
    <cfRule type="expression" dxfId="205" priority="47" stopIfTrue="1">
      <formula>$A$1=1</formula>
    </cfRule>
  </conditionalFormatting>
  <conditionalFormatting sqref="F34:AB36 F37:V37">
    <cfRule type="expression" dxfId="204" priority="78" stopIfTrue="1">
      <formula>$A$1=1</formula>
    </cfRule>
  </conditionalFormatting>
  <conditionalFormatting sqref="AC34:AC37">
    <cfRule type="expression" dxfId="203" priority="77" stopIfTrue="1">
      <formula>$A$1=1</formula>
    </cfRule>
  </conditionalFormatting>
  <conditionalFormatting sqref="W37">
    <cfRule type="expression" dxfId="202" priority="76" stopIfTrue="1">
      <formula>$A$1=1</formula>
    </cfRule>
  </conditionalFormatting>
  <conditionalFormatting sqref="F69:AB71 F72:V72">
    <cfRule type="expression" dxfId="201" priority="75" stopIfTrue="1">
      <formula>$A$1=1</formula>
    </cfRule>
  </conditionalFormatting>
  <conditionalFormatting sqref="AC69:AC72">
    <cfRule type="expression" dxfId="200" priority="74" stopIfTrue="1">
      <formula>$A$1=1</formula>
    </cfRule>
  </conditionalFormatting>
  <conditionalFormatting sqref="W72">
    <cfRule type="expression" dxfId="199" priority="73" stopIfTrue="1">
      <formula>$A$1=1</formula>
    </cfRule>
  </conditionalFormatting>
  <conditionalFormatting sqref="F138:AB140 F141:V141">
    <cfRule type="expression" dxfId="198" priority="72" stopIfTrue="1">
      <formula>$A$1=1</formula>
    </cfRule>
  </conditionalFormatting>
  <conditionalFormatting sqref="AC138:AC141">
    <cfRule type="expression" dxfId="197" priority="71" stopIfTrue="1">
      <formula>$A$1=1</formula>
    </cfRule>
  </conditionalFormatting>
  <conditionalFormatting sqref="W141">
    <cfRule type="expression" dxfId="196" priority="70" stopIfTrue="1">
      <formula>$A$1=1</formula>
    </cfRule>
  </conditionalFormatting>
  <conditionalFormatting sqref="F173:AB175 F176:V176">
    <cfRule type="expression" dxfId="195" priority="69" stopIfTrue="1">
      <formula>$A$1=1</formula>
    </cfRule>
  </conditionalFormatting>
  <conditionalFormatting sqref="AC173:AC176">
    <cfRule type="expression" dxfId="194" priority="68" stopIfTrue="1">
      <formula>$A$1=1</formula>
    </cfRule>
  </conditionalFormatting>
  <conditionalFormatting sqref="W176">
    <cfRule type="expression" dxfId="193" priority="67" stopIfTrue="1">
      <formula>$A$1=1</formula>
    </cfRule>
  </conditionalFormatting>
  <conditionalFormatting sqref="AC242:AC245">
    <cfRule type="expression" dxfId="192" priority="65" stopIfTrue="1">
      <formula>$A$1=1</formula>
    </cfRule>
  </conditionalFormatting>
  <conditionalFormatting sqref="F103:AB105 F106:V106">
    <cfRule type="expression" dxfId="191" priority="57" stopIfTrue="1">
      <formula>$A$1=1</formula>
    </cfRule>
  </conditionalFormatting>
  <conditionalFormatting sqref="AC103:AC106">
    <cfRule type="expression" dxfId="190" priority="56" stopIfTrue="1">
      <formula>$A$1=1</formula>
    </cfRule>
  </conditionalFormatting>
  <conditionalFormatting sqref="W106">
    <cfRule type="expression" dxfId="189" priority="55" stopIfTrue="1">
      <formula>$A$1=1</formula>
    </cfRule>
  </conditionalFormatting>
  <conditionalFormatting sqref="F207:AB209 F210:V210">
    <cfRule type="expression" dxfId="188" priority="54" stopIfTrue="1">
      <formula>$A$1=1</formula>
    </cfRule>
  </conditionalFormatting>
  <conditionalFormatting sqref="AC207:AC210">
    <cfRule type="expression" dxfId="187" priority="53" stopIfTrue="1">
      <formula>$A$1=1</formula>
    </cfRule>
  </conditionalFormatting>
  <conditionalFormatting sqref="W210">
    <cfRule type="expression" dxfId="186" priority="52" stopIfTrue="1">
      <formula>$A$1=1</formula>
    </cfRule>
  </conditionalFormatting>
  <conditionalFormatting sqref="F276:AB278 F279:V279">
    <cfRule type="expression" dxfId="185" priority="51" stopIfTrue="1">
      <formula>$A$1=1</formula>
    </cfRule>
  </conditionalFormatting>
  <conditionalFormatting sqref="AC276:AC279">
    <cfRule type="expression" dxfId="184" priority="50" stopIfTrue="1">
      <formula>$A$1=1</formula>
    </cfRule>
  </conditionalFormatting>
  <conditionalFormatting sqref="W279">
    <cfRule type="expression" dxfId="183" priority="49" stopIfTrue="1">
      <formula>$A$1=1</formula>
    </cfRule>
  </conditionalFormatting>
  <conditionalFormatting sqref="W381">
    <cfRule type="expression" dxfId="182" priority="46" stopIfTrue="1">
      <formula>$A$1=1</formula>
    </cfRule>
  </conditionalFormatting>
  <conditionalFormatting sqref="F378:AB380 F381:V381">
    <cfRule type="expression" dxfId="181" priority="48" stopIfTrue="1">
      <formula>$A$1=1</formula>
    </cfRule>
  </conditionalFormatting>
  <conditionalFormatting sqref="F242:AB244 F245:V245">
    <cfRule type="expression" dxfId="180" priority="45" stopIfTrue="1">
      <formula>$A$1=1</formula>
    </cfRule>
  </conditionalFormatting>
  <conditionalFormatting sqref="W245">
    <cfRule type="expression" dxfId="179" priority="44" stopIfTrue="1">
      <formula>$A$1=1</formula>
    </cfRule>
  </conditionalFormatting>
  <conditionalFormatting sqref="AB251">
    <cfRule type="expression" dxfId="178" priority="7" stopIfTrue="1">
      <formula>$A$1=1</formula>
    </cfRule>
  </conditionalFormatting>
  <conditionalFormatting sqref="D246:D275">
    <cfRule type="expression" dxfId="177" priority="43" stopIfTrue="1">
      <formula>$A$1=1</formula>
    </cfRule>
  </conditionalFormatting>
  <conditionalFormatting sqref="D247:D258">
    <cfRule type="expression" dxfId="176" priority="42" stopIfTrue="1">
      <formula>$A$1=1</formula>
    </cfRule>
  </conditionalFormatting>
  <conditionalFormatting sqref="D255">
    <cfRule type="expression" dxfId="175" priority="41" stopIfTrue="1">
      <formula>$A$1=1</formula>
    </cfRule>
  </conditionalFormatting>
  <conditionalFormatting sqref="D264:D265">
    <cfRule type="expression" dxfId="174" priority="30" stopIfTrue="1">
      <formula>$A$1=1</formula>
    </cfRule>
  </conditionalFormatting>
  <conditionalFormatting sqref="D267:D272">
    <cfRule type="expression" dxfId="173" priority="29" stopIfTrue="1">
      <formula>$A$1=1</formula>
    </cfRule>
  </conditionalFormatting>
  <conditionalFormatting sqref="D264:D265">
    <cfRule type="expression" dxfId="172" priority="35" stopIfTrue="1">
      <formula>$A$1=1</formula>
    </cfRule>
  </conditionalFormatting>
  <conditionalFormatting sqref="D257:D261">
    <cfRule type="expression" dxfId="171" priority="40" stopIfTrue="1">
      <formula>$A$1=1</formula>
    </cfRule>
  </conditionalFormatting>
  <conditionalFormatting sqref="D263">
    <cfRule type="expression" dxfId="170" priority="39" stopIfTrue="1">
      <formula>$A$1=1</formula>
    </cfRule>
  </conditionalFormatting>
  <conditionalFormatting sqref="D267:D268">
    <cfRule type="expression" dxfId="169" priority="38" stopIfTrue="1">
      <formula>$A$1=1</formula>
    </cfRule>
  </conditionalFormatting>
  <conditionalFormatting sqref="D270:D274">
    <cfRule type="expression" dxfId="168" priority="37" stopIfTrue="1">
      <formula>$A$1=1</formula>
    </cfRule>
  </conditionalFormatting>
  <conditionalFormatting sqref="D262">
    <cfRule type="expression" dxfId="167" priority="36" stopIfTrue="1">
      <formula>$A$1=1</formula>
    </cfRule>
  </conditionalFormatting>
  <conditionalFormatting sqref="D275">
    <cfRule type="expression" dxfId="166" priority="34" stopIfTrue="1">
      <formula>$A$1=1</formula>
    </cfRule>
  </conditionalFormatting>
  <conditionalFormatting sqref="D266">
    <cfRule type="expression" dxfId="165" priority="33" stopIfTrue="1">
      <formula>$A$1=1</formula>
    </cfRule>
  </conditionalFormatting>
  <conditionalFormatting sqref="D269">
    <cfRule type="expression" dxfId="164" priority="32" stopIfTrue="1">
      <formula>$A$1=1</formula>
    </cfRule>
  </conditionalFormatting>
  <conditionalFormatting sqref="D259">
    <cfRule type="expression" dxfId="163" priority="28" stopIfTrue="1">
      <formula>$A$1=1</formula>
    </cfRule>
  </conditionalFormatting>
  <conditionalFormatting sqref="D260:D262">
    <cfRule type="expression" dxfId="162" priority="31" stopIfTrue="1">
      <formula>$A$1=1</formula>
    </cfRule>
  </conditionalFormatting>
  <conditionalFormatting sqref="D266">
    <cfRule type="expression" dxfId="161" priority="25" stopIfTrue="1">
      <formula>$A$1=1</formula>
    </cfRule>
  </conditionalFormatting>
  <conditionalFormatting sqref="D275">
    <cfRule type="expression" dxfId="160" priority="24" stopIfTrue="1">
      <formula>$A$1=1</formula>
    </cfRule>
  </conditionalFormatting>
  <conditionalFormatting sqref="D273:D274">
    <cfRule type="expression" dxfId="159" priority="27" stopIfTrue="1">
      <formula>$A$1=1</formula>
    </cfRule>
  </conditionalFormatting>
  <conditionalFormatting sqref="D263">
    <cfRule type="expression" dxfId="158" priority="26" stopIfTrue="1">
      <formula>$A$1=1</formula>
    </cfRule>
  </conditionalFormatting>
  <conditionalFormatting sqref="D266">
    <cfRule type="expression" dxfId="157" priority="22" stopIfTrue="1">
      <formula>$A$1=1</formula>
    </cfRule>
  </conditionalFormatting>
  <conditionalFormatting sqref="D261:D262">
    <cfRule type="expression" dxfId="156" priority="23" stopIfTrue="1">
      <formula>$A$1=1</formula>
    </cfRule>
  </conditionalFormatting>
  <conditionalFormatting sqref="D268">
    <cfRule type="expression" dxfId="155" priority="21" stopIfTrue="1">
      <formula>$A$1=1</formula>
    </cfRule>
  </conditionalFormatting>
  <conditionalFormatting sqref="D272">
    <cfRule type="expression" dxfId="154" priority="20" stopIfTrue="1">
      <formula>$A$1=1</formula>
    </cfRule>
  </conditionalFormatting>
  <conditionalFormatting sqref="D272">
    <cfRule type="expression" dxfId="153" priority="19" stopIfTrue="1">
      <formula>$A$1=1</formula>
    </cfRule>
  </conditionalFormatting>
  <conditionalFormatting sqref="D260">
    <cfRule type="expression" dxfId="152" priority="18" stopIfTrue="1">
      <formula>$A$1=1</formula>
    </cfRule>
  </conditionalFormatting>
  <conditionalFormatting sqref="D263:D265">
    <cfRule type="expression" dxfId="151" priority="17" stopIfTrue="1">
      <formula>$A$1=1</formula>
    </cfRule>
  </conditionalFormatting>
  <conditionalFormatting sqref="D267">
    <cfRule type="expression" dxfId="150" priority="16" stopIfTrue="1">
      <formula>$A$1=1</formula>
    </cfRule>
  </conditionalFormatting>
  <conditionalFormatting sqref="D270:D271">
    <cfRule type="expression" dxfId="149" priority="15" stopIfTrue="1">
      <formula>$A$1=1</formula>
    </cfRule>
  </conditionalFormatting>
  <conditionalFormatting sqref="D274:D275">
    <cfRule type="expression" dxfId="148" priority="14" stopIfTrue="1">
      <formula>$A$1=1</formula>
    </cfRule>
  </conditionalFormatting>
  <conditionalFormatting sqref="D259">
    <cfRule type="expression" dxfId="147" priority="13" stopIfTrue="1">
      <formula>$A$1=1</formula>
    </cfRule>
  </conditionalFormatting>
  <conditionalFormatting sqref="D269">
    <cfRule type="expression" dxfId="146" priority="12" stopIfTrue="1">
      <formula>$A$1=1</formula>
    </cfRule>
  </conditionalFormatting>
  <conditionalFormatting sqref="D273">
    <cfRule type="expression" dxfId="145" priority="11" stopIfTrue="1">
      <formula>$A$1=1</formula>
    </cfRule>
  </conditionalFormatting>
  <conditionalFormatting sqref="E246:N275">
    <cfRule type="expression" dxfId="144" priority="10" stopIfTrue="1">
      <formula>$A$1=1</formula>
    </cfRule>
  </conditionalFormatting>
  <conditionalFormatting sqref="O246:AB250 O253:AB275 O251:AA252">
    <cfRule type="expression" dxfId="143" priority="9" stopIfTrue="1">
      <formula>$A$1=1</formula>
    </cfRule>
  </conditionalFormatting>
  <conditionalFormatting sqref="AB252">
    <cfRule type="expression" dxfId="142" priority="8" stopIfTrue="1">
      <formula>$A$1=1</formula>
    </cfRule>
  </conditionalFormatting>
  <conditionalFormatting sqref="AC311:AC314">
    <cfRule type="expression" dxfId="141" priority="6" stopIfTrue="1">
      <formula>$A$1=1</formula>
    </cfRule>
  </conditionalFormatting>
  <conditionalFormatting sqref="F311:AB313 F314:V314">
    <cfRule type="expression" dxfId="140" priority="5" stopIfTrue="1">
      <formula>$A$1=1</formula>
    </cfRule>
  </conditionalFormatting>
  <conditionalFormatting sqref="W314">
    <cfRule type="expression" dxfId="139" priority="4" stopIfTrue="1">
      <formula>$A$1=1</formula>
    </cfRule>
  </conditionalFormatting>
  <conditionalFormatting sqref="AC346:AC349">
    <cfRule type="expression" dxfId="138" priority="3" stopIfTrue="1">
      <formula>$A$1=1</formula>
    </cfRule>
  </conditionalFormatting>
  <conditionalFormatting sqref="F346:AB348 F349:V349">
    <cfRule type="expression" dxfId="137" priority="2" stopIfTrue="1">
      <formula>$A$1=1</formula>
    </cfRule>
  </conditionalFormatting>
  <conditionalFormatting sqref="W349">
    <cfRule type="expression" dxfId="136" priority="1" stopIfTrue="1">
      <formula>$A$1=1</formula>
    </cfRule>
  </conditionalFormatting>
  <dataValidations count="2">
    <dataValidation imeMode="on" allowBlank="1" showInputMessage="1" showErrorMessage="1" sqref="D4:D33 AD5 AG310:AL314 AG207:AL210 AG276:AL279 D342:D345 D350:D377 D382:D412 AG380:AL381 AG242:AL245 AD32:AD33 AG34:AL37 AG69:AL72 AG103:AL106 AG138:AL141 AG173:AL176 AG345:AL347 AG412:AL417 D246:D275"/>
    <dataValidation imeMode="off" allowBlank="1" showInputMessage="1" showErrorMessage="1" sqref="E382:AC412 AF2 AD29:AD31 E350:AC377 E4:AC33 E342:AC345 AK348:AL349 AD342:AE412 E246:AB275"/>
  </dataValidations>
  <pageMargins left="0.70866141732283472" right="0.70866141732283472" top="0.74803149606299213" bottom="0.74803149606299213" header="0.31496062992125984" footer="0.31496062992125984"/>
  <pageSetup paperSize="9" scale="63" fitToHeight="0"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249977111117893"/>
    <pageSetUpPr fitToPage="1"/>
  </sheetPr>
  <dimension ref="A1:AQ421"/>
  <sheetViews>
    <sheetView zoomScale="70" zoomScaleNormal="70" workbookViewId="0">
      <pane xSplit="4" ySplit="3" topLeftCell="E4" activePane="bottomRight" state="frozen"/>
      <selection pane="topRight" activeCell="E1" sqref="E1"/>
      <selection pane="bottomLeft" activeCell="A4" sqref="A4"/>
      <selection pane="bottomRight" activeCell="E420" sqref="E420"/>
    </sheetView>
  </sheetViews>
  <sheetFormatPr defaultRowHeight="13.5" x14ac:dyDescent="0.15"/>
  <cols>
    <col min="1" max="1" width="4.375" customWidth="1"/>
    <col min="2" max="3" width="4.75" customWidth="1"/>
    <col min="4" max="28" width="5.375" customWidth="1"/>
    <col min="29" max="30" width="8.625" customWidth="1"/>
    <col min="31" max="32" width="8.625" style="385" hidden="1" customWidth="1"/>
    <col min="33" max="33" width="12.75" customWidth="1"/>
    <col min="34" max="34" width="7" customWidth="1"/>
    <col min="35" max="36" width="7.25" customWidth="1"/>
    <col min="37" max="38" width="2.125" customWidth="1"/>
  </cols>
  <sheetData>
    <row r="1" spans="1:38" ht="17.25" x14ac:dyDescent="0.15">
      <c r="B1" s="1919" t="s">
        <v>299</v>
      </c>
      <c r="C1" s="1919"/>
      <c r="D1" s="1919"/>
      <c r="E1" s="1919"/>
    </row>
    <row r="2" spans="1:38" s="1" customFormat="1" ht="13.5" customHeight="1" x14ac:dyDescent="0.15">
      <c r="A2" s="1858"/>
      <c r="B2" s="1956" t="s">
        <v>0</v>
      </c>
      <c r="C2" s="1958" t="s">
        <v>18</v>
      </c>
      <c r="D2" s="1924" t="s">
        <v>1</v>
      </c>
      <c r="E2" s="110" t="s">
        <v>2</v>
      </c>
      <c r="F2" s="110" t="s">
        <v>3</v>
      </c>
      <c r="G2" s="1903" t="s">
        <v>7</v>
      </c>
      <c r="H2" s="1904"/>
      <c r="I2" s="1903" t="s">
        <v>8</v>
      </c>
      <c r="J2" s="1904"/>
      <c r="K2" s="1903" t="s">
        <v>44</v>
      </c>
      <c r="L2" s="1904"/>
      <c r="M2" s="1903" t="s">
        <v>9</v>
      </c>
      <c r="N2" s="1904"/>
      <c r="O2" s="1903" t="s">
        <v>10</v>
      </c>
      <c r="P2" s="1904"/>
      <c r="Q2" s="1903" t="s">
        <v>11</v>
      </c>
      <c r="R2" s="1904"/>
      <c r="S2" s="1903" t="s">
        <v>16</v>
      </c>
      <c r="T2" s="1904"/>
      <c r="U2" s="1903" t="s">
        <v>17</v>
      </c>
      <c r="V2" s="1904"/>
      <c r="W2" s="1903" t="s">
        <v>12</v>
      </c>
      <c r="X2" s="1904"/>
      <c r="Y2" s="1903" t="s">
        <v>13</v>
      </c>
      <c r="Z2" s="1904"/>
      <c r="AA2" s="1903" t="s">
        <v>14</v>
      </c>
      <c r="AB2" s="1904"/>
      <c r="AC2" s="2002" t="s">
        <v>266</v>
      </c>
      <c r="AD2" s="2003"/>
      <c r="AE2" s="386"/>
      <c r="AF2" s="1905"/>
      <c r="AG2" s="1985" t="s">
        <v>4</v>
      </c>
      <c r="AH2" s="1986"/>
      <c r="AI2" s="1986"/>
      <c r="AJ2" s="1986"/>
      <c r="AK2" s="1986"/>
      <c r="AL2" s="1987"/>
    </row>
    <row r="3" spans="1:38" s="1" customFormat="1" ht="13.5" customHeight="1" x14ac:dyDescent="0.15">
      <c r="A3" s="1859"/>
      <c r="B3" s="1957"/>
      <c r="C3" s="1959"/>
      <c r="D3" s="1960"/>
      <c r="E3" s="112" t="s">
        <v>45</v>
      </c>
      <c r="F3" s="112" t="s">
        <v>15</v>
      </c>
      <c r="G3" s="109" t="s">
        <v>5</v>
      </c>
      <c r="H3" s="111" t="s">
        <v>6</v>
      </c>
      <c r="I3" s="109" t="s">
        <v>5</v>
      </c>
      <c r="J3" s="111" t="s">
        <v>6</v>
      </c>
      <c r="K3" s="109" t="s">
        <v>5</v>
      </c>
      <c r="L3" s="111" t="s">
        <v>6</v>
      </c>
      <c r="M3" s="109" t="s">
        <v>5</v>
      </c>
      <c r="N3" s="111" t="s">
        <v>6</v>
      </c>
      <c r="O3" s="109" t="s">
        <v>5</v>
      </c>
      <c r="P3" s="111" t="s">
        <v>6</v>
      </c>
      <c r="Q3" s="109" t="s">
        <v>5</v>
      </c>
      <c r="R3" s="111" t="s">
        <v>6</v>
      </c>
      <c r="S3" s="109" t="s">
        <v>5</v>
      </c>
      <c r="T3" s="111" t="s">
        <v>6</v>
      </c>
      <c r="U3" s="109" t="s">
        <v>5</v>
      </c>
      <c r="V3" s="111" t="s">
        <v>6</v>
      </c>
      <c r="W3" s="109" t="s">
        <v>5</v>
      </c>
      <c r="X3" s="111" t="s">
        <v>6</v>
      </c>
      <c r="Y3" s="109" t="s">
        <v>5</v>
      </c>
      <c r="Z3" s="111" t="s">
        <v>6</v>
      </c>
      <c r="AA3" s="109" t="s">
        <v>5</v>
      </c>
      <c r="AB3" s="111" t="s">
        <v>6</v>
      </c>
      <c r="AC3" s="487" t="s">
        <v>267</v>
      </c>
      <c r="AD3" s="513" t="s">
        <v>268</v>
      </c>
      <c r="AE3" s="386"/>
      <c r="AF3" s="1905"/>
      <c r="AG3" s="1988"/>
      <c r="AH3" s="1989"/>
      <c r="AI3" s="1989"/>
      <c r="AJ3" s="1989"/>
      <c r="AK3" s="1989"/>
      <c r="AL3" s="1990"/>
    </row>
    <row r="4" spans="1:38" ht="13.5" customHeight="1" x14ac:dyDescent="0.15">
      <c r="A4" s="1936" t="s">
        <v>28</v>
      </c>
      <c r="B4" s="53">
        <v>43191</v>
      </c>
      <c r="C4" s="1298" t="str">
        <f t="shared" ref="C4:C33" si="0">IF(B4="","",IF(WEEKDAY(B4)=1,"(日)",IF(WEEKDAY(B4)=2,"(月)",IF(WEEKDAY(B4)=3,"(火)",IF(WEEKDAY(B4)=4,"(水)",IF(WEEKDAY(B4)=5,"(木)",IF(WEEKDAY(B4)=6,"(金)","(土)")))))))</f>
        <v>(日)</v>
      </c>
      <c r="D4" s="74" t="s">
        <v>583</v>
      </c>
      <c r="E4" s="72"/>
      <c r="F4" s="60">
        <v>17.100000000000001</v>
      </c>
      <c r="G4" s="62">
        <v>14.7</v>
      </c>
      <c r="H4" s="63">
        <v>13.4</v>
      </c>
      <c r="I4" s="56">
        <v>4.4000000000000004</v>
      </c>
      <c r="J4" s="57">
        <v>4</v>
      </c>
      <c r="K4" s="67">
        <v>7.63</v>
      </c>
      <c r="L4" s="68">
        <v>7.63</v>
      </c>
      <c r="M4" s="56"/>
      <c r="N4" s="57">
        <v>30.7</v>
      </c>
      <c r="O4" s="62"/>
      <c r="P4" s="63"/>
      <c r="Q4" s="62"/>
      <c r="R4" s="63"/>
      <c r="S4" s="62"/>
      <c r="T4" s="63"/>
      <c r="U4" s="62"/>
      <c r="V4" s="63"/>
      <c r="W4" s="56"/>
      <c r="X4" s="57"/>
      <c r="Y4" s="58"/>
      <c r="Z4" s="59"/>
      <c r="AA4" s="67"/>
      <c r="AB4" s="68"/>
      <c r="AC4" s="463"/>
      <c r="AD4" s="445"/>
      <c r="AE4" s="388" t="s">
        <v>36</v>
      </c>
      <c r="AF4" s="387" t="s">
        <v>36</v>
      </c>
      <c r="AG4" s="113">
        <v>43195</v>
      </c>
      <c r="AH4" s="4" t="s">
        <v>29</v>
      </c>
      <c r="AI4" s="30">
        <v>13.4</v>
      </c>
      <c r="AJ4" s="27" t="s">
        <v>20</v>
      </c>
      <c r="AK4" s="28"/>
      <c r="AL4" s="107"/>
    </row>
    <row r="5" spans="1:38" x14ac:dyDescent="0.15">
      <c r="A5" s="1946"/>
      <c r="B5" s="54">
        <v>43192</v>
      </c>
      <c r="C5" s="7" t="str">
        <f t="shared" si="0"/>
        <v>(月)</v>
      </c>
      <c r="D5" s="75" t="s">
        <v>583</v>
      </c>
      <c r="E5" s="73"/>
      <c r="F5" s="61">
        <v>18.7</v>
      </c>
      <c r="G5" s="23">
        <v>15.1</v>
      </c>
      <c r="H5" s="64">
        <v>13.7</v>
      </c>
      <c r="I5" s="65">
        <v>4.4000000000000004</v>
      </c>
      <c r="J5" s="66">
        <v>4.2</v>
      </c>
      <c r="K5" s="24">
        <v>7.56</v>
      </c>
      <c r="L5" s="69">
        <v>7.57</v>
      </c>
      <c r="M5" s="65"/>
      <c r="N5" s="66">
        <v>30.6</v>
      </c>
      <c r="O5" s="23"/>
      <c r="P5" s="64">
        <v>64.8</v>
      </c>
      <c r="Q5" s="23"/>
      <c r="R5" s="64">
        <v>91.4</v>
      </c>
      <c r="S5" s="23"/>
      <c r="T5" s="64"/>
      <c r="U5" s="23"/>
      <c r="V5" s="64"/>
      <c r="W5" s="65"/>
      <c r="X5" s="66">
        <v>30.1</v>
      </c>
      <c r="Y5" s="70"/>
      <c r="Z5" s="71">
        <v>200</v>
      </c>
      <c r="AA5" s="24"/>
      <c r="AB5" s="69">
        <v>0.11</v>
      </c>
      <c r="AC5" s="461"/>
      <c r="AD5" s="446"/>
      <c r="AE5" s="388" t="s">
        <v>36</v>
      </c>
      <c r="AF5" s="387" t="s">
        <v>36</v>
      </c>
      <c r="AG5" s="12" t="s">
        <v>30</v>
      </c>
      <c r="AH5" s="13" t="s">
        <v>31</v>
      </c>
      <c r="AI5" s="14" t="s">
        <v>32</v>
      </c>
      <c r="AJ5" s="15" t="s">
        <v>33</v>
      </c>
      <c r="AK5" s="16" t="s">
        <v>36</v>
      </c>
      <c r="AL5" s="97"/>
    </row>
    <row r="6" spans="1:38" x14ac:dyDescent="0.15">
      <c r="A6" s="1946"/>
      <c r="B6" s="54">
        <v>43193</v>
      </c>
      <c r="C6" s="7" t="str">
        <f t="shared" si="0"/>
        <v>(火)</v>
      </c>
      <c r="D6" s="76" t="s">
        <v>599</v>
      </c>
      <c r="E6" s="73"/>
      <c r="F6" s="61">
        <v>18.399999999999999</v>
      </c>
      <c r="G6" s="23">
        <v>15.3</v>
      </c>
      <c r="H6" s="64">
        <v>14</v>
      </c>
      <c r="I6" s="65">
        <v>4.3</v>
      </c>
      <c r="J6" s="66">
        <v>3.6</v>
      </c>
      <c r="K6" s="24">
        <v>7.5</v>
      </c>
      <c r="L6" s="69">
        <v>7.5</v>
      </c>
      <c r="M6" s="65"/>
      <c r="N6" s="66">
        <v>30.9</v>
      </c>
      <c r="O6" s="23"/>
      <c r="P6" s="64">
        <v>64.599999999999994</v>
      </c>
      <c r="Q6" s="23"/>
      <c r="R6" s="64">
        <v>91.5</v>
      </c>
      <c r="S6" s="23"/>
      <c r="T6" s="64"/>
      <c r="U6" s="23"/>
      <c r="V6" s="64"/>
      <c r="W6" s="65"/>
      <c r="X6" s="66">
        <v>30.2</v>
      </c>
      <c r="Y6" s="70"/>
      <c r="Z6" s="71">
        <v>198</v>
      </c>
      <c r="AA6" s="24"/>
      <c r="AB6" s="69">
        <v>0.11</v>
      </c>
      <c r="AC6" s="461"/>
      <c r="AD6" s="446"/>
      <c r="AE6" s="388" t="s">
        <v>36</v>
      </c>
      <c r="AF6" s="387" t="s">
        <v>36</v>
      </c>
      <c r="AG6" s="5" t="s">
        <v>272</v>
      </c>
      <c r="AH6" s="17" t="s">
        <v>20</v>
      </c>
      <c r="AI6" s="31"/>
      <c r="AJ6" s="32">
        <v>14</v>
      </c>
      <c r="AK6" s="33" t="s">
        <v>36</v>
      </c>
      <c r="AL6" s="98"/>
    </row>
    <row r="7" spans="1:38" x14ac:dyDescent="0.15">
      <c r="A7" s="1946"/>
      <c r="B7" s="54">
        <v>43194</v>
      </c>
      <c r="C7" s="7" t="str">
        <f t="shared" si="0"/>
        <v>(水)</v>
      </c>
      <c r="D7" s="76" t="s">
        <v>583</v>
      </c>
      <c r="E7" s="73"/>
      <c r="F7" s="61">
        <v>20.8</v>
      </c>
      <c r="G7" s="23">
        <v>15.5</v>
      </c>
      <c r="H7" s="64">
        <v>14.3</v>
      </c>
      <c r="I7" s="65">
        <v>4</v>
      </c>
      <c r="J7" s="66">
        <v>3.5</v>
      </c>
      <c r="K7" s="24">
        <v>7.53</v>
      </c>
      <c r="L7" s="69">
        <v>7.5</v>
      </c>
      <c r="M7" s="65"/>
      <c r="N7" s="66">
        <v>30.7</v>
      </c>
      <c r="O7" s="23"/>
      <c r="P7" s="64">
        <v>64.599999999999994</v>
      </c>
      <c r="Q7" s="23"/>
      <c r="R7" s="64">
        <v>92.6</v>
      </c>
      <c r="S7" s="23"/>
      <c r="T7" s="64"/>
      <c r="U7" s="23"/>
      <c r="V7" s="64"/>
      <c r="W7" s="65"/>
      <c r="X7" s="66">
        <v>30.2</v>
      </c>
      <c r="Y7" s="70"/>
      <c r="Z7" s="71">
        <v>200</v>
      </c>
      <c r="AA7" s="24"/>
      <c r="AB7" s="69">
        <v>0.13</v>
      </c>
      <c r="AC7" s="461"/>
      <c r="AD7" s="446"/>
      <c r="AE7" s="388" t="s">
        <v>36</v>
      </c>
      <c r="AF7" s="387" t="s">
        <v>36</v>
      </c>
      <c r="AG7" s="6" t="s">
        <v>273</v>
      </c>
      <c r="AH7" s="18" t="s">
        <v>274</v>
      </c>
      <c r="AI7" s="37"/>
      <c r="AJ7" s="38">
        <v>3.5</v>
      </c>
      <c r="AK7" s="39" t="s">
        <v>36</v>
      </c>
      <c r="AL7" s="99"/>
    </row>
    <row r="8" spans="1:38" x14ac:dyDescent="0.15">
      <c r="A8" s="1946"/>
      <c r="B8" s="54">
        <v>43195</v>
      </c>
      <c r="C8" s="7" t="str">
        <f t="shared" si="0"/>
        <v>(木)</v>
      </c>
      <c r="D8" s="76" t="s">
        <v>599</v>
      </c>
      <c r="E8" s="73"/>
      <c r="F8" s="61">
        <v>13.4</v>
      </c>
      <c r="G8" s="23">
        <v>15.5</v>
      </c>
      <c r="H8" s="64">
        <v>14</v>
      </c>
      <c r="I8" s="65">
        <v>4</v>
      </c>
      <c r="J8" s="66">
        <v>3.5</v>
      </c>
      <c r="K8" s="24">
        <v>7.53</v>
      </c>
      <c r="L8" s="69">
        <v>7.55</v>
      </c>
      <c r="M8" s="65"/>
      <c r="N8" s="66">
        <v>31</v>
      </c>
      <c r="O8" s="23"/>
      <c r="P8" s="64">
        <v>64.8</v>
      </c>
      <c r="Q8" s="23"/>
      <c r="R8" s="64">
        <v>91.7</v>
      </c>
      <c r="S8" s="23"/>
      <c r="T8" s="64">
        <v>55</v>
      </c>
      <c r="U8" s="23"/>
      <c r="V8" s="64">
        <v>36.700000000000003</v>
      </c>
      <c r="W8" s="65"/>
      <c r="X8" s="66">
        <v>30.2</v>
      </c>
      <c r="Y8" s="70"/>
      <c r="Z8" s="71">
        <v>201</v>
      </c>
      <c r="AA8" s="24"/>
      <c r="AB8" s="69">
        <v>0.12</v>
      </c>
      <c r="AC8" s="461"/>
      <c r="AD8" s="446"/>
      <c r="AE8" s="388" t="s">
        <v>36</v>
      </c>
      <c r="AF8" s="387" t="s">
        <v>36</v>
      </c>
      <c r="AG8" s="6" t="s">
        <v>21</v>
      </c>
      <c r="AH8" s="18"/>
      <c r="AI8" s="40"/>
      <c r="AJ8" s="41">
        <v>7.55</v>
      </c>
      <c r="AK8" s="42" t="s">
        <v>36</v>
      </c>
      <c r="AL8" s="100"/>
    </row>
    <row r="9" spans="1:38" x14ac:dyDescent="0.15">
      <c r="A9" s="1946"/>
      <c r="B9" s="54">
        <v>43196</v>
      </c>
      <c r="C9" s="7" t="str">
        <f t="shared" si="0"/>
        <v>(金)</v>
      </c>
      <c r="D9" s="76" t="s">
        <v>583</v>
      </c>
      <c r="E9" s="73"/>
      <c r="F9" s="61">
        <v>19.899999999999999</v>
      </c>
      <c r="G9" s="23">
        <v>15.9</v>
      </c>
      <c r="H9" s="64">
        <v>14.3</v>
      </c>
      <c r="I9" s="65">
        <v>4</v>
      </c>
      <c r="J9" s="66">
        <v>3.5</v>
      </c>
      <c r="K9" s="24">
        <v>7.52</v>
      </c>
      <c r="L9" s="69">
        <v>7.53</v>
      </c>
      <c r="M9" s="65"/>
      <c r="N9" s="66">
        <v>30.8</v>
      </c>
      <c r="O9" s="23"/>
      <c r="P9" s="64">
        <v>65.3</v>
      </c>
      <c r="Q9" s="23"/>
      <c r="R9" s="64">
        <v>90.5</v>
      </c>
      <c r="S9" s="23"/>
      <c r="T9" s="64"/>
      <c r="U9" s="23"/>
      <c r="V9" s="64"/>
      <c r="W9" s="65"/>
      <c r="X9" s="66">
        <v>28.9</v>
      </c>
      <c r="Y9" s="70"/>
      <c r="Z9" s="71">
        <v>203</v>
      </c>
      <c r="AA9" s="24"/>
      <c r="AB9" s="69">
        <v>0.14000000000000001</v>
      </c>
      <c r="AC9" s="461"/>
      <c r="AD9" s="446"/>
      <c r="AE9" s="388" t="s">
        <v>36</v>
      </c>
      <c r="AF9" s="387" t="s">
        <v>36</v>
      </c>
      <c r="AG9" s="6" t="s">
        <v>275</v>
      </c>
      <c r="AH9" s="18" t="s">
        <v>22</v>
      </c>
      <c r="AI9" s="34"/>
      <c r="AJ9" s="35">
        <v>31</v>
      </c>
      <c r="AK9" s="36" t="s">
        <v>36</v>
      </c>
      <c r="AL9" s="101"/>
    </row>
    <row r="10" spans="1:38" x14ac:dyDescent="0.15">
      <c r="A10" s="1946"/>
      <c r="B10" s="452">
        <v>43197</v>
      </c>
      <c r="C10" s="7" t="str">
        <f t="shared" si="0"/>
        <v>(土)</v>
      </c>
      <c r="D10" s="76" t="s">
        <v>583</v>
      </c>
      <c r="E10" s="73">
        <v>3.5</v>
      </c>
      <c r="F10" s="61">
        <v>20.6</v>
      </c>
      <c r="G10" s="23">
        <v>16.100000000000001</v>
      </c>
      <c r="H10" s="64">
        <v>14.5</v>
      </c>
      <c r="I10" s="65">
        <v>4.4000000000000004</v>
      </c>
      <c r="J10" s="66">
        <v>3.9</v>
      </c>
      <c r="K10" s="24">
        <v>7.55</v>
      </c>
      <c r="L10" s="69">
        <v>7.56</v>
      </c>
      <c r="M10" s="65"/>
      <c r="N10" s="66">
        <v>31</v>
      </c>
      <c r="O10" s="23"/>
      <c r="P10" s="64"/>
      <c r="Q10" s="23"/>
      <c r="R10" s="64"/>
      <c r="S10" s="23"/>
      <c r="T10" s="64"/>
      <c r="U10" s="23"/>
      <c r="V10" s="64"/>
      <c r="W10" s="65"/>
      <c r="X10" s="66"/>
      <c r="Y10" s="70"/>
      <c r="Z10" s="71"/>
      <c r="AA10" s="24"/>
      <c r="AB10" s="69"/>
      <c r="AC10" s="461"/>
      <c r="AD10" s="446"/>
      <c r="AE10" s="388" t="s">
        <v>36</v>
      </c>
      <c r="AF10" s="387" t="s">
        <v>36</v>
      </c>
      <c r="AG10" s="6" t="s">
        <v>276</v>
      </c>
      <c r="AH10" s="18" t="s">
        <v>23</v>
      </c>
      <c r="AI10" s="34"/>
      <c r="AJ10" s="35">
        <v>64.8</v>
      </c>
      <c r="AK10" s="36" t="s">
        <v>36</v>
      </c>
      <c r="AL10" s="101"/>
    </row>
    <row r="11" spans="1:38" x14ac:dyDescent="0.15">
      <c r="A11" s="1946"/>
      <c r="B11" s="452">
        <v>43198</v>
      </c>
      <c r="C11" s="7" t="str">
        <f t="shared" si="0"/>
        <v>(日)</v>
      </c>
      <c r="D11" s="75" t="s">
        <v>583</v>
      </c>
      <c r="E11" s="73"/>
      <c r="F11" s="61">
        <v>15.3</v>
      </c>
      <c r="G11" s="23">
        <v>16</v>
      </c>
      <c r="H11" s="64">
        <v>14.4</v>
      </c>
      <c r="I11" s="65">
        <v>4.5</v>
      </c>
      <c r="J11" s="66">
        <v>3.7</v>
      </c>
      <c r="K11" s="24">
        <v>7.62</v>
      </c>
      <c r="L11" s="69">
        <v>7.67</v>
      </c>
      <c r="M11" s="65"/>
      <c r="N11" s="66">
        <v>31.2</v>
      </c>
      <c r="O11" s="23"/>
      <c r="P11" s="64"/>
      <c r="Q11" s="23"/>
      <c r="R11" s="64"/>
      <c r="S11" s="23"/>
      <c r="T11" s="64"/>
      <c r="U11" s="23"/>
      <c r="V11" s="64"/>
      <c r="W11" s="65"/>
      <c r="X11" s="66"/>
      <c r="Y11" s="70"/>
      <c r="Z11" s="71"/>
      <c r="AA11" s="24"/>
      <c r="AB11" s="69"/>
      <c r="AC11" s="461"/>
      <c r="AD11" s="446"/>
      <c r="AE11" s="388" t="s">
        <v>36</v>
      </c>
      <c r="AF11" s="387" t="s">
        <v>36</v>
      </c>
      <c r="AG11" s="6" t="s">
        <v>277</v>
      </c>
      <c r="AH11" s="18" t="s">
        <v>23</v>
      </c>
      <c r="AI11" s="34"/>
      <c r="AJ11" s="35">
        <v>91.7</v>
      </c>
      <c r="AK11" s="36" t="s">
        <v>36</v>
      </c>
      <c r="AL11" s="101"/>
    </row>
    <row r="12" spans="1:38" x14ac:dyDescent="0.15">
      <c r="A12" s="1946"/>
      <c r="B12" s="452">
        <v>43199</v>
      </c>
      <c r="C12" s="7" t="str">
        <f t="shared" si="0"/>
        <v>(月)</v>
      </c>
      <c r="D12" s="76" t="s">
        <v>583</v>
      </c>
      <c r="E12" s="73"/>
      <c r="F12" s="61">
        <v>15.6</v>
      </c>
      <c r="G12" s="23">
        <v>16.3</v>
      </c>
      <c r="H12" s="64">
        <v>14.6</v>
      </c>
      <c r="I12" s="65">
        <v>4.2</v>
      </c>
      <c r="J12" s="66">
        <v>4.5</v>
      </c>
      <c r="K12" s="24">
        <v>7.59</v>
      </c>
      <c r="L12" s="69">
        <v>7.58</v>
      </c>
      <c r="M12" s="65"/>
      <c r="N12" s="66">
        <v>30.8</v>
      </c>
      <c r="O12" s="23"/>
      <c r="P12" s="64">
        <v>65.3</v>
      </c>
      <c r="Q12" s="23"/>
      <c r="R12" s="64">
        <v>88.9</v>
      </c>
      <c r="S12" s="23"/>
      <c r="T12" s="64"/>
      <c r="U12" s="23"/>
      <c r="V12" s="64"/>
      <c r="W12" s="65"/>
      <c r="X12" s="66">
        <v>31.4</v>
      </c>
      <c r="Y12" s="70"/>
      <c r="Z12" s="71">
        <v>199</v>
      </c>
      <c r="AA12" s="24"/>
      <c r="AB12" s="69">
        <v>0.15</v>
      </c>
      <c r="AC12" s="461"/>
      <c r="AD12" s="446"/>
      <c r="AE12" s="388" t="s">
        <v>36</v>
      </c>
      <c r="AF12" s="387" t="s">
        <v>36</v>
      </c>
      <c r="AG12" s="6" t="s">
        <v>278</v>
      </c>
      <c r="AH12" s="18" t="s">
        <v>23</v>
      </c>
      <c r="AI12" s="34"/>
      <c r="AJ12" s="35">
        <v>55</v>
      </c>
      <c r="AK12" s="36" t="s">
        <v>36</v>
      </c>
      <c r="AL12" s="101"/>
    </row>
    <row r="13" spans="1:38" x14ac:dyDescent="0.15">
      <c r="A13" s="1946"/>
      <c r="B13" s="452">
        <v>43200</v>
      </c>
      <c r="C13" s="7" t="str">
        <f t="shared" si="0"/>
        <v>(火)</v>
      </c>
      <c r="D13" s="76" t="s">
        <v>583</v>
      </c>
      <c r="E13" s="73"/>
      <c r="F13" s="61">
        <v>15.4</v>
      </c>
      <c r="G13" s="23">
        <v>16.600000000000001</v>
      </c>
      <c r="H13" s="64">
        <v>14.8</v>
      </c>
      <c r="I13" s="65">
        <v>5.8</v>
      </c>
      <c r="J13" s="66">
        <v>4.9000000000000004</v>
      </c>
      <c r="K13" s="24">
        <v>7.6</v>
      </c>
      <c r="L13" s="69">
        <v>7.61</v>
      </c>
      <c r="M13" s="65"/>
      <c r="N13" s="66">
        <v>30.7</v>
      </c>
      <c r="O13" s="23"/>
      <c r="P13" s="64">
        <v>65.3</v>
      </c>
      <c r="Q13" s="23"/>
      <c r="R13" s="64">
        <v>89.6</v>
      </c>
      <c r="S13" s="23"/>
      <c r="T13" s="64"/>
      <c r="U13" s="23"/>
      <c r="V13" s="64"/>
      <c r="W13" s="65"/>
      <c r="X13" s="66">
        <v>31.2</v>
      </c>
      <c r="Y13" s="70"/>
      <c r="Z13" s="71">
        <v>206</v>
      </c>
      <c r="AA13" s="24"/>
      <c r="AB13" s="69">
        <v>0.13</v>
      </c>
      <c r="AC13" s="461"/>
      <c r="AD13" s="446"/>
      <c r="AE13" s="388" t="s">
        <v>36</v>
      </c>
      <c r="AF13" s="387" t="s">
        <v>36</v>
      </c>
      <c r="AG13" s="6" t="s">
        <v>279</v>
      </c>
      <c r="AH13" s="18" t="s">
        <v>23</v>
      </c>
      <c r="AI13" s="34"/>
      <c r="AJ13" s="35">
        <v>36.700000000000003</v>
      </c>
      <c r="AK13" s="36" t="s">
        <v>36</v>
      </c>
      <c r="AL13" s="101"/>
    </row>
    <row r="14" spans="1:38" x14ac:dyDescent="0.15">
      <c r="A14" s="1946"/>
      <c r="B14" s="54">
        <v>43201</v>
      </c>
      <c r="C14" s="7" t="str">
        <f t="shared" si="0"/>
        <v>(水)</v>
      </c>
      <c r="D14" s="76" t="s">
        <v>599</v>
      </c>
      <c r="E14" s="73"/>
      <c r="F14" s="61">
        <v>18.2</v>
      </c>
      <c r="G14" s="23">
        <v>16.8</v>
      </c>
      <c r="H14" s="64">
        <v>15</v>
      </c>
      <c r="I14" s="65">
        <v>5.7</v>
      </c>
      <c r="J14" s="66">
        <v>4.7</v>
      </c>
      <c r="K14" s="24">
        <v>7.57</v>
      </c>
      <c r="L14" s="69">
        <v>7.61</v>
      </c>
      <c r="M14" s="65"/>
      <c r="N14" s="66">
        <v>30.3</v>
      </c>
      <c r="O14" s="23"/>
      <c r="P14" s="64">
        <v>65.599999999999994</v>
      </c>
      <c r="Q14" s="23"/>
      <c r="R14" s="64">
        <v>90.2</v>
      </c>
      <c r="S14" s="23"/>
      <c r="T14" s="64"/>
      <c r="U14" s="23"/>
      <c r="V14" s="64"/>
      <c r="W14" s="65"/>
      <c r="X14" s="66">
        <v>30.4</v>
      </c>
      <c r="Y14" s="70"/>
      <c r="Z14" s="71">
        <v>207</v>
      </c>
      <c r="AA14" s="24"/>
      <c r="AB14" s="69">
        <v>0.16</v>
      </c>
      <c r="AC14" s="461"/>
      <c r="AD14" s="446"/>
      <c r="AE14" s="388" t="s">
        <v>36</v>
      </c>
      <c r="AF14" s="387" t="s">
        <v>458</v>
      </c>
      <c r="AG14" s="6" t="s">
        <v>280</v>
      </c>
      <c r="AH14" s="18" t="s">
        <v>23</v>
      </c>
      <c r="AI14" s="37"/>
      <c r="AJ14" s="38">
        <v>30.2</v>
      </c>
      <c r="AK14" s="39" t="s">
        <v>36</v>
      </c>
      <c r="AL14" s="99"/>
    </row>
    <row r="15" spans="1:38" x14ac:dyDescent="0.15">
      <c r="A15" s="1946"/>
      <c r="B15" s="54">
        <v>43202</v>
      </c>
      <c r="C15" s="7" t="str">
        <f t="shared" si="0"/>
        <v>(木)</v>
      </c>
      <c r="D15" s="76" t="s">
        <v>583</v>
      </c>
      <c r="E15" s="73"/>
      <c r="F15" s="61">
        <v>21.2</v>
      </c>
      <c r="G15" s="23">
        <v>17.3</v>
      </c>
      <c r="H15" s="64">
        <v>15.4</v>
      </c>
      <c r="I15" s="65">
        <v>6.1</v>
      </c>
      <c r="J15" s="66">
        <v>5.2</v>
      </c>
      <c r="K15" s="24">
        <v>7.62</v>
      </c>
      <c r="L15" s="69">
        <v>7.64</v>
      </c>
      <c r="M15" s="65"/>
      <c r="N15" s="66">
        <v>31</v>
      </c>
      <c r="O15" s="23"/>
      <c r="P15" s="64">
        <v>63.1</v>
      </c>
      <c r="Q15" s="23"/>
      <c r="R15" s="64">
        <v>88.6</v>
      </c>
      <c r="S15" s="23"/>
      <c r="T15" s="64"/>
      <c r="U15" s="23"/>
      <c r="V15" s="64"/>
      <c r="W15" s="65"/>
      <c r="X15" s="66">
        <v>30.7</v>
      </c>
      <c r="Y15" s="70"/>
      <c r="Z15" s="71">
        <v>203</v>
      </c>
      <c r="AA15" s="24"/>
      <c r="AB15" s="69">
        <v>0.17</v>
      </c>
      <c r="AC15" s="461"/>
      <c r="AD15" s="446"/>
      <c r="AE15" s="388" t="s">
        <v>36</v>
      </c>
      <c r="AF15" s="387" t="s">
        <v>36</v>
      </c>
      <c r="AG15" s="6" t="s">
        <v>281</v>
      </c>
      <c r="AH15" s="18" t="s">
        <v>23</v>
      </c>
      <c r="AI15" s="49"/>
      <c r="AJ15" s="50">
        <v>201</v>
      </c>
      <c r="AK15" s="25" t="s">
        <v>36</v>
      </c>
      <c r="AL15" s="26"/>
    </row>
    <row r="16" spans="1:38" x14ac:dyDescent="0.15">
      <c r="A16" s="1946"/>
      <c r="B16" s="54">
        <v>43203</v>
      </c>
      <c r="C16" s="7" t="str">
        <f t="shared" si="0"/>
        <v>(金)</v>
      </c>
      <c r="D16" s="76" t="s">
        <v>583</v>
      </c>
      <c r="E16" s="73"/>
      <c r="F16" s="61">
        <v>16.2</v>
      </c>
      <c r="G16" s="23">
        <v>17.399999999999999</v>
      </c>
      <c r="H16" s="64">
        <v>15.5</v>
      </c>
      <c r="I16" s="65">
        <v>5.9</v>
      </c>
      <c r="J16" s="66">
        <v>5.3</v>
      </c>
      <c r="K16" s="24">
        <v>7.77</v>
      </c>
      <c r="L16" s="69">
        <v>7.78</v>
      </c>
      <c r="M16" s="65"/>
      <c r="N16" s="66">
        <v>30.7</v>
      </c>
      <c r="O16" s="23"/>
      <c r="P16" s="64">
        <v>63.3</v>
      </c>
      <c r="Q16" s="23"/>
      <c r="R16" s="64">
        <v>89.2</v>
      </c>
      <c r="S16" s="23"/>
      <c r="T16" s="64"/>
      <c r="U16" s="23"/>
      <c r="V16" s="64"/>
      <c r="W16" s="65"/>
      <c r="X16" s="66">
        <v>30.7</v>
      </c>
      <c r="Y16" s="70"/>
      <c r="Z16" s="71">
        <v>203</v>
      </c>
      <c r="AA16" s="24"/>
      <c r="AB16" s="69">
        <v>0.19</v>
      </c>
      <c r="AC16" s="461"/>
      <c r="AD16" s="446"/>
      <c r="AE16" s="388" t="s">
        <v>36</v>
      </c>
      <c r="AF16" s="387" t="s">
        <v>36</v>
      </c>
      <c r="AG16" s="6" t="s">
        <v>282</v>
      </c>
      <c r="AH16" s="18" t="s">
        <v>23</v>
      </c>
      <c r="AI16" s="40"/>
      <c r="AJ16" s="41">
        <v>0.12</v>
      </c>
      <c r="AK16" s="42" t="s">
        <v>36</v>
      </c>
      <c r="AL16" s="100"/>
    </row>
    <row r="17" spans="1:38" x14ac:dyDescent="0.15">
      <c r="A17" s="1946"/>
      <c r="B17" s="54">
        <v>43204</v>
      </c>
      <c r="C17" s="7" t="str">
        <f t="shared" si="0"/>
        <v>(土)</v>
      </c>
      <c r="D17" s="76" t="s">
        <v>599</v>
      </c>
      <c r="E17" s="73"/>
      <c r="F17" s="61">
        <v>15.9</v>
      </c>
      <c r="G17" s="23">
        <v>17.5</v>
      </c>
      <c r="H17" s="64">
        <v>15.7</v>
      </c>
      <c r="I17" s="65">
        <v>6</v>
      </c>
      <c r="J17" s="66">
        <v>5.0999999999999996</v>
      </c>
      <c r="K17" s="24">
        <v>7.75</v>
      </c>
      <c r="L17" s="69">
        <v>7.69</v>
      </c>
      <c r="M17" s="65"/>
      <c r="N17" s="66">
        <v>31</v>
      </c>
      <c r="O17" s="23"/>
      <c r="P17" s="64"/>
      <c r="Q17" s="23"/>
      <c r="R17" s="64"/>
      <c r="S17" s="23"/>
      <c r="T17" s="64"/>
      <c r="U17" s="23"/>
      <c r="V17" s="64"/>
      <c r="W17" s="65"/>
      <c r="X17" s="66"/>
      <c r="Y17" s="70"/>
      <c r="Z17" s="71"/>
      <c r="AA17" s="24"/>
      <c r="AB17" s="69"/>
      <c r="AC17" s="461"/>
      <c r="AD17" s="446"/>
      <c r="AE17" s="388" t="s">
        <v>36</v>
      </c>
      <c r="AF17" s="387" t="s">
        <v>36</v>
      </c>
      <c r="AG17" s="6" t="s">
        <v>24</v>
      </c>
      <c r="AH17" s="18" t="s">
        <v>23</v>
      </c>
      <c r="AI17" s="23"/>
      <c r="AJ17" s="48">
        <v>3</v>
      </c>
      <c r="AK17" s="42" t="s">
        <v>36</v>
      </c>
      <c r="AL17" s="100"/>
    </row>
    <row r="18" spans="1:38" x14ac:dyDescent="0.15">
      <c r="A18" s="1946"/>
      <c r="B18" s="54">
        <v>43205</v>
      </c>
      <c r="C18" s="7" t="str">
        <f t="shared" si="0"/>
        <v>(日)</v>
      </c>
      <c r="D18" s="76" t="s">
        <v>606</v>
      </c>
      <c r="E18" s="73">
        <v>4</v>
      </c>
      <c r="F18" s="61">
        <v>19.8</v>
      </c>
      <c r="G18" s="23">
        <v>17.8</v>
      </c>
      <c r="H18" s="64">
        <v>16</v>
      </c>
      <c r="I18" s="65">
        <v>6.5</v>
      </c>
      <c r="J18" s="66">
        <v>5.6</v>
      </c>
      <c r="K18" s="24">
        <v>7.7</v>
      </c>
      <c r="L18" s="69">
        <v>7.71</v>
      </c>
      <c r="M18" s="65"/>
      <c r="N18" s="66">
        <v>30.9</v>
      </c>
      <c r="O18" s="23"/>
      <c r="P18" s="64"/>
      <c r="Q18" s="23"/>
      <c r="R18" s="64"/>
      <c r="S18" s="23"/>
      <c r="T18" s="64"/>
      <c r="U18" s="23"/>
      <c r="V18" s="64"/>
      <c r="W18" s="65"/>
      <c r="X18" s="66"/>
      <c r="Y18" s="70"/>
      <c r="Z18" s="71"/>
      <c r="AA18" s="24"/>
      <c r="AB18" s="69"/>
      <c r="AC18" s="461"/>
      <c r="AD18" s="446"/>
      <c r="AE18" s="388" t="s">
        <v>36</v>
      </c>
      <c r="AF18" s="387" t="s">
        <v>36</v>
      </c>
      <c r="AG18" s="6" t="s">
        <v>25</v>
      </c>
      <c r="AH18" s="18" t="s">
        <v>23</v>
      </c>
      <c r="AI18" s="23"/>
      <c r="AJ18" s="48">
        <v>0.4</v>
      </c>
      <c r="AK18" s="42" t="s">
        <v>36</v>
      </c>
      <c r="AL18" s="100"/>
    </row>
    <row r="19" spans="1:38" x14ac:dyDescent="0.15">
      <c r="A19" s="1946"/>
      <c r="B19" s="54">
        <v>43206</v>
      </c>
      <c r="C19" s="7" t="str">
        <f t="shared" si="0"/>
        <v>(月)</v>
      </c>
      <c r="D19" s="76" t="s">
        <v>583</v>
      </c>
      <c r="E19" s="73"/>
      <c r="F19" s="61">
        <v>15.1</v>
      </c>
      <c r="G19" s="23">
        <v>17.899999999999999</v>
      </c>
      <c r="H19" s="64">
        <v>16</v>
      </c>
      <c r="I19" s="65">
        <v>6.9</v>
      </c>
      <c r="J19" s="66">
        <v>7.1</v>
      </c>
      <c r="K19" s="24">
        <v>7.7</v>
      </c>
      <c r="L19" s="69">
        <v>7.72</v>
      </c>
      <c r="M19" s="65"/>
      <c r="N19" s="66">
        <v>30.7</v>
      </c>
      <c r="O19" s="23"/>
      <c r="P19" s="64">
        <v>62.8</v>
      </c>
      <c r="Q19" s="23"/>
      <c r="R19" s="64">
        <v>86.2</v>
      </c>
      <c r="S19" s="23"/>
      <c r="T19" s="64"/>
      <c r="U19" s="23"/>
      <c r="V19" s="64"/>
      <c r="W19" s="65"/>
      <c r="X19" s="66">
        <v>31.2</v>
      </c>
      <c r="Y19" s="70"/>
      <c r="Z19" s="71">
        <v>200</v>
      </c>
      <c r="AA19" s="24"/>
      <c r="AB19" s="69">
        <v>0.27</v>
      </c>
      <c r="AC19" s="461"/>
      <c r="AD19" s="446"/>
      <c r="AE19" s="388" t="s">
        <v>36</v>
      </c>
      <c r="AF19" s="387" t="s">
        <v>36</v>
      </c>
      <c r="AG19" s="6" t="s">
        <v>283</v>
      </c>
      <c r="AH19" s="18" t="s">
        <v>23</v>
      </c>
      <c r="AI19" s="23"/>
      <c r="AJ19" s="48">
        <v>10.3</v>
      </c>
      <c r="AK19" s="42" t="s">
        <v>36</v>
      </c>
      <c r="AL19" s="100"/>
    </row>
    <row r="20" spans="1:38" x14ac:dyDescent="0.15">
      <c r="A20" s="1946"/>
      <c r="B20" s="54">
        <v>43207</v>
      </c>
      <c r="C20" s="7" t="str">
        <f t="shared" si="0"/>
        <v>(火)</v>
      </c>
      <c r="D20" s="76" t="s">
        <v>599</v>
      </c>
      <c r="E20" s="73">
        <v>4</v>
      </c>
      <c r="F20" s="61">
        <v>14.7</v>
      </c>
      <c r="G20" s="23">
        <v>17.899999999999999</v>
      </c>
      <c r="H20" s="64">
        <v>16.100000000000001</v>
      </c>
      <c r="I20" s="65">
        <v>6.6</v>
      </c>
      <c r="J20" s="66">
        <v>6</v>
      </c>
      <c r="K20" s="24">
        <v>7.7</v>
      </c>
      <c r="L20" s="69">
        <v>7.72</v>
      </c>
      <c r="M20" s="65"/>
      <c r="N20" s="66">
        <v>30.4</v>
      </c>
      <c r="O20" s="23"/>
      <c r="P20" s="64">
        <v>61.3</v>
      </c>
      <c r="Q20" s="23"/>
      <c r="R20" s="64">
        <v>87</v>
      </c>
      <c r="S20" s="23"/>
      <c r="T20" s="64"/>
      <c r="U20" s="23"/>
      <c r="V20" s="64"/>
      <c r="W20" s="65"/>
      <c r="X20" s="66">
        <v>31.4</v>
      </c>
      <c r="Y20" s="70"/>
      <c r="Z20" s="71">
        <v>201</v>
      </c>
      <c r="AA20" s="24"/>
      <c r="AB20" s="69">
        <v>0.23</v>
      </c>
      <c r="AC20" s="461"/>
      <c r="AD20" s="446"/>
      <c r="AE20" s="388" t="s">
        <v>36</v>
      </c>
      <c r="AF20" s="387" t="s">
        <v>36</v>
      </c>
      <c r="AG20" s="6" t="s">
        <v>284</v>
      </c>
      <c r="AH20" s="18" t="s">
        <v>23</v>
      </c>
      <c r="AI20" s="45"/>
      <c r="AJ20" s="46">
        <v>1.7999999999999999E-2</v>
      </c>
      <c r="AK20" s="47" t="s">
        <v>36</v>
      </c>
      <c r="AL20" s="102"/>
    </row>
    <row r="21" spans="1:38" x14ac:dyDescent="0.15">
      <c r="A21" s="1946"/>
      <c r="B21" s="54">
        <v>43208</v>
      </c>
      <c r="C21" s="7" t="str">
        <f t="shared" si="0"/>
        <v>(水)</v>
      </c>
      <c r="D21" s="76" t="s">
        <v>606</v>
      </c>
      <c r="E21" s="73">
        <v>18.5</v>
      </c>
      <c r="F21" s="61">
        <v>11.8</v>
      </c>
      <c r="G21" s="23">
        <v>17.8</v>
      </c>
      <c r="H21" s="64">
        <v>16.100000000000001</v>
      </c>
      <c r="I21" s="65">
        <v>6.6</v>
      </c>
      <c r="J21" s="66">
        <v>7.5</v>
      </c>
      <c r="K21" s="24">
        <v>7.67</v>
      </c>
      <c r="L21" s="69">
        <v>7.68</v>
      </c>
      <c r="M21" s="65"/>
      <c r="N21" s="66">
        <v>30.8</v>
      </c>
      <c r="O21" s="23"/>
      <c r="P21" s="64">
        <v>59.6</v>
      </c>
      <c r="Q21" s="23"/>
      <c r="R21" s="64">
        <v>85.4</v>
      </c>
      <c r="S21" s="23"/>
      <c r="T21" s="64"/>
      <c r="U21" s="23"/>
      <c r="V21" s="64"/>
      <c r="W21" s="65"/>
      <c r="X21" s="66">
        <v>31.6</v>
      </c>
      <c r="Y21" s="70"/>
      <c r="Z21" s="71">
        <v>200</v>
      </c>
      <c r="AA21" s="24"/>
      <c r="AB21" s="69">
        <v>0.25</v>
      </c>
      <c r="AC21" s="461">
        <v>188</v>
      </c>
      <c r="AD21" s="446">
        <v>381</v>
      </c>
      <c r="AE21" s="388" t="s">
        <v>36</v>
      </c>
      <c r="AF21" s="387" t="s">
        <v>36</v>
      </c>
      <c r="AG21" s="6" t="s">
        <v>291</v>
      </c>
      <c r="AH21" s="18" t="s">
        <v>23</v>
      </c>
      <c r="AI21" s="24"/>
      <c r="AJ21" s="44">
        <v>3.02</v>
      </c>
      <c r="AK21" s="42" t="s">
        <v>36</v>
      </c>
      <c r="AL21" s="100"/>
    </row>
    <row r="22" spans="1:38" x14ac:dyDescent="0.15">
      <c r="A22" s="1946"/>
      <c r="B22" s="54">
        <v>43209</v>
      </c>
      <c r="C22" s="7" t="str">
        <f t="shared" si="0"/>
        <v>(木)</v>
      </c>
      <c r="D22" s="76" t="s">
        <v>583</v>
      </c>
      <c r="E22" s="73"/>
      <c r="F22" s="61">
        <v>19.3</v>
      </c>
      <c r="G22" s="23">
        <v>18.100000000000001</v>
      </c>
      <c r="H22" s="64">
        <v>16.2</v>
      </c>
      <c r="I22" s="1299">
        <v>6.9</v>
      </c>
      <c r="J22" s="66">
        <v>6.3</v>
      </c>
      <c r="K22" s="24">
        <v>7.6</v>
      </c>
      <c r="L22" s="69">
        <v>7.62</v>
      </c>
      <c r="M22" s="65"/>
      <c r="N22" s="66">
        <v>30.5</v>
      </c>
      <c r="O22" s="23"/>
      <c r="P22" s="64">
        <v>60.1</v>
      </c>
      <c r="Q22" s="23"/>
      <c r="R22" s="64">
        <v>85.4</v>
      </c>
      <c r="S22" s="23"/>
      <c r="T22" s="64"/>
      <c r="U22" s="23"/>
      <c r="V22" s="64"/>
      <c r="W22" s="65"/>
      <c r="X22" s="66">
        <v>31.8</v>
      </c>
      <c r="Y22" s="70"/>
      <c r="Z22" s="71">
        <v>201</v>
      </c>
      <c r="AA22" s="24"/>
      <c r="AB22" s="69">
        <v>0.22</v>
      </c>
      <c r="AC22" s="461"/>
      <c r="AD22" s="446"/>
      <c r="AE22" s="388" t="s">
        <v>36</v>
      </c>
      <c r="AF22" s="387" t="s">
        <v>36</v>
      </c>
      <c r="AG22" s="6" t="s">
        <v>285</v>
      </c>
      <c r="AH22" s="18" t="s">
        <v>23</v>
      </c>
      <c r="AI22" s="24"/>
      <c r="AJ22" s="44">
        <v>3.41</v>
      </c>
      <c r="AK22" s="42" t="s">
        <v>36</v>
      </c>
      <c r="AL22" s="100"/>
    </row>
    <row r="23" spans="1:38" x14ac:dyDescent="0.15">
      <c r="A23" s="1946"/>
      <c r="B23" s="54">
        <v>43210</v>
      </c>
      <c r="C23" s="7" t="str">
        <f t="shared" si="0"/>
        <v>(金)</v>
      </c>
      <c r="D23" s="76" t="s">
        <v>583</v>
      </c>
      <c r="E23" s="73"/>
      <c r="F23" s="61">
        <v>18.8</v>
      </c>
      <c r="G23" s="23">
        <v>18.2</v>
      </c>
      <c r="H23" s="64">
        <v>16.2</v>
      </c>
      <c r="I23" s="65">
        <v>7.6</v>
      </c>
      <c r="J23" s="66">
        <v>6.7</v>
      </c>
      <c r="K23" s="24">
        <v>7.47</v>
      </c>
      <c r="L23" s="69">
        <v>7.51</v>
      </c>
      <c r="M23" s="65"/>
      <c r="N23" s="66">
        <v>30.6</v>
      </c>
      <c r="O23" s="23"/>
      <c r="P23" s="64">
        <v>56.3</v>
      </c>
      <c r="Q23" s="23"/>
      <c r="R23" s="64">
        <v>82.5</v>
      </c>
      <c r="S23" s="23"/>
      <c r="T23" s="64"/>
      <c r="U23" s="23"/>
      <c r="V23" s="64"/>
      <c r="W23" s="65"/>
      <c r="X23" s="66">
        <v>34.299999999999997</v>
      </c>
      <c r="Y23" s="70"/>
      <c r="Z23" s="71">
        <v>195</v>
      </c>
      <c r="AA23" s="24"/>
      <c r="AB23" s="69">
        <v>0.26</v>
      </c>
      <c r="AC23" s="461"/>
      <c r="AD23" s="446"/>
      <c r="AE23" s="388" t="s">
        <v>36</v>
      </c>
      <c r="AF23" s="387" t="s">
        <v>459</v>
      </c>
      <c r="AG23" s="6" t="s">
        <v>286</v>
      </c>
      <c r="AH23" s="18" t="s">
        <v>23</v>
      </c>
      <c r="AI23" s="45"/>
      <c r="AJ23" s="46">
        <v>9.0999999999999998E-2</v>
      </c>
      <c r="AK23" s="47" t="s">
        <v>36</v>
      </c>
      <c r="AL23" s="102"/>
    </row>
    <row r="24" spans="1:38" x14ac:dyDescent="0.15">
      <c r="A24" s="1946"/>
      <c r="B24" s="54">
        <v>43211</v>
      </c>
      <c r="C24" s="7" t="str">
        <f t="shared" si="0"/>
        <v>(土)</v>
      </c>
      <c r="D24" s="76" t="s">
        <v>583</v>
      </c>
      <c r="E24" s="73"/>
      <c r="F24" s="61">
        <v>21.9</v>
      </c>
      <c r="G24" s="23">
        <v>17.7</v>
      </c>
      <c r="H24" s="64">
        <v>16.2</v>
      </c>
      <c r="I24" s="65">
        <v>8.8000000000000007</v>
      </c>
      <c r="J24" s="66">
        <v>7.6</v>
      </c>
      <c r="K24" s="24">
        <v>7.5</v>
      </c>
      <c r="L24" s="69">
        <v>7.51</v>
      </c>
      <c r="M24" s="65"/>
      <c r="N24" s="66">
        <v>30.8</v>
      </c>
      <c r="O24" s="23"/>
      <c r="P24" s="64"/>
      <c r="Q24" s="23"/>
      <c r="R24" s="64"/>
      <c r="S24" s="23"/>
      <c r="T24" s="64"/>
      <c r="U24" s="23"/>
      <c r="V24" s="64"/>
      <c r="W24" s="65"/>
      <c r="X24" s="66"/>
      <c r="Y24" s="70"/>
      <c r="Z24" s="71"/>
      <c r="AA24" s="24"/>
      <c r="AB24" s="69"/>
      <c r="AC24" s="461"/>
      <c r="AD24" s="446"/>
      <c r="AE24" s="388" t="s">
        <v>36</v>
      </c>
      <c r="AF24" s="387" t="s">
        <v>36</v>
      </c>
      <c r="AG24" s="6" t="s">
        <v>287</v>
      </c>
      <c r="AH24" s="18" t="s">
        <v>23</v>
      </c>
      <c r="AI24" s="24"/>
      <c r="AJ24" s="261" t="s">
        <v>609</v>
      </c>
      <c r="AK24" s="42" t="s">
        <v>36</v>
      </c>
      <c r="AL24" s="100"/>
    </row>
    <row r="25" spans="1:38" x14ac:dyDescent="0.15">
      <c r="A25" s="1946"/>
      <c r="B25" s="54">
        <v>43212</v>
      </c>
      <c r="C25" s="7" t="str">
        <f t="shared" si="0"/>
        <v>(日)</v>
      </c>
      <c r="D25" s="76" t="s">
        <v>583</v>
      </c>
      <c r="E25" s="73"/>
      <c r="F25" s="61">
        <v>24.8</v>
      </c>
      <c r="G25" s="23">
        <v>17.899999999999999</v>
      </c>
      <c r="H25" s="64">
        <v>16.3</v>
      </c>
      <c r="I25" s="65">
        <v>7.9</v>
      </c>
      <c r="J25" s="66">
        <v>6.8</v>
      </c>
      <c r="K25" s="24">
        <v>7.5</v>
      </c>
      <c r="L25" s="69">
        <v>7.49</v>
      </c>
      <c r="M25" s="65"/>
      <c r="N25" s="66">
        <v>30.8</v>
      </c>
      <c r="O25" s="23"/>
      <c r="P25" s="64"/>
      <c r="Q25" s="23"/>
      <c r="R25" s="64"/>
      <c r="S25" s="23"/>
      <c r="T25" s="64"/>
      <c r="U25" s="23"/>
      <c r="V25" s="64"/>
      <c r="W25" s="65"/>
      <c r="X25" s="66"/>
      <c r="Y25" s="70"/>
      <c r="Z25" s="71"/>
      <c r="AA25" s="24"/>
      <c r="AB25" s="69"/>
      <c r="AC25" s="461"/>
      <c r="AD25" s="446"/>
      <c r="AE25" s="388" t="s">
        <v>36</v>
      </c>
      <c r="AF25" s="387" t="s">
        <v>36</v>
      </c>
      <c r="AG25" s="6" t="s">
        <v>288</v>
      </c>
      <c r="AH25" s="18" t="s">
        <v>23</v>
      </c>
      <c r="AI25" s="23"/>
      <c r="AJ25" s="48">
        <v>20.100000000000001</v>
      </c>
      <c r="AK25" s="36" t="s">
        <v>36</v>
      </c>
      <c r="AL25" s="101"/>
    </row>
    <row r="26" spans="1:38" x14ac:dyDescent="0.15">
      <c r="A26" s="1946"/>
      <c r="B26" s="54">
        <v>43213</v>
      </c>
      <c r="C26" s="7" t="str">
        <f t="shared" si="0"/>
        <v>(月)</v>
      </c>
      <c r="D26" s="76" t="s">
        <v>599</v>
      </c>
      <c r="E26" s="73"/>
      <c r="F26" s="61">
        <v>17.7</v>
      </c>
      <c r="G26" s="23">
        <v>17.7</v>
      </c>
      <c r="H26" s="64">
        <v>16.399999999999999</v>
      </c>
      <c r="I26" s="65">
        <v>7.3</v>
      </c>
      <c r="J26" s="66">
        <v>6.7</v>
      </c>
      <c r="K26" s="24">
        <v>7.54</v>
      </c>
      <c r="L26" s="69">
        <v>7.52</v>
      </c>
      <c r="M26" s="65"/>
      <c r="N26" s="66">
        <v>30.6</v>
      </c>
      <c r="O26" s="23"/>
      <c r="P26" s="64">
        <v>59.1</v>
      </c>
      <c r="Q26" s="23"/>
      <c r="R26" s="64">
        <v>85.8</v>
      </c>
      <c r="S26" s="23"/>
      <c r="T26" s="64"/>
      <c r="U26" s="23"/>
      <c r="V26" s="64"/>
      <c r="W26" s="65"/>
      <c r="X26" s="66">
        <v>33.4</v>
      </c>
      <c r="Y26" s="70"/>
      <c r="Z26" s="71">
        <v>200</v>
      </c>
      <c r="AA26" s="24"/>
      <c r="AB26" s="69">
        <v>0.22</v>
      </c>
      <c r="AC26" s="461"/>
      <c r="AD26" s="446"/>
      <c r="AE26" s="388" t="s">
        <v>36</v>
      </c>
      <c r="AF26" s="387" t="s">
        <v>36</v>
      </c>
      <c r="AG26" s="6" t="s">
        <v>27</v>
      </c>
      <c r="AH26" s="18" t="s">
        <v>23</v>
      </c>
      <c r="AI26" s="23"/>
      <c r="AJ26" s="48">
        <v>25.5</v>
      </c>
      <c r="AK26" s="36" t="s">
        <v>36</v>
      </c>
      <c r="AL26" s="101"/>
    </row>
    <row r="27" spans="1:38" x14ac:dyDescent="0.15">
      <c r="A27" s="1946"/>
      <c r="B27" s="54">
        <v>43214</v>
      </c>
      <c r="C27" s="7" t="str">
        <f t="shared" si="0"/>
        <v>(火)</v>
      </c>
      <c r="D27" s="76" t="s">
        <v>599</v>
      </c>
      <c r="E27" s="73">
        <v>1</v>
      </c>
      <c r="F27" s="61">
        <v>22.2</v>
      </c>
      <c r="G27" s="23">
        <v>18.2</v>
      </c>
      <c r="H27" s="64">
        <v>16.600000000000001</v>
      </c>
      <c r="I27" s="65">
        <v>7.5</v>
      </c>
      <c r="J27" s="66">
        <v>6.7</v>
      </c>
      <c r="K27" s="24">
        <v>7.53</v>
      </c>
      <c r="L27" s="69">
        <v>7.53</v>
      </c>
      <c r="M27" s="65"/>
      <c r="N27" s="66">
        <v>30.8</v>
      </c>
      <c r="O27" s="23"/>
      <c r="P27" s="64">
        <v>59.8</v>
      </c>
      <c r="Q27" s="23"/>
      <c r="R27" s="64">
        <v>86</v>
      </c>
      <c r="S27" s="23"/>
      <c r="T27" s="64"/>
      <c r="U27" s="23"/>
      <c r="V27" s="64"/>
      <c r="W27" s="65"/>
      <c r="X27" s="66">
        <v>33.299999999999997</v>
      </c>
      <c r="Y27" s="70"/>
      <c r="Z27" s="71">
        <v>201</v>
      </c>
      <c r="AA27" s="24"/>
      <c r="AB27" s="69">
        <v>0.24</v>
      </c>
      <c r="AC27" s="461"/>
      <c r="AD27" s="446"/>
      <c r="AE27" s="388" t="s">
        <v>36</v>
      </c>
      <c r="AF27" s="387" t="s">
        <v>36</v>
      </c>
      <c r="AG27" s="6" t="s">
        <v>289</v>
      </c>
      <c r="AH27" s="18" t="s">
        <v>274</v>
      </c>
      <c r="AI27" s="51"/>
      <c r="AJ27" s="52">
        <v>7</v>
      </c>
      <c r="AK27" s="43" t="s">
        <v>36</v>
      </c>
      <c r="AL27" s="103"/>
    </row>
    <row r="28" spans="1:38" x14ac:dyDescent="0.15">
      <c r="A28" s="1946"/>
      <c r="B28" s="54">
        <v>43215</v>
      </c>
      <c r="C28" s="7" t="str">
        <f t="shared" si="0"/>
        <v>(水)</v>
      </c>
      <c r="D28" s="76" t="s">
        <v>606</v>
      </c>
      <c r="E28" s="73">
        <v>34.5</v>
      </c>
      <c r="F28" s="61">
        <v>18.600000000000001</v>
      </c>
      <c r="G28" s="23">
        <v>18.3</v>
      </c>
      <c r="H28" s="64">
        <v>16.899999999999999</v>
      </c>
      <c r="I28" s="65">
        <v>7.7</v>
      </c>
      <c r="J28" s="66">
        <v>7.1</v>
      </c>
      <c r="K28" s="24">
        <v>7.5</v>
      </c>
      <c r="L28" s="69">
        <v>7.54</v>
      </c>
      <c r="M28" s="65"/>
      <c r="N28" s="66">
        <v>31.2</v>
      </c>
      <c r="O28" s="23"/>
      <c r="P28" s="64">
        <v>57.1</v>
      </c>
      <c r="Q28" s="23"/>
      <c r="R28" s="64">
        <v>85.8</v>
      </c>
      <c r="S28" s="23"/>
      <c r="T28" s="64"/>
      <c r="U28" s="23"/>
      <c r="V28" s="64"/>
      <c r="W28" s="65"/>
      <c r="X28" s="66">
        <v>34.9</v>
      </c>
      <c r="Y28" s="70"/>
      <c r="Z28" s="71">
        <v>205</v>
      </c>
      <c r="AA28" s="24"/>
      <c r="AB28" s="69">
        <v>0.27</v>
      </c>
      <c r="AC28" s="461"/>
      <c r="AD28" s="446"/>
      <c r="AE28" s="388" t="s">
        <v>36</v>
      </c>
      <c r="AF28" s="387" t="s">
        <v>36</v>
      </c>
      <c r="AG28" s="6" t="s">
        <v>290</v>
      </c>
      <c r="AH28" s="18" t="s">
        <v>23</v>
      </c>
      <c r="AI28" s="51"/>
      <c r="AJ28" s="52">
        <v>1</v>
      </c>
      <c r="AK28" s="43" t="s">
        <v>36</v>
      </c>
      <c r="AL28" s="103"/>
    </row>
    <row r="29" spans="1:38" x14ac:dyDescent="0.15">
      <c r="A29" s="1946"/>
      <c r="B29" s="54">
        <v>43216</v>
      </c>
      <c r="C29" s="7" t="str">
        <f t="shared" si="0"/>
        <v>(木)</v>
      </c>
      <c r="D29" s="76" t="s">
        <v>583</v>
      </c>
      <c r="E29" s="73"/>
      <c r="F29" s="61">
        <v>19</v>
      </c>
      <c r="G29" s="23">
        <v>18.7</v>
      </c>
      <c r="H29" s="64">
        <v>17.100000000000001</v>
      </c>
      <c r="I29" s="65">
        <v>7.6</v>
      </c>
      <c r="J29" s="66">
        <v>7.3</v>
      </c>
      <c r="K29" s="24">
        <v>7.51</v>
      </c>
      <c r="L29" s="69">
        <v>7.53</v>
      </c>
      <c r="M29" s="65"/>
      <c r="N29" s="66">
        <v>31.3</v>
      </c>
      <c r="O29" s="23"/>
      <c r="P29" s="64">
        <v>57.6</v>
      </c>
      <c r="Q29" s="23"/>
      <c r="R29" s="64">
        <v>85.5</v>
      </c>
      <c r="S29" s="23"/>
      <c r="T29" s="64"/>
      <c r="U29" s="23"/>
      <c r="V29" s="64"/>
      <c r="W29" s="65"/>
      <c r="X29" s="66">
        <v>34.799999999999997</v>
      </c>
      <c r="Y29" s="70"/>
      <c r="Z29" s="71">
        <v>200</v>
      </c>
      <c r="AA29" s="24"/>
      <c r="AB29" s="69">
        <v>0.28000000000000003</v>
      </c>
      <c r="AC29" s="461"/>
      <c r="AD29" s="446"/>
      <c r="AE29" s="388" t="s">
        <v>36</v>
      </c>
      <c r="AF29" s="387" t="s">
        <v>36</v>
      </c>
      <c r="AG29" s="19"/>
      <c r="AH29" s="9"/>
      <c r="AI29" s="20"/>
      <c r="AJ29" s="8"/>
      <c r="AK29" s="8"/>
      <c r="AL29" s="9"/>
    </row>
    <row r="30" spans="1:38" x14ac:dyDescent="0.15">
      <c r="A30" s="1946"/>
      <c r="B30" s="54">
        <v>43217</v>
      </c>
      <c r="C30" s="7" t="str">
        <f t="shared" si="0"/>
        <v>(金)</v>
      </c>
      <c r="D30" s="76" t="s">
        <v>599</v>
      </c>
      <c r="E30" s="73"/>
      <c r="F30" s="61">
        <v>22.3</v>
      </c>
      <c r="G30" s="23">
        <v>18.8</v>
      </c>
      <c r="H30" s="64">
        <v>17.3</v>
      </c>
      <c r="I30" s="65">
        <v>8</v>
      </c>
      <c r="J30" s="66">
        <v>8.1</v>
      </c>
      <c r="K30" s="24">
        <v>7.5</v>
      </c>
      <c r="L30" s="69">
        <v>7.52</v>
      </c>
      <c r="M30" s="65"/>
      <c r="N30" s="66">
        <v>30.5</v>
      </c>
      <c r="O30" s="23"/>
      <c r="P30" s="64">
        <v>58.8</v>
      </c>
      <c r="Q30" s="23"/>
      <c r="R30" s="64">
        <v>84.9</v>
      </c>
      <c r="S30" s="23"/>
      <c r="T30" s="64"/>
      <c r="U30" s="23"/>
      <c r="V30" s="64"/>
      <c r="W30" s="65"/>
      <c r="X30" s="66">
        <v>34.299999999999997</v>
      </c>
      <c r="Y30" s="70"/>
      <c r="Z30" s="71">
        <v>200</v>
      </c>
      <c r="AA30" s="24"/>
      <c r="AB30" s="69">
        <v>0.28000000000000003</v>
      </c>
      <c r="AC30" s="461"/>
      <c r="AD30" s="446"/>
      <c r="AE30" s="388" t="s">
        <v>36</v>
      </c>
      <c r="AF30" s="387" t="s">
        <v>36</v>
      </c>
      <c r="AG30" s="19"/>
      <c r="AH30" s="9"/>
      <c r="AI30" s="20"/>
      <c r="AJ30" s="8"/>
      <c r="AK30" s="8"/>
      <c r="AL30" s="9"/>
    </row>
    <row r="31" spans="1:38" x14ac:dyDescent="0.15">
      <c r="A31" s="1946"/>
      <c r="B31" s="54">
        <v>43218</v>
      </c>
      <c r="C31" s="7" t="str">
        <f t="shared" si="0"/>
        <v>(土)</v>
      </c>
      <c r="D31" s="76" t="s">
        <v>583</v>
      </c>
      <c r="E31" s="73"/>
      <c r="F31" s="61">
        <v>21.4</v>
      </c>
      <c r="G31" s="23">
        <v>18.7</v>
      </c>
      <c r="H31" s="64">
        <v>17.600000000000001</v>
      </c>
      <c r="I31" s="65">
        <v>6.1</v>
      </c>
      <c r="J31" s="66">
        <v>6.1</v>
      </c>
      <c r="K31" s="24">
        <v>7.54</v>
      </c>
      <c r="L31" s="69">
        <v>7.55</v>
      </c>
      <c r="M31" s="65"/>
      <c r="N31" s="66">
        <v>31.2</v>
      </c>
      <c r="O31" s="23"/>
      <c r="P31" s="64"/>
      <c r="Q31" s="23"/>
      <c r="R31" s="64"/>
      <c r="S31" s="23"/>
      <c r="T31" s="64"/>
      <c r="U31" s="23"/>
      <c r="V31" s="64"/>
      <c r="W31" s="65"/>
      <c r="X31" s="66"/>
      <c r="Y31" s="70"/>
      <c r="Z31" s="71"/>
      <c r="AA31" s="24"/>
      <c r="AB31" s="69"/>
      <c r="AC31" s="461"/>
      <c r="AD31" s="446"/>
      <c r="AE31" s="388" t="s">
        <v>36</v>
      </c>
      <c r="AF31" s="387" t="s">
        <v>458</v>
      </c>
      <c r="AG31" s="21"/>
      <c r="AH31" s="3"/>
      <c r="AI31" s="22"/>
      <c r="AJ31" s="10"/>
      <c r="AK31" s="10"/>
      <c r="AL31" s="3"/>
    </row>
    <row r="32" spans="1:38" x14ac:dyDescent="0.15">
      <c r="A32" s="1946"/>
      <c r="B32" s="54">
        <v>43219</v>
      </c>
      <c r="C32" s="7" t="str">
        <f t="shared" si="0"/>
        <v>(日)</v>
      </c>
      <c r="D32" s="76" t="s">
        <v>583</v>
      </c>
      <c r="E32" s="73"/>
      <c r="F32" s="61">
        <v>22.7</v>
      </c>
      <c r="G32" s="23">
        <v>19.2</v>
      </c>
      <c r="H32" s="64">
        <v>17.8</v>
      </c>
      <c r="I32" s="65">
        <v>6.8</v>
      </c>
      <c r="J32" s="66">
        <v>6.5</v>
      </c>
      <c r="K32" s="24">
        <v>7.57</v>
      </c>
      <c r="L32" s="69">
        <v>7.59</v>
      </c>
      <c r="M32" s="65"/>
      <c r="N32" s="66">
        <v>31</v>
      </c>
      <c r="O32" s="23"/>
      <c r="P32" s="64"/>
      <c r="Q32" s="23"/>
      <c r="R32" s="64"/>
      <c r="S32" s="23"/>
      <c r="T32" s="64"/>
      <c r="U32" s="23"/>
      <c r="V32" s="64"/>
      <c r="W32" s="65"/>
      <c r="X32" s="66"/>
      <c r="Y32" s="70"/>
      <c r="Z32" s="71"/>
      <c r="AA32" s="24"/>
      <c r="AB32" s="69"/>
      <c r="AC32" s="461"/>
      <c r="AD32" s="446"/>
      <c r="AE32" s="388" t="s">
        <v>36</v>
      </c>
      <c r="AF32" s="387" t="s">
        <v>36</v>
      </c>
      <c r="AG32" s="29" t="s">
        <v>34</v>
      </c>
      <c r="AH32" s="2" t="s">
        <v>36</v>
      </c>
      <c r="AI32" s="2" t="s">
        <v>36</v>
      </c>
      <c r="AJ32" s="2" t="s">
        <v>36</v>
      </c>
      <c r="AK32" s="2" t="s">
        <v>36</v>
      </c>
      <c r="AL32" s="104" t="s">
        <v>36</v>
      </c>
    </row>
    <row r="33" spans="1:38" x14ac:dyDescent="0.15">
      <c r="A33" s="1946"/>
      <c r="B33" s="105">
        <v>43220</v>
      </c>
      <c r="C33" s="106" t="str">
        <f t="shared" si="0"/>
        <v>(月)</v>
      </c>
      <c r="D33" s="76" t="s">
        <v>583</v>
      </c>
      <c r="E33" s="73"/>
      <c r="F33" s="61">
        <v>20.7</v>
      </c>
      <c r="G33" s="23">
        <v>19.399999999999999</v>
      </c>
      <c r="H33" s="64">
        <v>17.899999999999999</v>
      </c>
      <c r="I33" s="65">
        <v>6.5</v>
      </c>
      <c r="J33" s="66">
        <v>7.1</v>
      </c>
      <c r="K33" s="24">
        <v>7.55</v>
      </c>
      <c r="L33" s="69">
        <v>7.58</v>
      </c>
      <c r="M33" s="65"/>
      <c r="N33" s="66">
        <v>30.8</v>
      </c>
      <c r="O33" s="23"/>
      <c r="P33" s="64"/>
      <c r="Q33" s="23"/>
      <c r="R33" s="64"/>
      <c r="S33" s="23"/>
      <c r="T33" s="64"/>
      <c r="U33" s="23"/>
      <c r="V33" s="64"/>
      <c r="W33" s="65"/>
      <c r="X33" s="66"/>
      <c r="Y33" s="70"/>
      <c r="Z33" s="71"/>
      <c r="AA33" s="24"/>
      <c r="AB33" s="69"/>
      <c r="AC33" s="461"/>
      <c r="AD33" s="446"/>
      <c r="AE33" s="388" t="s">
        <v>36</v>
      </c>
      <c r="AF33" s="387" t="s">
        <v>36</v>
      </c>
      <c r="AG33" s="11" t="s">
        <v>36</v>
      </c>
      <c r="AH33" s="2" t="s">
        <v>36</v>
      </c>
      <c r="AI33" s="2" t="s">
        <v>36</v>
      </c>
      <c r="AJ33" s="2" t="s">
        <v>36</v>
      </c>
      <c r="AK33" s="2" t="s">
        <v>36</v>
      </c>
      <c r="AL33" s="104" t="s">
        <v>36</v>
      </c>
    </row>
    <row r="34" spans="1:38" s="1" customFormat="1" ht="13.5" customHeight="1" x14ac:dyDescent="0.15">
      <c r="A34" s="1946"/>
      <c r="B34" s="1932" t="s">
        <v>410</v>
      </c>
      <c r="C34" s="1892"/>
      <c r="D34" s="631"/>
      <c r="E34" s="555">
        <f>MAX(E4:E33)</f>
        <v>34.5</v>
      </c>
      <c r="F34" s="556">
        <f t="shared" ref="F34:AF34" si="1">MAX(F4:F33)</f>
        <v>24.8</v>
      </c>
      <c r="G34" s="557">
        <f t="shared" si="1"/>
        <v>19.399999999999999</v>
      </c>
      <c r="H34" s="558">
        <f t="shared" si="1"/>
        <v>17.899999999999999</v>
      </c>
      <c r="I34" s="559">
        <f t="shared" si="1"/>
        <v>8.8000000000000007</v>
      </c>
      <c r="J34" s="560">
        <f t="shared" si="1"/>
        <v>8.1</v>
      </c>
      <c r="K34" s="561">
        <f t="shared" si="1"/>
        <v>7.77</v>
      </c>
      <c r="L34" s="562">
        <f t="shared" si="1"/>
        <v>7.78</v>
      </c>
      <c r="M34" s="559">
        <f t="shared" si="1"/>
        <v>0</v>
      </c>
      <c r="N34" s="560">
        <f t="shared" si="1"/>
        <v>31.3</v>
      </c>
      <c r="O34" s="557">
        <f t="shared" si="1"/>
        <v>0</v>
      </c>
      <c r="P34" s="558">
        <f t="shared" si="1"/>
        <v>65.599999999999994</v>
      </c>
      <c r="Q34" s="557">
        <f t="shared" si="1"/>
        <v>0</v>
      </c>
      <c r="R34" s="558">
        <f t="shared" si="1"/>
        <v>92.6</v>
      </c>
      <c r="S34" s="557">
        <f t="shared" si="1"/>
        <v>0</v>
      </c>
      <c r="T34" s="558">
        <f t="shared" si="1"/>
        <v>55</v>
      </c>
      <c r="U34" s="557">
        <f t="shared" si="1"/>
        <v>0</v>
      </c>
      <c r="V34" s="558">
        <f t="shared" si="1"/>
        <v>36.700000000000003</v>
      </c>
      <c r="W34" s="559">
        <f t="shared" si="1"/>
        <v>0</v>
      </c>
      <c r="X34" s="560">
        <f t="shared" si="1"/>
        <v>34.9</v>
      </c>
      <c r="Y34" s="563">
        <f t="shared" si="1"/>
        <v>0</v>
      </c>
      <c r="Z34" s="564">
        <f t="shared" si="1"/>
        <v>207</v>
      </c>
      <c r="AA34" s="561">
        <f t="shared" si="1"/>
        <v>0</v>
      </c>
      <c r="AB34" s="562">
        <f t="shared" si="1"/>
        <v>0.28000000000000003</v>
      </c>
      <c r="AC34" s="1125">
        <f>IF(COUNT(AC4:AC33)=0,"",MAX(AC4:AC33))</f>
        <v>188</v>
      </c>
      <c r="AD34" s="1082">
        <f>IF(COUNT(AD4:AD33)=0,"",MAX(AD4:AD33))</f>
        <v>381</v>
      </c>
      <c r="AE34" s="565">
        <f t="shared" si="1"/>
        <v>0</v>
      </c>
      <c r="AF34" s="580">
        <f t="shared" si="1"/>
        <v>0</v>
      </c>
      <c r="AG34" s="11"/>
      <c r="AH34" s="2"/>
      <c r="AI34" s="2"/>
      <c r="AJ34" s="2"/>
      <c r="AK34" s="2"/>
      <c r="AL34" s="104"/>
    </row>
    <row r="35" spans="1:38" s="1" customFormat="1" ht="13.5" customHeight="1" x14ac:dyDescent="0.15">
      <c r="A35" s="1946"/>
      <c r="B35" s="1933" t="s">
        <v>411</v>
      </c>
      <c r="C35" s="1894"/>
      <c r="D35" s="633"/>
      <c r="E35" s="566">
        <f>MIN(E4:E33)</f>
        <v>1</v>
      </c>
      <c r="F35" s="567">
        <f t="shared" ref="F35:AF35" si="2">MIN(F4:F33)</f>
        <v>11.8</v>
      </c>
      <c r="G35" s="568">
        <f t="shared" si="2"/>
        <v>14.7</v>
      </c>
      <c r="H35" s="569">
        <f t="shared" si="2"/>
        <v>13.4</v>
      </c>
      <c r="I35" s="570">
        <f t="shared" si="2"/>
        <v>4</v>
      </c>
      <c r="J35" s="571">
        <f t="shared" si="2"/>
        <v>3.5</v>
      </c>
      <c r="K35" s="572">
        <f t="shared" si="2"/>
        <v>7.47</v>
      </c>
      <c r="L35" s="573">
        <f t="shared" si="2"/>
        <v>7.49</v>
      </c>
      <c r="M35" s="570">
        <f t="shared" si="2"/>
        <v>0</v>
      </c>
      <c r="N35" s="571">
        <f t="shared" si="2"/>
        <v>30.3</v>
      </c>
      <c r="O35" s="568">
        <f t="shared" si="2"/>
        <v>0</v>
      </c>
      <c r="P35" s="569">
        <f t="shared" si="2"/>
        <v>56.3</v>
      </c>
      <c r="Q35" s="568">
        <f t="shared" si="2"/>
        <v>0</v>
      </c>
      <c r="R35" s="569">
        <f t="shared" si="2"/>
        <v>82.5</v>
      </c>
      <c r="S35" s="568">
        <f t="shared" si="2"/>
        <v>0</v>
      </c>
      <c r="T35" s="569">
        <f t="shared" si="2"/>
        <v>55</v>
      </c>
      <c r="U35" s="568">
        <f t="shared" si="2"/>
        <v>0</v>
      </c>
      <c r="V35" s="569">
        <f t="shared" si="2"/>
        <v>36.700000000000003</v>
      </c>
      <c r="W35" s="570">
        <f t="shared" si="2"/>
        <v>0</v>
      </c>
      <c r="X35" s="571">
        <f t="shared" si="2"/>
        <v>28.9</v>
      </c>
      <c r="Y35" s="574">
        <f t="shared" si="2"/>
        <v>0</v>
      </c>
      <c r="Z35" s="575">
        <f t="shared" si="2"/>
        <v>195</v>
      </c>
      <c r="AA35" s="572">
        <f t="shared" si="2"/>
        <v>0</v>
      </c>
      <c r="AB35" s="573">
        <f t="shared" si="2"/>
        <v>0.11</v>
      </c>
      <c r="AC35" s="1126">
        <f>IF(COUNT(AC4:AC33)=0,"",IF(COUNT(B4:B33)&lt;&gt;COUNT(AC4:AC33),0,MIN(AC4:AC33)))</f>
        <v>0</v>
      </c>
      <c r="AD35" s="1098">
        <f>IF(COUNT(AD4:AD33)=0,"",IF(COUNT(C4:C33)&lt;&gt;COUNT(AD4:AD33),0,MIN(AD4:AD33)))</f>
        <v>0</v>
      </c>
      <c r="AE35" s="576">
        <f t="shared" si="2"/>
        <v>0</v>
      </c>
      <c r="AF35" s="581">
        <f t="shared" si="2"/>
        <v>0</v>
      </c>
      <c r="AG35" s="11"/>
      <c r="AH35" s="2"/>
      <c r="AI35" s="2"/>
      <c r="AJ35" s="2"/>
      <c r="AK35" s="2"/>
      <c r="AL35" s="104"/>
    </row>
    <row r="36" spans="1:38" s="1" customFormat="1" ht="13.5" customHeight="1" x14ac:dyDescent="0.15">
      <c r="A36" s="1946"/>
      <c r="B36" s="1933" t="s">
        <v>412</v>
      </c>
      <c r="C36" s="1894"/>
      <c r="D36" s="633"/>
      <c r="E36" s="633"/>
      <c r="F36" s="567">
        <f t="shared" ref="F36:L36" si="3">IF(COUNT(F4:F33)=0,0,AVERAGE(F4:F33))</f>
        <v>18.583333333333336</v>
      </c>
      <c r="G36" s="568">
        <f t="shared" si="3"/>
        <v>17.276666666666664</v>
      </c>
      <c r="H36" s="569">
        <f t="shared" si="3"/>
        <v>15.676666666666668</v>
      </c>
      <c r="I36" s="570">
        <f t="shared" si="3"/>
        <v>6.1</v>
      </c>
      <c r="J36" s="571">
        <f t="shared" si="3"/>
        <v>5.626666666666666</v>
      </c>
      <c r="K36" s="572">
        <f t="shared" si="3"/>
        <v>7.5806666666666649</v>
      </c>
      <c r="L36" s="573">
        <f t="shared" si="3"/>
        <v>7.5913333333333348</v>
      </c>
      <c r="M36" s="570">
        <f>IF(COUNT(M4:M33)=0,0,AVERAGE(M4:M33))</f>
        <v>0</v>
      </c>
      <c r="N36" s="571">
        <f t="shared" ref="N36:AD36" si="4">IF(COUNT(N4:N33)=0,0,AVERAGE(N4:N33))</f>
        <v>30.809999999999995</v>
      </c>
      <c r="O36" s="568">
        <f t="shared" si="4"/>
        <v>0</v>
      </c>
      <c r="P36" s="569">
        <f t="shared" si="4"/>
        <v>61.95999999999998</v>
      </c>
      <c r="Q36" s="568">
        <f t="shared" si="4"/>
        <v>0</v>
      </c>
      <c r="R36" s="569">
        <f t="shared" si="4"/>
        <v>87.935000000000016</v>
      </c>
      <c r="S36" s="568">
        <f t="shared" si="4"/>
        <v>0</v>
      </c>
      <c r="T36" s="569">
        <f t="shared" si="4"/>
        <v>55</v>
      </c>
      <c r="U36" s="568">
        <f t="shared" si="4"/>
        <v>0</v>
      </c>
      <c r="V36" s="569">
        <f t="shared" si="4"/>
        <v>36.700000000000003</v>
      </c>
      <c r="W36" s="570">
        <f t="shared" si="4"/>
        <v>0</v>
      </c>
      <c r="X36" s="571">
        <f t="shared" si="4"/>
        <v>31.749999999999993</v>
      </c>
      <c r="Y36" s="574">
        <f t="shared" si="4"/>
        <v>0</v>
      </c>
      <c r="Z36" s="575">
        <f t="shared" si="4"/>
        <v>201.15</v>
      </c>
      <c r="AA36" s="572">
        <f t="shared" si="4"/>
        <v>0</v>
      </c>
      <c r="AB36" s="573">
        <f t="shared" si="4"/>
        <v>0.19650000000000004</v>
      </c>
      <c r="AC36" s="1127">
        <f t="shared" si="4"/>
        <v>188</v>
      </c>
      <c r="AD36" s="479">
        <f t="shared" si="4"/>
        <v>381</v>
      </c>
      <c r="AE36" s="576" t="s">
        <v>36</v>
      </c>
      <c r="AF36" s="582"/>
      <c r="AG36" s="11"/>
      <c r="AH36" s="2"/>
      <c r="AI36" s="2"/>
      <c r="AJ36" s="2"/>
      <c r="AK36" s="2"/>
      <c r="AL36" s="104"/>
    </row>
    <row r="37" spans="1:38" s="1" customFormat="1" ht="13.5" customHeight="1" x14ac:dyDescent="0.15">
      <c r="A37" s="1947"/>
      <c r="B37" s="1917" t="s">
        <v>413</v>
      </c>
      <c r="C37" s="1916"/>
      <c r="D37" s="633"/>
      <c r="E37" s="636">
        <f>SUM(E4:E33)</f>
        <v>65.5</v>
      </c>
      <c r="F37" s="692"/>
      <c r="G37" s="699"/>
      <c r="H37" s="694"/>
      <c r="I37" s="695"/>
      <c r="J37" s="702"/>
      <c r="K37" s="728"/>
      <c r="L37" s="698"/>
      <c r="M37" s="695"/>
      <c r="N37" s="702"/>
      <c r="O37" s="699"/>
      <c r="P37" s="694"/>
      <c r="Q37" s="699"/>
      <c r="R37" s="694"/>
      <c r="S37" s="699"/>
      <c r="T37" s="694"/>
      <c r="U37" s="699"/>
      <c r="V37" s="694"/>
      <c r="W37" s="695"/>
      <c r="X37" s="702"/>
      <c r="Y37" s="703"/>
      <c r="Z37" s="729"/>
      <c r="AA37" s="728"/>
      <c r="AB37" s="698"/>
      <c r="AC37" s="1128">
        <f>SUM(AC4:AC33)</f>
        <v>188</v>
      </c>
      <c r="AD37" s="1099">
        <f>SUM(AD4:AD33)</f>
        <v>381</v>
      </c>
      <c r="AE37" s="730"/>
      <c r="AF37" s="641"/>
      <c r="AG37" s="11"/>
      <c r="AH37" s="2"/>
      <c r="AI37" s="2"/>
      <c r="AJ37" s="2"/>
      <c r="AK37" s="2"/>
      <c r="AL37" s="104"/>
    </row>
    <row r="38" spans="1:38" ht="13.5" customHeight="1" x14ac:dyDescent="0.15">
      <c r="A38" s="1926" t="s">
        <v>270</v>
      </c>
      <c r="B38" s="489">
        <v>43221</v>
      </c>
      <c r="C38" s="140" t="str">
        <f t="shared" ref="C38:C68" si="5">IF(B38="","",IF(WEEKDAY(B38)=1,"(日)",IF(WEEKDAY(B38)=2,"(月)",IF(WEEKDAY(B38)=3,"(火)",IF(WEEKDAY(B38)=4,"(水)",IF(WEEKDAY(B38)=5,"(木)",IF(WEEKDAY(B38)=6,"(金)","(土)")))))))</f>
        <v>(火)</v>
      </c>
      <c r="D38" s="74" t="s">
        <v>583</v>
      </c>
      <c r="E38" s="72"/>
      <c r="F38" s="60">
        <v>23.3</v>
      </c>
      <c r="G38" s="62">
        <v>19.600000000000001</v>
      </c>
      <c r="H38" s="63">
        <v>17.8</v>
      </c>
      <c r="I38" s="56">
        <v>6.7</v>
      </c>
      <c r="J38" s="57">
        <v>6.7</v>
      </c>
      <c r="K38" s="67">
        <v>7.52</v>
      </c>
      <c r="L38" s="68">
        <v>7.54</v>
      </c>
      <c r="M38" s="56"/>
      <c r="N38" s="57">
        <v>31.2</v>
      </c>
      <c r="O38" s="62"/>
      <c r="P38" s="63">
        <v>57.6</v>
      </c>
      <c r="Q38" s="62"/>
      <c r="R38" s="63">
        <v>80.900000000000006</v>
      </c>
      <c r="S38" s="62"/>
      <c r="T38" s="63"/>
      <c r="U38" s="62"/>
      <c r="V38" s="63"/>
      <c r="W38" s="56"/>
      <c r="X38" s="57">
        <v>35.5</v>
      </c>
      <c r="Y38" s="58"/>
      <c r="Z38" s="59">
        <v>198</v>
      </c>
      <c r="AA38" s="67"/>
      <c r="AB38" s="68">
        <v>0.22</v>
      </c>
      <c r="AC38" s="463"/>
      <c r="AD38" s="445"/>
      <c r="AE38" s="388" t="s">
        <v>36</v>
      </c>
      <c r="AF38" s="387" t="s">
        <v>36</v>
      </c>
      <c r="AG38" s="191">
        <v>43230</v>
      </c>
      <c r="AH38" s="152" t="s">
        <v>29</v>
      </c>
      <c r="AI38" s="153">
        <v>14.4</v>
      </c>
      <c r="AJ38" s="154" t="s">
        <v>20</v>
      </c>
      <c r="AK38" s="155"/>
      <c r="AL38" s="156"/>
    </row>
    <row r="39" spans="1:38" x14ac:dyDescent="0.15">
      <c r="A39" s="1927"/>
      <c r="B39" s="54">
        <v>43222</v>
      </c>
      <c r="C39" s="7" t="str">
        <f t="shared" si="5"/>
        <v>(水)</v>
      </c>
      <c r="D39" s="75" t="s">
        <v>583</v>
      </c>
      <c r="E39" s="73">
        <v>4.5</v>
      </c>
      <c r="F39" s="61">
        <v>25.2</v>
      </c>
      <c r="G39" s="23">
        <v>19.600000000000001</v>
      </c>
      <c r="H39" s="64">
        <v>17.8</v>
      </c>
      <c r="I39" s="65">
        <v>7.8</v>
      </c>
      <c r="J39" s="66">
        <v>6.5</v>
      </c>
      <c r="K39" s="24">
        <v>7.52</v>
      </c>
      <c r="L39" s="69">
        <v>7.54</v>
      </c>
      <c r="M39" s="65"/>
      <c r="N39" s="66">
        <v>31</v>
      </c>
      <c r="O39" s="23"/>
      <c r="P39" s="64">
        <v>57.1</v>
      </c>
      <c r="Q39" s="23"/>
      <c r="R39" s="64">
        <v>80.3</v>
      </c>
      <c r="S39" s="23"/>
      <c r="T39" s="64"/>
      <c r="U39" s="23"/>
      <c r="V39" s="64"/>
      <c r="W39" s="65"/>
      <c r="X39" s="66">
        <v>35.700000000000003</v>
      </c>
      <c r="Y39" s="70"/>
      <c r="Z39" s="71">
        <v>198</v>
      </c>
      <c r="AA39" s="24"/>
      <c r="AB39" s="69">
        <v>0.21</v>
      </c>
      <c r="AC39" s="461"/>
      <c r="AD39" s="446"/>
      <c r="AE39" s="388" t="s">
        <v>36</v>
      </c>
      <c r="AF39" s="387" t="s">
        <v>36</v>
      </c>
      <c r="AG39" s="12" t="s">
        <v>30</v>
      </c>
      <c r="AH39" s="13" t="s">
        <v>31</v>
      </c>
      <c r="AI39" s="14" t="s">
        <v>32</v>
      </c>
      <c r="AJ39" s="15" t="s">
        <v>33</v>
      </c>
      <c r="AK39" s="16" t="s">
        <v>36</v>
      </c>
      <c r="AL39" s="97"/>
    </row>
    <row r="40" spans="1:38" x14ac:dyDescent="0.15">
      <c r="A40" s="1927"/>
      <c r="B40" s="54">
        <v>43223</v>
      </c>
      <c r="C40" s="7" t="str">
        <f t="shared" si="5"/>
        <v>(木)</v>
      </c>
      <c r="D40" s="76" t="s">
        <v>606</v>
      </c>
      <c r="E40" s="73">
        <v>6</v>
      </c>
      <c r="F40" s="61">
        <v>22.2</v>
      </c>
      <c r="G40" s="23">
        <v>19.899999999999999</v>
      </c>
      <c r="H40" s="64">
        <v>18</v>
      </c>
      <c r="I40" s="65">
        <v>6.3</v>
      </c>
      <c r="J40" s="66">
        <v>6.2</v>
      </c>
      <c r="K40" s="24">
        <v>7.47</v>
      </c>
      <c r="L40" s="69">
        <v>7.51</v>
      </c>
      <c r="M40" s="65"/>
      <c r="N40" s="66">
        <v>30.9</v>
      </c>
      <c r="O40" s="23"/>
      <c r="P40" s="64"/>
      <c r="Q40" s="23"/>
      <c r="R40" s="64"/>
      <c r="S40" s="23"/>
      <c r="T40" s="64"/>
      <c r="U40" s="23"/>
      <c r="V40" s="64"/>
      <c r="W40" s="65"/>
      <c r="X40" s="66"/>
      <c r="Y40" s="70"/>
      <c r="Z40" s="71"/>
      <c r="AA40" s="24"/>
      <c r="AB40" s="69"/>
      <c r="AC40" s="461"/>
      <c r="AD40" s="446"/>
      <c r="AE40" s="388" t="s">
        <v>36</v>
      </c>
      <c r="AF40" s="387" t="s">
        <v>36</v>
      </c>
      <c r="AG40" s="5" t="s">
        <v>272</v>
      </c>
      <c r="AH40" s="17" t="s">
        <v>20</v>
      </c>
      <c r="AI40" s="31"/>
      <c r="AJ40" s="32">
        <v>17.899999999999999</v>
      </c>
      <c r="AK40" s="33" t="s">
        <v>36</v>
      </c>
      <c r="AL40" s="98"/>
    </row>
    <row r="41" spans="1:38" x14ac:dyDescent="0.15">
      <c r="A41" s="1927"/>
      <c r="B41" s="54">
        <v>43224</v>
      </c>
      <c r="C41" s="7" t="str">
        <f t="shared" si="5"/>
        <v>(金)</v>
      </c>
      <c r="D41" s="76" t="s">
        <v>583</v>
      </c>
      <c r="E41" s="73"/>
      <c r="F41" s="61">
        <v>20</v>
      </c>
      <c r="G41" s="23">
        <v>20.2</v>
      </c>
      <c r="H41" s="64">
        <v>18</v>
      </c>
      <c r="I41" s="65">
        <v>5.9</v>
      </c>
      <c r="J41" s="66">
        <v>6.1</v>
      </c>
      <c r="K41" s="24">
        <v>7.49</v>
      </c>
      <c r="L41" s="69">
        <v>7.56</v>
      </c>
      <c r="M41" s="65"/>
      <c r="N41" s="66">
        <v>30.7</v>
      </c>
      <c r="O41" s="23"/>
      <c r="P41" s="64"/>
      <c r="Q41" s="23"/>
      <c r="R41" s="64"/>
      <c r="S41" s="23"/>
      <c r="T41" s="64"/>
      <c r="U41" s="23"/>
      <c r="V41" s="64"/>
      <c r="W41" s="65"/>
      <c r="X41" s="66"/>
      <c r="Y41" s="70"/>
      <c r="Z41" s="71"/>
      <c r="AA41" s="24"/>
      <c r="AB41" s="69"/>
      <c r="AC41" s="461"/>
      <c r="AD41" s="446"/>
      <c r="AE41" s="388" t="s">
        <v>36</v>
      </c>
      <c r="AF41" s="387" t="s">
        <v>36</v>
      </c>
      <c r="AG41" s="6" t="s">
        <v>273</v>
      </c>
      <c r="AH41" s="18" t="s">
        <v>274</v>
      </c>
      <c r="AI41" s="37"/>
      <c r="AJ41" s="38">
        <v>6</v>
      </c>
      <c r="AK41" s="39" t="s">
        <v>36</v>
      </c>
      <c r="AL41" s="99"/>
    </row>
    <row r="42" spans="1:38" x14ac:dyDescent="0.15">
      <c r="A42" s="1927"/>
      <c r="B42" s="54">
        <v>43225</v>
      </c>
      <c r="C42" s="7" t="str">
        <f t="shared" si="5"/>
        <v>(土)</v>
      </c>
      <c r="D42" s="119" t="s">
        <v>583</v>
      </c>
      <c r="E42" s="73"/>
      <c r="F42" s="61">
        <v>21.5</v>
      </c>
      <c r="G42" s="23">
        <v>20.5</v>
      </c>
      <c r="H42" s="64">
        <v>18.2</v>
      </c>
      <c r="I42" s="65">
        <v>6</v>
      </c>
      <c r="J42" s="66">
        <v>6.3</v>
      </c>
      <c r="K42" s="24">
        <v>7.55</v>
      </c>
      <c r="L42" s="69">
        <v>7.59</v>
      </c>
      <c r="M42" s="65"/>
      <c r="N42" s="66">
        <v>30.8</v>
      </c>
      <c r="O42" s="23"/>
      <c r="P42" s="64"/>
      <c r="Q42" s="23"/>
      <c r="R42" s="64"/>
      <c r="S42" s="23"/>
      <c r="T42" s="64"/>
      <c r="U42" s="23"/>
      <c r="V42" s="64"/>
      <c r="W42" s="65"/>
      <c r="X42" s="66"/>
      <c r="Y42" s="70"/>
      <c r="Z42" s="71"/>
      <c r="AA42" s="24"/>
      <c r="AB42" s="69"/>
      <c r="AC42" s="461"/>
      <c r="AD42" s="446"/>
      <c r="AE42" s="388" t="s">
        <v>36</v>
      </c>
      <c r="AF42" s="387" t="s">
        <v>36</v>
      </c>
      <c r="AG42" s="6" t="s">
        <v>21</v>
      </c>
      <c r="AH42" s="18"/>
      <c r="AI42" s="40"/>
      <c r="AJ42" s="41">
        <v>7.58</v>
      </c>
      <c r="AK42" s="42" t="s">
        <v>19</v>
      </c>
      <c r="AL42" s="100"/>
    </row>
    <row r="43" spans="1:38" x14ac:dyDescent="0.15">
      <c r="A43" s="1927"/>
      <c r="B43" s="452">
        <v>43226</v>
      </c>
      <c r="C43" s="453" t="str">
        <f t="shared" si="5"/>
        <v>(日)</v>
      </c>
      <c r="D43" s="76" t="s">
        <v>583</v>
      </c>
      <c r="E43" s="73"/>
      <c r="F43" s="61">
        <v>24.6</v>
      </c>
      <c r="G43" s="23">
        <v>20.6</v>
      </c>
      <c r="H43" s="64">
        <v>18.399999999999999</v>
      </c>
      <c r="I43" s="65">
        <v>6.1</v>
      </c>
      <c r="J43" s="66">
        <v>6.3</v>
      </c>
      <c r="K43" s="24">
        <v>7.57</v>
      </c>
      <c r="L43" s="69">
        <v>7.6</v>
      </c>
      <c r="M43" s="65"/>
      <c r="N43" s="66">
        <v>30.6</v>
      </c>
      <c r="O43" s="23"/>
      <c r="P43" s="64"/>
      <c r="Q43" s="23"/>
      <c r="R43" s="64"/>
      <c r="S43" s="23"/>
      <c r="T43" s="64"/>
      <c r="U43" s="157"/>
      <c r="V43" s="158"/>
      <c r="W43" s="65"/>
      <c r="X43" s="66"/>
      <c r="Y43" s="70"/>
      <c r="Z43" s="71"/>
      <c r="AA43" s="24"/>
      <c r="AB43" s="69"/>
      <c r="AC43" s="461"/>
      <c r="AD43" s="446"/>
      <c r="AE43" s="388" t="s">
        <v>36</v>
      </c>
      <c r="AF43" s="387" t="s">
        <v>36</v>
      </c>
      <c r="AG43" s="6" t="s">
        <v>275</v>
      </c>
      <c r="AH43" s="18" t="s">
        <v>22</v>
      </c>
      <c r="AI43" s="34"/>
      <c r="AJ43" s="35">
        <v>29.7</v>
      </c>
      <c r="AK43" s="36" t="s">
        <v>36</v>
      </c>
      <c r="AL43" s="101"/>
    </row>
    <row r="44" spans="1:38" x14ac:dyDescent="0.15">
      <c r="A44" s="1927"/>
      <c r="B44" s="452">
        <v>43227</v>
      </c>
      <c r="C44" s="453" t="str">
        <f t="shared" si="5"/>
        <v>(月)</v>
      </c>
      <c r="D44" s="76" t="s">
        <v>599</v>
      </c>
      <c r="E44" s="73">
        <v>31</v>
      </c>
      <c r="F44" s="61">
        <v>18.600000000000001</v>
      </c>
      <c r="G44" s="23">
        <v>20.8</v>
      </c>
      <c r="H44" s="64">
        <v>18.600000000000001</v>
      </c>
      <c r="I44" s="65">
        <v>6.1</v>
      </c>
      <c r="J44" s="66">
        <v>6.3</v>
      </c>
      <c r="K44" s="24">
        <v>7.57</v>
      </c>
      <c r="L44" s="69">
        <v>7.59</v>
      </c>
      <c r="M44" s="65"/>
      <c r="N44" s="66">
        <v>31</v>
      </c>
      <c r="O44" s="23"/>
      <c r="P44" s="64">
        <v>55.3</v>
      </c>
      <c r="Q44" s="23"/>
      <c r="R44" s="64">
        <v>78.8</v>
      </c>
      <c r="S44" s="23"/>
      <c r="T44" s="64"/>
      <c r="U44" s="23"/>
      <c r="V44" s="159"/>
      <c r="W44" s="65"/>
      <c r="X44" s="66">
        <v>34.799999999999997</v>
      </c>
      <c r="Y44" s="70"/>
      <c r="Z44" s="71">
        <v>189</v>
      </c>
      <c r="AA44" s="24"/>
      <c r="AB44" s="69">
        <v>0.18</v>
      </c>
      <c r="AC44" s="461"/>
      <c r="AD44" s="446"/>
      <c r="AE44" s="388" t="s">
        <v>36</v>
      </c>
      <c r="AF44" s="387" t="s">
        <v>36</v>
      </c>
      <c r="AG44" s="6" t="s">
        <v>276</v>
      </c>
      <c r="AH44" s="18" t="s">
        <v>23</v>
      </c>
      <c r="AI44" s="34"/>
      <c r="AJ44" s="35">
        <v>54.1</v>
      </c>
      <c r="AK44" s="36" t="s">
        <v>36</v>
      </c>
      <c r="AL44" s="101"/>
    </row>
    <row r="45" spans="1:38" x14ac:dyDescent="0.15">
      <c r="A45" s="1927"/>
      <c r="B45" s="452">
        <v>43228</v>
      </c>
      <c r="C45" s="453" t="str">
        <f t="shared" si="5"/>
        <v>(火)</v>
      </c>
      <c r="D45" s="76" t="s">
        <v>606</v>
      </c>
      <c r="E45" s="73">
        <v>9</v>
      </c>
      <c r="F45" s="61">
        <v>12.2</v>
      </c>
      <c r="G45" s="23">
        <v>20.7</v>
      </c>
      <c r="H45" s="64">
        <v>18.600000000000001</v>
      </c>
      <c r="I45" s="65">
        <v>6.9</v>
      </c>
      <c r="J45" s="66">
        <v>6.2</v>
      </c>
      <c r="K45" s="24">
        <v>7.55</v>
      </c>
      <c r="L45" s="69">
        <v>7.58</v>
      </c>
      <c r="M45" s="65"/>
      <c r="N45" s="66">
        <v>30.2</v>
      </c>
      <c r="O45" s="23"/>
      <c r="P45" s="64">
        <v>54.6</v>
      </c>
      <c r="Q45" s="23"/>
      <c r="R45" s="64">
        <v>77.2</v>
      </c>
      <c r="S45" s="23"/>
      <c r="T45" s="64"/>
      <c r="U45" s="23"/>
      <c r="V45" s="159"/>
      <c r="W45" s="65"/>
      <c r="X45" s="66">
        <v>35.700000000000003</v>
      </c>
      <c r="Y45" s="70"/>
      <c r="Z45" s="71">
        <v>187</v>
      </c>
      <c r="AA45" s="24"/>
      <c r="AB45" s="69">
        <v>0.2</v>
      </c>
      <c r="AC45" s="461"/>
      <c r="AD45" s="446"/>
      <c r="AE45" s="388" t="s">
        <v>36</v>
      </c>
      <c r="AF45" s="387" t="s">
        <v>36</v>
      </c>
      <c r="AG45" s="6" t="s">
        <v>277</v>
      </c>
      <c r="AH45" s="18" t="s">
        <v>23</v>
      </c>
      <c r="AI45" s="34"/>
      <c r="AJ45" s="35">
        <v>77</v>
      </c>
      <c r="AK45" s="36" t="s">
        <v>36</v>
      </c>
      <c r="AL45" s="101"/>
    </row>
    <row r="46" spans="1:38" x14ac:dyDescent="0.15">
      <c r="A46" s="1927"/>
      <c r="B46" s="452">
        <v>43229</v>
      </c>
      <c r="C46" s="453" t="str">
        <f t="shared" si="5"/>
        <v>(水)</v>
      </c>
      <c r="D46" s="76" t="s">
        <v>606</v>
      </c>
      <c r="E46" s="73">
        <v>47.5</v>
      </c>
      <c r="F46" s="61">
        <v>10.7</v>
      </c>
      <c r="G46" s="23">
        <v>20.6</v>
      </c>
      <c r="H46" s="64">
        <v>18</v>
      </c>
      <c r="I46" s="65">
        <v>4.8689999999999998</v>
      </c>
      <c r="J46" s="66">
        <v>5.45</v>
      </c>
      <c r="K46" s="24">
        <v>7.62</v>
      </c>
      <c r="L46" s="69">
        <v>7.62</v>
      </c>
      <c r="M46" s="65"/>
      <c r="N46" s="66">
        <v>30.1</v>
      </c>
      <c r="O46" s="23"/>
      <c r="P46" s="64">
        <v>53.6</v>
      </c>
      <c r="Q46" s="23"/>
      <c r="R46" s="64">
        <v>76</v>
      </c>
      <c r="S46" s="23"/>
      <c r="T46" s="64"/>
      <c r="U46" s="23"/>
      <c r="V46" s="159"/>
      <c r="W46" s="65"/>
      <c r="X46" s="66">
        <v>35.700000000000003</v>
      </c>
      <c r="Y46" s="70"/>
      <c r="Z46" s="71">
        <v>185</v>
      </c>
      <c r="AA46" s="24"/>
      <c r="AB46" s="69">
        <v>0.18</v>
      </c>
      <c r="AC46" s="461"/>
      <c r="AD46" s="446"/>
      <c r="AE46" s="388" t="s">
        <v>36</v>
      </c>
      <c r="AF46" s="387" t="s">
        <v>36</v>
      </c>
      <c r="AG46" s="6" t="s">
        <v>278</v>
      </c>
      <c r="AH46" s="18" t="s">
        <v>23</v>
      </c>
      <c r="AI46" s="34"/>
      <c r="AJ46" s="35">
        <v>47.8</v>
      </c>
      <c r="AK46" s="36" t="s">
        <v>36</v>
      </c>
      <c r="AL46" s="101"/>
    </row>
    <row r="47" spans="1:38" x14ac:dyDescent="0.15">
      <c r="A47" s="1927"/>
      <c r="B47" s="452">
        <v>43230</v>
      </c>
      <c r="C47" s="453" t="str">
        <f t="shared" si="5"/>
        <v>(木)</v>
      </c>
      <c r="D47" s="119" t="s">
        <v>599</v>
      </c>
      <c r="E47" s="73">
        <v>2</v>
      </c>
      <c r="F47" s="61">
        <v>14.4</v>
      </c>
      <c r="G47" s="23">
        <v>20.3</v>
      </c>
      <c r="H47" s="64">
        <v>17.899999999999999</v>
      </c>
      <c r="I47" s="65">
        <v>6.1</v>
      </c>
      <c r="J47" s="66">
        <v>6</v>
      </c>
      <c r="K47" s="24">
        <v>7.56</v>
      </c>
      <c r="L47" s="69">
        <v>7.58</v>
      </c>
      <c r="M47" s="65"/>
      <c r="N47" s="66">
        <v>29.7</v>
      </c>
      <c r="O47" s="23"/>
      <c r="P47" s="64">
        <v>54.1</v>
      </c>
      <c r="Q47" s="23"/>
      <c r="R47" s="64">
        <v>77</v>
      </c>
      <c r="S47" s="23"/>
      <c r="T47" s="64">
        <v>47.8</v>
      </c>
      <c r="U47" s="23"/>
      <c r="V47" s="159">
        <v>29.2</v>
      </c>
      <c r="W47" s="65"/>
      <c r="X47" s="66">
        <v>34.9</v>
      </c>
      <c r="Y47" s="70"/>
      <c r="Z47" s="71">
        <v>182</v>
      </c>
      <c r="AA47" s="24"/>
      <c r="AB47" s="69">
        <v>0.21</v>
      </c>
      <c r="AC47" s="461"/>
      <c r="AD47" s="446"/>
      <c r="AE47" s="388" t="s">
        <v>36</v>
      </c>
      <c r="AF47" s="387" t="s">
        <v>36</v>
      </c>
      <c r="AG47" s="6" t="s">
        <v>279</v>
      </c>
      <c r="AH47" s="18" t="s">
        <v>23</v>
      </c>
      <c r="AI47" s="34"/>
      <c r="AJ47" s="35">
        <v>29.2</v>
      </c>
      <c r="AK47" s="36" t="s">
        <v>36</v>
      </c>
      <c r="AL47" s="101"/>
    </row>
    <row r="48" spans="1:38" x14ac:dyDescent="0.15">
      <c r="A48" s="1927"/>
      <c r="B48" s="452">
        <v>43231</v>
      </c>
      <c r="C48" s="453" t="str">
        <f t="shared" si="5"/>
        <v>(金)</v>
      </c>
      <c r="D48" s="76" t="s">
        <v>583</v>
      </c>
      <c r="E48" s="73"/>
      <c r="F48" s="61">
        <v>21.3</v>
      </c>
      <c r="G48" s="23">
        <v>20</v>
      </c>
      <c r="H48" s="64">
        <v>17.5</v>
      </c>
      <c r="I48" s="65">
        <v>8</v>
      </c>
      <c r="J48" s="66">
        <v>7.8</v>
      </c>
      <c r="K48" s="24">
        <v>7.48</v>
      </c>
      <c r="L48" s="69">
        <v>7.49</v>
      </c>
      <c r="M48" s="65"/>
      <c r="N48" s="66">
        <v>28.8</v>
      </c>
      <c r="O48" s="23"/>
      <c r="P48" s="64">
        <v>53.3</v>
      </c>
      <c r="Q48" s="23"/>
      <c r="R48" s="64">
        <v>76.5</v>
      </c>
      <c r="S48" s="23"/>
      <c r="T48" s="64"/>
      <c r="U48" s="23"/>
      <c r="V48" s="159"/>
      <c r="W48" s="65"/>
      <c r="X48" s="66">
        <v>30.6</v>
      </c>
      <c r="Y48" s="70"/>
      <c r="Z48" s="71">
        <v>182</v>
      </c>
      <c r="AA48" s="24"/>
      <c r="AB48" s="69">
        <v>0.26</v>
      </c>
      <c r="AC48" s="461"/>
      <c r="AD48" s="446"/>
      <c r="AE48" s="388" t="s">
        <v>36</v>
      </c>
      <c r="AF48" s="387" t="s">
        <v>36</v>
      </c>
      <c r="AG48" s="6" t="s">
        <v>280</v>
      </c>
      <c r="AH48" s="18" t="s">
        <v>23</v>
      </c>
      <c r="AI48" s="37"/>
      <c r="AJ48" s="38">
        <v>34.9</v>
      </c>
      <c r="AK48" s="39" t="s">
        <v>36</v>
      </c>
      <c r="AL48" s="99"/>
    </row>
    <row r="49" spans="1:38" x14ac:dyDescent="0.15">
      <c r="A49" s="1927"/>
      <c r="B49" s="452">
        <v>43232</v>
      </c>
      <c r="C49" s="453" t="str">
        <f t="shared" si="5"/>
        <v>(土)</v>
      </c>
      <c r="D49" s="76" t="s">
        <v>583</v>
      </c>
      <c r="E49" s="73"/>
      <c r="F49" s="61">
        <v>22.9</v>
      </c>
      <c r="G49" s="23">
        <v>19.5</v>
      </c>
      <c r="H49" s="64">
        <v>17.399999999999999</v>
      </c>
      <c r="I49" s="65">
        <v>9.1</v>
      </c>
      <c r="J49" s="66">
        <v>9.4</v>
      </c>
      <c r="K49" s="24">
        <v>7.47</v>
      </c>
      <c r="L49" s="69">
        <v>7.49</v>
      </c>
      <c r="M49" s="65"/>
      <c r="N49" s="66">
        <v>27.6</v>
      </c>
      <c r="O49" s="23"/>
      <c r="P49" s="64"/>
      <c r="Q49" s="23"/>
      <c r="R49" s="64"/>
      <c r="S49" s="23"/>
      <c r="T49" s="64"/>
      <c r="U49" s="23"/>
      <c r="V49" s="159"/>
      <c r="W49" s="65"/>
      <c r="X49" s="66"/>
      <c r="Y49" s="70"/>
      <c r="Z49" s="71"/>
      <c r="AA49" s="24"/>
      <c r="AB49" s="69"/>
      <c r="AC49" s="461"/>
      <c r="AD49" s="446"/>
      <c r="AE49" s="388" t="s">
        <v>36</v>
      </c>
      <c r="AF49" s="387" t="s">
        <v>459</v>
      </c>
      <c r="AG49" s="6" t="s">
        <v>281</v>
      </c>
      <c r="AH49" s="18" t="s">
        <v>23</v>
      </c>
      <c r="AI49" s="49"/>
      <c r="AJ49" s="50">
        <v>182</v>
      </c>
      <c r="AK49" s="25" t="s">
        <v>36</v>
      </c>
      <c r="AL49" s="26"/>
    </row>
    <row r="50" spans="1:38" x14ac:dyDescent="0.15">
      <c r="A50" s="1927"/>
      <c r="B50" s="452">
        <v>43233</v>
      </c>
      <c r="C50" s="453" t="str">
        <f t="shared" si="5"/>
        <v>(日)</v>
      </c>
      <c r="D50" s="76" t="s">
        <v>583</v>
      </c>
      <c r="E50" s="73">
        <v>46.5</v>
      </c>
      <c r="F50" s="61">
        <v>21.5</v>
      </c>
      <c r="G50" s="23">
        <v>19.7</v>
      </c>
      <c r="H50" s="64">
        <v>17.600000000000001</v>
      </c>
      <c r="I50" s="65">
        <v>8.6999999999999993</v>
      </c>
      <c r="J50" s="66">
        <v>9.6</v>
      </c>
      <c r="K50" s="24">
        <v>7.42</v>
      </c>
      <c r="L50" s="69">
        <v>7.48</v>
      </c>
      <c r="M50" s="65"/>
      <c r="N50" s="66">
        <v>28</v>
      </c>
      <c r="O50" s="23"/>
      <c r="P50" s="64"/>
      <c r="Q50" s="23"/>
      <c r="R50" s="64"/>
      <c r="S50" s="23"/>
      <c r="T50" s="64"/>
      <c r="U50" s="23"/>
      <c r="V50" s="159"/>
      <c r="W50" s="65"/>
      <c r="X50" s="66"/>
      <c r="Y50" s="70"/>
      <c r="Z50" s="71"/>
      <c r="AA50" s="24"/>
      <c r="AB50" s="69"/>
      <c r="AC50" s="461"/>
      <c r="AD50" s="446"/>
      <c r="AE50" s="388" t="s">
        <v>36</v>
      </c>
      <c r="AF50" s="387" t="s">
        <v>36</v>
      </c>
      <c r="AG50" s="6" t="s">
        <v>282</v>
      </c>
      <c r="AH50" s="18" t="s">
        <v>23</v>
      </c>
      <c r="AI50" s="40"/>
      <c r="AJ50" s="41">
        <v>0.21</v>
      </c>
      <c r="AK50" s="42" t="s">
        <v>36</v>
      </c>
      <c r="AL50" s="100"/>
    </row>
    <row r="51" spans="1:38" x14ac:dyDescent="0.15">
      <c r="A51" s="1927"/>
      <c r="B51" s="452">
        <v>43234</v>
      </c>
      <c r="C51" s="453" t="str">
        <f t="shared" si="5"/>
        <v>(月)</v>
      </c>
      <c r="D51" s="76" t="s">
        <v>599</v>
      </c>
      <c r="E51" s="73"/>
      <c r="F51" s="61">
        <v>20.2</v>
      </c>
      <c r="G51" s="23">
        <v>20</v>
      </c>
      <c r="H51" s="64">
        <v>17.8</v>
      </c>
      <c r="I51" s="65">
        <v>6.9</v>
      </c>
      <c r="J51" s="66">
        <v>7.2</v>
      </c>
      <c r="K51" s="24">
        <v>7.41</v>
      </c>
      <c r="L51" s="69">
        <v>7.42</v>
      </c>
      <c r="M51" s="65"/>
      <c r="N51" s="66">
        <v>28.5</v>
      </c>
      <c r="O51" s="23"/>
      <c r="P51" s="64">
        <v>53.1</v>
      </c>
      <c r="Q51" s="23"/>
      <c r="R51" s="64">
        <v>76</v>
      </c>
      <c r="S51" s="23"/>
      <c r="T51" s="64"/>
      <c r="U51" s="23"/>
      <c r="V51" s="159"/>
      <c r="W51" s="65"/>
      <c r="X51" s="66">
        <v>30.4</v>
      </c>
      <c r="Y51" s="70"/>
      <c r="Z51" s="71">
        <v>180</v>
      </c>
      <c r="AA51" s="24"/>
      <c r="AB51" s="69">
        <v>0.23</v>
      </c>
      <c r="AC51" s="461"/>
      <c r="AD51" s="446"/>
      <c r="AE51" s="388" t="s">
        <v>36</v>
      </c>
      <c r="AF51" s="387" t="s">
        <v>36</v>
      </c>
      <c r="AG51" s="6" t="s">
        <v>24</v>
      </c>
      <c r="AH51" s="18" t="s">
        <v>23</v>
      </c>
      <c r="AI51" s="23"/>
      <c r="AJ51" s="48">
        <v>3.9</v>
      </c>
      <c r="AK51" s="160" t="s">
        <v>36</v>
      </c>
      <c r="AL51" s="100"/>
    </row>
    <row r="52" spans="1:38" x14ac:dyDescent="0.15">
      <c r="A52" s="1927"/>
      <c r="B52" s="452">
        <v>43235</v>
      </c>
      <c r="C52" s="453" t="str">
        <f t="shared" si="5"/>
        <v>(火)</v>
      </c>
      <c r="D52" s="76" t="s">
        <v>583</v>
      </c>
      <c r="E52" s="73"/>
      <c r="F52" s="61">
        <v>26</v>
      </c>
      <c r="G52" s="23">
        <v>20.6</v>
      </c>
      <c r="H52" s="64">
        <v>18</v>
      </c>
      <c r="I52" s="65">
        <v>6.8</v>
      </c>
      <c r="J52" s="66">
        <v>7.4</v>
      </c>
      <c r="K52" s="24">
        <v>7.45</v>
      </c>
      <c r="L52" s="69">
        <v>7.48</v>
      </c>
      <c r="M52" s="65"/>
      <c r="N52" s="66">
        <v>28.7</v>
      </c>
      <c r="O52" s="23"/>
      <c r="P52" s="64">
        <v>53.1</v>
      </c>
      <c r="Q52" s="23"/>
      <c r="R52" s="64">
        <v>77.7</v>
      </c>
      <c r="S52" s="23"/>
      <c r="T52" s="64"/>
      <c r="U52" s="23"/>
      <c r="V52" s="159"/>
      <c r="W52" s="65"/>
      <c r="X52" s="66">
        <v>30.4</v>
      </c>
      <c r="Y52" s="70"/>
      <c r="Z52" s="71">
        <v>182</v>
      </c>
      <c r="AA52" s="24"/>
      <c r="AB52" s="69">
        <v>0.25</v>
      </c>
      <c r="AC52" s="461"/>
      <c r="AD52" s="446"/>
      <c r="AE52" s="388" t="s">
        <v>36</v>
      </c>
      <c r="AF52" s="387" t="s">
        <v>36</v>
      </c>
      <c r="AG52" s="6" t="s">
        <v>25</v>
      </c>
      <c r="AH52" s="18" t="s">
        <v>23</v>
      </c>
      <c r="AI52" s="23"/>
      <c r="AJ52" s="48">
        <v>1</v>
      </c>
      <c r="AK52" s="160" t="s">
        <v>36</v>
      </c>
      <c r="AL52" s="100"/>
    </row>
    <row r="53" spans="1:38" x14ac:dyDescent="0.15">
      <c r="A53" s="1927"/>
      <c r="B53" s="452">
        <v>43236</v>
      </c>
      <c r="C53" s="453" t="str">
        <f t="shared" si="5"/>
        <v>(水)</v>
      </c>
      <c r="D53" s="119" t="s">
        <v>583</v>
      </c>
      <c r="E53" s="73"/>
      <c r="F53" s="61">
        <v>24.8</v>
      </c>
      <c r="G53" s="23">
        <v>20.8</v>
      </c>
      <c r="H53" s="64">
        <v>18.100000000000001</v>
      </c>
      <c r="I53" s="65">
        <v>6.3</v>
      </c>
      <c r="J53" s="66">
        <v>6.5</v>
      </c>
      <c r="K53" s="24">
        <v>7.42</v>
      </c>
      <c r="L53" s="69">
        <v>7.44</v>
      </c>
      <c r="M53" s="65"/>
      <c r="N53" s="66">
        <v>28.2</v>
      </c>
      <c r="O53" s="23"/>
      <c r="P53" s="64">
        <v>52.8</v>
      </c>
      <c r="Q53" s="23"/>
      <c r="R53" s="64">
        <v>78.099999999999994</v>
      </c>
      <c r="S53" s="23"/>
      <c r="T53" s="64"/>
      <c r="U53" s="23"/>
      <c r="V53" s="159"/>
      <c r="W53" s="65"/>
      <c r="X53" s="66">
        <v>30.1</v>
      </c>
      <c r="Y53" s="70"/>
      <c r="Z53" s="71">
        <v>183</v>
      </c>
      <c r="AA53" s="24"/>
      <c r="AB53" s="69">
        <v>0.2</v>
      </c>
      <c r="AC53" s="461"/>
      <c r="AD53" s="446"/>
      <c r="AE53" s="388" t="s">
        <v>36</v>
      </c>
      <c r="AF53" s="387" t="s">
        <v>36</v>
      </c>
      <c r="AG53" s="6" t="s">
        <v>283</v>
      </c>
      <c r="AH53" s="18" t="s">
        <v>23</v>
      </c>
      <c r="AI53" s="23"/>
      <c r="AJ53" s="48">
        <v>8.9</v>
      </c>
      <c r="AK53" s="160" t="s">
        <v>36</v>
      </c>
      <c r="AL53" s="100"/>
    </row>
    <row r="54" spans="1:38" x14ac:dyDescent="0.15">
      <c r="A54" s="1927"/>
      <c r="B54" s="452">
        <v>43237</v>
      </c>
      <c r="C54" s="453" t="str">
        <f t="shared" si="5"/>
        <v>(木)</v>
      </c>
      <c r="D54" s="76" t="s">
        <v>599</v>
      </c>
      <c r="E54" s="73"/>
      <c r="F54" s="61">
        <v>22.3</v>
      </c>
      <c r="G54" s="23">
        <v>20.8</v>
      </c>
      <c r="H54" s="64">
        <v>18.899999999999999</v>
      </c>
      <c r="I54" s="65">
        <v>5.9</v>
      </c>
      <c r="J54" s="66">
        <v>5.4</v>
      </c>
      <c r="K54" s="24">
        <v>7.51</v>
      </c>
      <c r="L54" s="69">
        <v>7.5</v>
      </c>
      <c r="M54" s="65"/>
      <c r="N54" s="66">
        <v>29</v>
      </c>
      <c r="O54" s="23"/>
      <c r="P54" s="64">
        <v>53.8</v>
      </c>
      <c r="Q54" s="23"/>
      <c r="R54" s="64">
        <v>78.099999999999994</v>
      </c>
      <c r="S54" s="23"/>
      <c r="T54" s="64"/>
      <c r="U54" s="23"/>
      <c r="V54" s="159"/>
      <c r="W54" s="65"/>
      <c r="X54" s="66">
        <v>30.2</v>
      </c>
      <c r="Y54" s="70"/>
      <c r="Z54" s="71">
        <v>189</v>
      </c>
      <c r="AA54" s="24"/>
      <c r="AB54" s="69">
        <v>0.16</v>
      </c>
      <c r="AC54" s="461">
        <v>62</v>
      </c>
      <c r="AD54" s="446">
        <v>131</v>
      </c>
      <c r="AE54" s="388" t="s">
        <v>36</v>
      </c>
      <c r="AF54" s="387" t="s">
        <v>36</v>
      </c>
      <c r="AG54" s="6" t="s">
        <v>284</v>
      </c>
      <c r="AH54" s="18" t="s">
        <v>23</v>
      </c>
      <c r="AI54" s="45"/>
      <c r="AJ54" s="46">
        <v>3.6999999999999998E-2</v>
      </c>
      <c r="AK54" s="47" t="s">
        <v>36</v>
      </c>
      <c r="AL54" s="102"/>
    </row>
    <row r="55" spans="1:38" x14ac:dyDescent="0.15">
      <c r="A55" s="1927"/>
      <c r="B55" s="452">
        <v>43238</v>
      </c>
      <c r="C55" s="453" t="str">
        <f t="shared" si="5"/>
        <v>(金)</v>
      </c>
      <c r="D55" s="76" t="s">
        <v>599</v>
      </c>
      <c r="E55" s="73"/>
      <c r="F55" s="61">
        <v>22.8</v>
      </c>
      <c r="G55" s="23">
        <v>20.8</v>
      </c>
      <c r="H55" s="64">
        <v>18.5</v>
      </c>
      <c r="I55" s="65">
        <v>6.4</v>
      </c>
      <c r="J55" s="66">
        <v>5.7</v>
      </c>
      <c r="K55" s="24">
        <v>7.51</v>
      </c>
      <c r="L55" s="69">
        <v>7.51</v>
      </c>
      <c r="M55" s="65"/>
      <c r="N55" s="66">
        <v>29.2</v>
      </c>
      <c r="O55" s="23"/>
      <c r="P55" s="64">
        <v>54.8</v>
      </c>
      <c r="Q55" s="23"/>
      <c r="R55" s="64">
        <v>79.8</v>
      </c>
      <c r="S55" s="23"/>
      <c r="T55" s="64"/>
      <c r="U55" s="23"/>
      <c r="V55" s="159"/>
      <c r="W55" s="65"/>
      <c r="X55" s="66">
        <v>30.3</v>
      </c>
      <c r="Y55" s="70"/>
      <c r="Z55" s="71">
        <v>181</v>
      </c>
      <c r="AA55" s="24"/>
      <c r="AB55" s="69">
        <v>0.15</v>
      </c>
      <c r="AC55" s="461"/>
      <c r="AD55" s="446"/>
      <c r="AE55" s="388" t="s">
        <v>36</v>
      </c>
      <c r="AF55" s="387" t="s">
        <v>36</v>
      </c>
      <c r="AG55" s="6" t="s">
        <v>291</v>
      </c>
      <c r="AH55" s="18" t="s">
        <v>23</v>
      </c>
      <c r="AI55" s="24"/>
      <c r="AJ55" s="44">
        <v>2.29</v>
      </c>
      <c r="AK55" s="42" t="s">
        <v>36</v>
      </c>
      <c r="AL55" s="100"/>
    </row>
    <row r="56" spans="1:38" x14ac:dyDescent="0.15">
      <c r="A56" s="1927"/>
      <c r="B56" s="452">
        <v>43239</v>
      </c>
      <c r="C56" s="453" t="str">
        <f t="shared" si="5"/>
        <v>(土)</v>
      </c>
      <c r="D56" s="76" t="s">
        <v>599</v>
      </c>
      <c r="E56" s="73"/>
      <c r="F56" s="61">
        <v>21.7</v>
      </c>
      <c r="G56" s="23">
        <v>21.3</v>
      </c>
      <c r="H56" s="64">
        <v>19</v>
      </c>
      <c r="I56" s="65">
        <v>5</v>
      </c>
      <c r="J56" s="66">
        <v>5.4</v>
      </c>
      <c r="K56" s="24">
        <v>7.59</v>
      </c>
      <c r="L56" s="69">
        <v>7.53</v>
      </c>
      <c r="M56" s="65"/>
      <c r="N56" s="66">
        <v>28.9</v>
      </c>
      <c r="O56" s="23"/>
      <c r="P56" s="64"/>
      <c r="Q56" s="23"/>
      <c r="R56" s="64"/>
      <c r="S56" s="23"/>
      <c r="T56" s="64"/>
      <c r="U56" s="23"/>
      <c r="V56" s="159"/>
      <c r="W56" s="65"/>
      <c r="X56" s="66"/>
      <c r="Y56" s="70"/>
      <c r="Z56" s="71"/>
      <c r="AA56" s="24"/>
      <c r="AB56" s="69"/>
      <c r="AC56" s="461"/>
      <c r="AD56" s="446"/>
      <c r="AE56" s="388" t="s">
        <v>36</v>
      </c>
      <c r="AF56" s="387" t="s">
        <v>36</v>
      </c>
      <c r="AG56" s="6" t="s">
        <v>285</v>
      </c>
      <c r="AH56" s="18" t="s">
        <v>23</v>
      </c>
      <c r="AI56" s="24"/>
      <c r="AJ56" s="44">
        <v>2.6</v>
      </c>
      <c r="AK56" s="42" t="s">
        <v>36</v>
      </c>
      <c r="AL56" s="100"/>
    </row>
    <row r="57" spans="1:38" x14ac:dyDescent="0.15">
      <c r="A57" s="1927"/>
      <c r="B57" s="452">
        <v>43240</v>
      </c>
      <c r="C57" s="453" t="str">
        <f t="shared" si="5"/>
        <v>(日)</v>
      </c>
      <c r="D57" s="76" t="s">
        <v>583</v>
      </c>
      <c r="E57" s="73"/>
      <c r="F57" s="61">
        <v>16.7</v>
      </c>
      <c r="G57" s="23">
        <v>21.5</v>
      </c>
      <c r="H57" s="64">
        <v>18.899999999999999</v>
      </c>
      <c r="I57" s="65">
        <v>5.0999999999999996</v>
      </c>
      <c r="J57" s="66">
        <v>5.8</v>
      </c>
      <c r="K57" s="24">
        <v>7.58</v>
      </c>
      <c r="L57" s="69">
        <v>7.56</v>
      </c>
      <c r="M57" s="65"/>
      <c r="N57" s="66">
        <v>28.7</v>
      </c>
      <c r="O57" s="23"/>
      <c r="P57" s="64"/>
      <c r="Q57" s="23"/>
      <c r="R57" s="64"/>
      <c r="S57" s="23"/>
      <c r="T57" s="64"/>
      <c r="U57" s="23"/>
      <c r="V57" s="159"/>
      <c r="W57" s="65"/>
      <c r="X57" s="66"/>
      <c r="Y57" s="70"/>
      <c r="Z57" s="71"/>
      <c r="AA57" s="24"/>
      <c r="AB57" s="69"/>
      <c r="AC57" s="461"/>
      <c r="AD57" s="446"/>
      <c r="AE57" s="388" t="s">
        <v>36</v>
      </c>
      <c r="AF57" s="387" t="s">
        <v>36</v>
      </c>
      <c r="AG57" s="6" t="s">
        <v>286</v>
      </c>
      <c r="AH57" s="18" t="s">
        <v>23</v>
      </c>
      <c r="AI57" s="45"/>
      <c r="AJ57" s="46">
        <v>7.8E-2</v>
      </c>
      <c r="AK57" s="47" t="s">
        <v>36</v>
      </c>
      <c r="AL57" s="102"/>
    </row>
    <row r="58" spans="1:38" x14ac:dyDescent="0.15">
      <c r="A58" s="1927"/>
      <c r="B58" s="452">
        <v>43241</v>
      </c>
      <c r="C58" s="453" t="str">
        <f t="shared" si="5"/>
        <v>(月)</v>
      </c>
      <c r="D58" s="119" t="s">
        <v>583</v>
      </c>
      <c r="E58" s="73"/>
      <c r="F58" s="61">
        <v>21.9</v>
      </c>
      <c r="G58" s="23">
        <v>21.8</v>
      </c>
      <c r="H58" s="64">
        <v>19.3</v>
      </c>
      <c r="I58" s="65">
        <v>5.4</v>
      </c>
      <c r="J58" s="66">
        <v>6</v>
      </c>
      <c r="K58" s="24">
        <v>7.65</v>
      </c>
      <c r="L58" s="69">
        <v>7.65</v>
      </c>
      <c r="M58" s="65"/>
      <c r="N58" s="66">
        <v>28.3</v>
      </c>
      <c r="O58" s="23"/>
      <c r="P58" s="64">
        <v>54.6</v>
      </c>
      <c r="Q58" s="23"/>
      <c r="R58" s="64">
        <v>77.7</v>
      </c>
      <c r="S58" s="23"/>
      <c r="T58" s="64"/>
      <c r="U58" s="23"/>
      <c r="V58" s="159"/>
      <c r="W58" s="65"/>
      <c r="X58" s="66">
        <v>29.2</v>
      </c>
      <c r="Y58" s="70"/>
      <c r="Z58" s="71">
        <v>181</v>
      </c>
      <c r="AA58" s="24"/>
      <c r="AB58" s="69">
        <v>0.21</v>
      </c>
      <c r="AC58" s="461"/>
      <c r="AD58" s="446"/>
      <c r="AE58" s="388" t="s">
        <v>36</v>
      </c>
      <c r="AF58" s="387" t="s">
        <v>36</v>
      </c>
      <c r="AG58" s="6" t="s">
        <v>287</v>
      </c>
      <c r="AH58" s="18" t="s">
        <v>23</v>
      </c>
      <c r="AI58" s="24"/>
      <c r="AJ58" s="261" t="s">
        <v>615</v>
      </c>
      <c r="AK58" s="42" t="s">
        <v>36</v>
      </c>
      <c r="AL58" s="100"/>
    </row>
    <row r="59" spans="1:38" x14ac:dyDescent="0.15">
      <c r="A59" s="1927"/>
      <c r="B59" s="452">
        <v>43242</v>
      </c>
      <c r="C59" s="453" t="str">
        <f t="shared" si="5"/>
        <v>(火)</v>
      </c>
      <c r="D59" s="76" t="s">
        <v>583</v>
      </c>
      <c r="E59" s="73"/>
      <c r="F59" s="61">
        <v>24</v>
      </c>
      <c r="G59" s="23">
        <v>21.9</v>
      </c>
      <c r="H59" s="64">
        <v>19</v>
      </c>
      <c r="I59" s="65">
        <v>5.8</v>
      </c>
      <c r="J59" s="66">
        <v>5.8</v>
      </c>
      <c r="K59" s="24">
        <v>7.58</v>
      </c>
      <c r="L59" s="69">
        <v>7.56</v>
      </c>
      <c r="M59" s="65"/>
      <c r="N59" s="66">
        <v>28.4</v>
      </c>
      <c r="O59" s="23"/>
      <c r="P59" s="64">
        <v>54.6</v>
      </c>
      <c r="Q59" s="23"/>
      <c r="R59" s="64">
        <v>77.5</v>
      </c>
      <c r="S59" s="23"/>
      <c r="T59" s="64"/>
      <c r="U59" s="23"/>
      <c r="V59" s="159"/>
      <c r="W59" s="65"/>
      <c r="X59" s="66">
        <v>28.7</v>
      </c>
      <c r="Y59" s="70"/>
      <c r="Z59" s="71">
        <v>179</v>
      </c>
      <c r="AA59" s="24"/>
      <c r="AB59" s="69">
        <v>0.18</v>
      </c>
      <c r="AC59" s="461"/>
      <c r="AD59" s="446"/>
      <c r="AE59" s="388" t="s">
        <v>36</v>
      </c>
      <c r="AF59" s="387" t="s">
        <v>36</v>
      </c>
      <c r="AG59" s="6" t="s">
        <v>288</v>
      </c>
      <c r="AH59" s="18" t="s">
        <v>23</v>
      </c>
      <c r="AI59" s="23"/>
      <c r="AJ59" s="48">
        <v>22.2</v>
      </c>
      <c r="AK59" s="36" t="s">
        <v>36</v>
      </c>
      <c r="AL59" s="101"/>
    </row>
    <row r="60" spans="1:38" x14ac:dyDescent="0.15">
      <c r="A60" s="1927"/>
      <c r="B60" s="452">
        <v>43243</v>
      </c>
      <c r="C60" s="453" t="str">
        <f t="shared" si="5"/>
        <v>(水)</v>
      </c>
      <c r="D60" s="76" t="s">
        <v>599</v>
      </c>
      <c r="E60" s="73">
        <v>10</v>
      </c>
      <c r="F60" s="61">
        <v>21.3</v>
      </c>
      <c r="G60" s="23">
        <v>22</v>
      </c>
      <c r="H60" s="64">
        <v>19.2</v>
      </c>
      <c r="I60" s="65">
        <v>5</v>
      </c>
      <c r="J60" s="66">
        <v>5.3</v>
      </c>
      <c r="K60" s="24">
        <v>7.62</v>
      </c>
      <c r="L60" s="69">
        <v>7.59</v>
      </c>
      <c r="M60" s="65"/>
      <c r="N60" s="66">
        <v>28.4</v>
      </c>
      <c r="O60" s="23"/>
      <c r="P60" s="64">
        <v>54.6</v>
      </c>
      <c r="Q60" s="23"/>
      <c r="R60" s="64">
        <v>78</v>
      </c>
      <c r="S60" s="23"/>
      <c r="T60" s="64"/>
      <c r="U60" s="23"/>
      <c r="V60" s="159"/>
      <c r="W60" s="65"/>
      <c r="X60" s="66">
        <v>28.7</v>
      </c>
      <c r="Y60" s="70"/>
      <c r="Z60" s="71">
        <v>172</v>
      </c>
      <c r="AA60" s="24"/>
      <c r="AB60" s="69">
        <v>0.18</v>
      </c>
      <c r="AC60" s="461"/>
      <c r="AD60" s="446"/>
      <c r="AE60" s="388" t="s">
        <v>36</v>
      </c>
      <c r="AF60" s="387" t="s">
        <v>36</v>
      </c>
      <c r="AG60" s="6" t="s">
        <v>27</v>
      </c>
      <c r="AH60" s="18" t="s">
        <v>23</v>
      </c>
      <c r="AI60" s="23"/>
      <c r="AJ60" s="48">
        <v>17.7</v>
      </c>
      <c r="AK60" s="36" t="s">
        <v>36</v>
      </c>
      <c r="AL60" s="101"/>
    </row>
    <row r="61" spans="1:38" x14ac:dyDescent="0.15">
      <c r="A61" s="1927"/>
      <c r="B61" s="452">
        <v>43244</v>
      </c>
      <c r="C61" s="453" t="str">
        <f t="shared" si="5"/>
        <v>(木)</v>
      </c>
      <c r="D61" s="76" t="s">
        <v>583</v>
      </c>
      <c r="E61" s="73">
        <v>9</v>
      </c>
      <c r="F61" s="61">
        <v>21.2</v>
      </c>
      <c r="G61" s="23">
        <v>21.7</v>
      </c>
      <c r="H61" s="64">
        <v>19.7</v>
      </c>
      <c r="I61" s="65">
        <v>5.0999999999999996</v>
      </c>
      <c r="J61" s="66">
        <v>4.0999999999999996</v>
      </c>
      <c r="K61" s="24">
        <v>7.61</v>
      </c>
      <c r="L61" s="69">
        <v>7.58</v>
      </c>
      <c r="M61" s="65"/>
      <c r="N61" s="66">
        <v>28.5</v>
      </c>
      <c r="O61" s="23"/>
      <c r="P61" s="64">
        <v>54.8</v>
      </c>
      <c r="Q61" s="23"/>
      <c r="R61" s="64">
        <v>77.099999999999994</v>
      </c>
      <c r="S61" s="23"/>
      <c r="T61" s="64"/>
      <c r="U61" s="23"/>
      <c r="V61" s="159"/>
      <c r="W61" s="65"/>
      <c r="X61" s="66">
        <v>29.2</v>
      </c>
      <c r="Y61" s="70"/>
      <c r="Z61" s="71">
        <v>177</v>
      </c>
      <c r="AA61" s="24"/>
      <c r="AB61" s="69">
        <v>0.13</v>
      </c>
      <c r="AC61" s="461"/>
      <c r="AD61" s="446"/>
      <c r="AE61" s="388" t="s">
        <v>36</v>
      </c>
      <c r="AF61" s="387" t="s">
        <v>36</v>
      </c>
      <c r="AG61" s="6" t="s">
        <v>289</v>
      </c>
      <c r="AH61" s="18" t="s">
        <v>274</v>
      </c>
      <c r="AI61" s="51"/>
      <c r="AJ61" s="52">
        <v>10</v>
      </c>
      <c r="AK61" s="43" t="s">
        <v>36</v>
      </c>
      <c r="AL61" s="103"/>
    </row>
    <row r="62" spans="1:38" x14ac:dyDescent="0.15">
      <c r="A62" s="1927"/>
      <c r="B62" s="452">
        <v>43245</v>
      </c>
      <c r="C62" s="453" t="str">
        <f t="shared" si="5"/>
        <v>(金)</v>
      </c>
      <c r="D62" s="76" t="s">
        <v>599</v>
      </c>
      <c r="E62" s="73"/>
      <c r="F62" s="61">
        <v>24.2</v>
      </c>
      <c r="G62" s="23">
        <v>22.2</v>
      </c>
      <c r="H62" s="64">
        <v>19.600000000000001</v>
      </c>
      <c r="I62" s="65">
        <v>5.4</v>
      </c>
      <c r="J62" s="66">
        <v>4.0999999999999996</v>
      </c>
      <c r="K62" s="24">
        <v>7.71</v>
      </c>
      <c r="L62" s="69">
        <v>7.64</v>
      </c>
      <c r="M62" s="65"/>
      <c r="N62" s="66">
        <v>28.6</v>
      </c>
      <c r="O62" s="23"/>
      <c r="P62" s="64">
        <v>55.6</v>
      </c>
      <c r="Q62" s="23"/>
      <c r="R62" s="64">
        <v>77.2</v>
      </c>
      <c r="S62" s="23"/>
      <c r="T62" s="64"/>
      <c r="U62" s="23"/>
      <c r="V62" s="159"/>
      <c r="W62" s="65"/>
      <c r="X62" s="66">
        <v>30.9</v>
      </c>
      <c r="Y62" s="70"/>
      <c r="Z62" s="71">
        <v>182</v>
      </c>
      <c r="AA62" s="24"/>
      <c r="AB62" s="69">
        <v>0.11</v>
      </c>
      <c r="AC62" s="461"/>
      <c r="AD62" s="446"/>
      <c r="AE62" s="388" t="s">
        <v>36</v>
      </c>
      <c r="AF62" s="387" t="s">
        <v>36</v>
      </c>
      <c r="AG62" s="6" t="s">
        <v>290</v>
      </c>
      <c r="AH62" s="18" t="s">
        <v>23</v>
      </c>
      <c r="AI62" s="51"/>
      <c r="AJ62" s="52">
        <v>1</v>
      </c>
      <c r="AK62" s="43" t="s">
        <v>36</v>
      </c>
      <c r="AL62" s="103"/>
    </row>
    <row r="63" spans="1:38" x14ac:dyDescent="0.15">
      <c r="A63" s="1927"/>
      <c r="B63" s="452">
        <v>43246</v>
      </c>
      <c r="C63" s="453" t="str">
        <f t="shared" si="5"/>
        <v>(土)</v>
      </c>
      <c r="D63" s="76" t="s">
        <v>583</v>
      </c>
      <c r="E63" s="73"/>
      <c r="F63" s="61">
        <v>24.4</v>
      </c>
      <c r="G63" s="23">
        <v>22.2</v>
      </c>
      <c r="H63" s="64">
        <v>19.5</v>
      </c>
      <c r="I63" s="65">
        <v>5.0999999999999996</v>
      </c>
      <c r="J63" s="66">
        <v>4.0999999999999996</v>
      </c>
      <c r="K63" s="24">
        <v>7.61</v>
      </c>
      <c r="L63" s="69">
        <v>7.51</v>
      </c>
      <c r="M63" s="65"/>
      <c r="N63" s="66">
        <v>28.5</v>
      </c>
      <c r="O63" s="23"/>
      <c r="P63" s="64"/>
      <c r="Q63" s="23"/>
      <c r="R63" s="64"/>
      <c r="S63" s="23"/>
      <c r="T63" s="64"/>
      <c r="U63" s="23"/>
      <c r="V63" s="159"/>
      <c r="W63" s="65"/>
      <c r="X63" s="66"/>
      <c r="Y63" s="70"/>
      <c r="Z63" s="71"/>
      <c r="AA63" s="24"/>
      <c r="AB63" s="69"/>
      <c r="AC63" s="461"/>
      <c r="AD63" s="446"/>
      <c r="AE63" s="388" t="s">
        <v>36</v>
      </c>
      <c r="AF63" s="387" t="s">
        <v>36</v>
      </c>
      <c r="AG63" s="19"/>
      <c r="AH63" s="9"/>
      <c r="AI63" s="20"/>
      <c r="AJ63" s="8"/>
      <c r="AK63" s="8"/>
      <c r="AL63" s="9"/>
    </row>
    <row r="64" spans="1:38" x14ac:dyDescent="0.15">
      <c r="A64" s="1927"/>
      <c r="B64" s="452">
        <v>43247</v>
      </c>
      <c r="C64" s="453" t="str">
        <f t="shared" si="5"/>
        <v>(日)</v>
      </c>
      <c r="D64" s="76" t="s">
        <v>583</v>
      </c>
      <c r="E64" s="73"/>
      <c r="F64" s="61">
        <v>22.4</v>
      </c>
      <c r="G64" s="23">
        <v>22.4</v>
      </c>
      <c r="H64" s="64">
        <v>19.600000000000001</v>
      </c>
      <c r="I64" s="65">
        <v>4.3</v>
      </c>
      <c r="J64" s="66">
        <v>3.5</v>
      </c>
      <c r="K64" s="24">
        <v>7.73</v>
      </c>
      <c r="L64" s="69">
        <v>7.66</v>
      </c>
      <c r="M64" s="65"/>
      <c r="N64" s="66">
        <v>28.8</v>
      </c>
      <c r="O64" s="23"/>
      <c r="P64" s="64"/>
      <c r="Q64" s="23"/>
      <c r="R64" s="64"/>
      <c r="S64" s="23"/>
      <c r="T64" s="64"/>
      <c r="U64" s="23"/>
      <c r="V64" s="159"/>
      <c r="W64" s="65"/>
      <c r="X64" s="66"/>
      <c r="Y64" s="70"/>
      <c r="Z64" s="71"/>
      <c r="AA64" s="24"/>
      <c r="AB64" s="69"/>
      <c r="AC64" s="461"/>
      <c r="AD64" s="446"/>
      <c r="AE64" s="388" t="s">
        <v>36</v>
      </c>
      <c r="AF64" s="387" t="s">
        <v>36</v>
      </c>
      <c r="AG64" s="19"/>
      <c r="AH64" s="9"/>
      <c r="AI64" s="20"/>
      <c r="AJ64" s="8"/>
      <c r="AK64" s="8"/>
      <c r="AL64" s="9"/>
    </row>
    <row r="65" spans="1:38" x14ac:dyDescent="0.15">
      <c r="A65" s="1927"/>
      <c r="B65" s="452">
        <v>43248</v>
      </c>
      <c r="C65" s="453" t="str">
        <f t="shared" si="5"/>
        <v>(月)</v>
      </c>
      <c r="D65" s="76" t="s">
        <v>599</v>
      </c>
      <c r="E65" s="73"/>
      <c r="F65" s="61">
        <v>22.8</v>
      </c>
      <c r="G65" s="23">
        <v>22.6</v>
      </c>
      <c r="H65" s="64">
        <v>19.899999999999999</v>
      </c>
      <c r="I65" s="65">
        <v>5.5</v>
      </c>
      <c r="J65" s="66">
        <v>3.8</v>
      </c>
      <c r="K65" s="24">
        <v>7.7</v>
      </c>
      <c r="L65" s="69">
        <v>7.63</v>
      </c>
      <c r="M65" s="65"/>
      <c r="N65" s="66">
        <v>28.5</v>
      </c>
      <c r="O65" s="23"/>
      <c r="P65" s="64">
        <v>55.6</v>
      </c>
      <c r="Q65" s="23"/>
      <c r="R65" s="64">
        <v>78.5</v>
      </c>
      <c r="S65" s="23"/>
      <c r="T65" s="64"/>
      <c r="U65" s="23"/>
      <c r="V65" s="159"/>
      <c r="W65" s="65"/>
      <c r="X65" s="66">
        <v>30.2</v>
      </c>
      <c r="Y65" s="70"/>
      <c r="Z65" s="71">
        <v>176</v>
      </c>
      <c r="AA65" s="24"/>
      <c r="AB65" s="69">
        <v>0.13</v>
      </c>
      <c r="AC65" s="461"/>
      <c r="AD65" s="446"/>
      <c r="AE65" s="388" t="s">
        <v>36</v>
      </c>
      <c r="AF65" s="387" t="s">
        <v>36</v>
      </c>
      <c r="AG65" s="21"/>
      <c r="AH65" s="3"/>
      <c r="AI65" s="22"/>
      <c r="AJ65" s="10"/>
      <c r="AK65" s="10"/>
      <c r="AL65" s="3"/>
    </row>
    <row r="66" spans="1:38" x14ac:dyDescent="0.15">
      <c r="A66" s="1927"/>
      <c r="B66" s="452">
        <v>43249</v>
      </c>
      <c r="C66" s="453" t="str">
        <f t="shared" si="5"/>
        <v>(火)</v>
      </c>
      <c r="D66" s="76" t="s">
        <v>599</v>
      </c>
      <c r="E66" s="73"/>
      <c r="F66" s="61">
        <v>24.6</v>
      </c>
      <c r="G66" s="23">
        <v>22.9</v>
      </c>
      <c r="H66" s="64">
        <v>20.399999999999999</v>
      </c>
      <c r="I66" s="65">
        <v>5.8</v>
      </c>
      <c r="J66" s="66">
        <v>5.2</v>
      </c>
      <c r="K66" s="24">
        <v>7.59</v>
      </c>
      <c r="L66" s="69">
        <v>7.57</v>
      </c>
      <c r="M66" s="65"/>
      <c r="N66" s="66">
        <v>29.2</v>
      </c>
      <c r="O66" s="23"/>
      <c r="P66" s="64">
        <v>55.6</v>
      </c>
      <c r="Q66" s="23"/>
      <c r="R66" s="64">
        <v>78.2</v>
      </c>
      <c r="S66" s="23"/>
      <c r="T66" s="64"/>
      <c r="U66" s="23"/>
      <c r="V66" s="159"/>
      <c r="W66" s="65"/>
      <c r="X66" s="66">
        <v>30.6</v>
      </c>
      <c r="Y66" s="70"/>
      <c r="Z66" s="71">
        <v>184</v>
      </c>
      <c r="AA66" s="24"/>
      <c r="AB66" s="69">
        <v>0.16</v>
      </c>
      <c r="AC66" s="461"/>
      <c r="AD66" s="446"/>
      <c r="AE66" s="388" t="s">
        <v>36</v>
      </c>
      <c r="AF66" s="387" t="s">
        <v>36</v>
      </c>
      <c r="AG66" s="29" t="s">
        <v>34</v>
      </c>
      <c r="AH66" s="2" t="s">
        <v>36</v>
      </c>
      <c r="AI66" s="2" t="s">
        <v>36</v>
      </c>
      <c r="AJ66" s="2" t="s">
        <v>36</v>
      </c>
      <c r="AK66" s="2" t="s">
        <v>36</v>
      </c>
      <c r="AL66" s="104" t="s">
        <v>36</v>
      </c>
    </row>
    <row r="67" spans="1:38" x14ac:dyDescent="0.15">
      <c r="A67" s="1927"/>
      <c r="B67" s="452">
        <v>43250</v>
      </c>
      <c r="C67" s="547" t="str">
        <f t="shared" si="5"/>
        <v>(水)</v>
      </c>
      <c r="D67" s="76" t="s">
        <v>599</v>
      </c>
      <c r="E67" s="73">
        <v>12.5</v>
      </c>
      <c r="F67" s="61">
        <v>22.7</v>
      </c>
      <c r="G67" s="23">
        <v>23</v>
      </c>
      <c r="H67" s="64">
        <v>20.5</v>
      </c>
      <c r="I67" s="65">
        <v>5.7759999999999998</v>
      </c>
      <c r="J67" s="66">
        <v>4.9690000000000003</v>
      </c>
      <c r="K67" s="24">
        <v>7.62</v>
      </c>
      <c r="L67" s="69">
        <v>7.63</v>
      </c>
      <c r="M67" s="65"/>
      <c r="N67" s="66">
        <v>29.1</v>
      </c>
      <c r="O67" s="23"/>
      <c r="P67" s="64">
        <v>56.1</v>
      </c>
      <c r="Q67" s="23"/>
      <c r="R67" s="64">
        <v>77.400000000000006</v>
      </c>
      <c r="S67" s="23"/>
      <c r="T67" s="64"/>
      <c r="U67" s="23"/>
      <c r="V67" s="159"/>
      <c r="W67" s="65"/>
      <c r="X67" s="66">
        <v>31.2</v>
      </c>
      <c r="Y67" s="70"/>
      <c r="Z67" s="71">
        <v>184</v>
      </c>
      <c r="AA67" s="24"/>
      <c r="AB67" s="69">
        <v>0.17</v>
      </c>
      <c r="AC67" s="461"/>
      <c r="AD67" s="446"/>
      <c r="AE67" s="388" t="s">
        <v>36</v>
      </c>
      <c r="AF67" s="387" t="s">
        <v>36</v>
      </c>
      <c r="AG67" s="11" t="s">
        <v>36</v>
      </c>
      <c r="AH67" s="2" t="s">
        <v>36</v>
      </c>
      <c r="AI67" s="2" t="s">
        <v>36</v>
      </c>
      <c r="AJ67" s="2" t="s">
        <v>36</v>
      </c>
      <c r="AK67" s="2" t="s">
        <v>36</v>
      </c>
      <c r="AL67" s="104" t="s">
        <v>36</v>
      </c>
    </row>
    <row r="68" spans="1:38" x14ac:dyDescent="0.15">
      <c r="A68" s="1927"/>
      <c r="B68" s="764">
        <v>43251</v>
      </c>
      <c r="C68" s="547" t="str">
        <f t="shared" si="5"/>
        <v>(木)</v>
      </c>
      <c r="D68" s="196" t="s">
        <v>599</v>
      </c>
      <c r="E68" s="1342">
        <v>0.5</v>
      </c>
      <c r="F68" s="198">
        <v>21.8</v>
      </c>
      <c r="G68" s="199">
        <v>23.1</v>
      </c>
      <c r="H68" s="193">
        <v>20.9</v>
      </c>
      <c r="I68" s="200">
        <v>5.2</v>
      </c>
      <c r="J68" s="201">
        <v>4.9000000000000004</v>
      </c>
      <c r="K68" s="202">
        <v>7.61</v>
      </c>
      <c r="L68" s="203">
        <v>7.63</v>
      </c>
      <c r="M68" s="200"/>
      <c r="N68" s="201">
        <v>28.8</v>
      </c>
      <c r="O68" s="199"/>
      <c r="P68" s="193">
        <v>56.1</v>
      </c>
      <c r="Q68" s="199"/>
      <c r="R68" s="193">
        <v>78.099999999999994</v>
      </c>
      <c r="S68" s="199"/>
      <c r="T68" s="193"/>
      <c r="U68" s="199"/>
      <c r="V68" s="204"/>
      <c r="W68" s="200"/>
      <c r="X68" s="201">
        <v>31</v>
      </c>
      <c r="Y68" s="205"/>
      <c r="Z68" s="206">
        <v>182</v>
      </c>
      <c r="AA68" s="202"/>
      <c r="AB68" s="203">
        <v>0.16</v>
      </c>
      <c r="AC68" s="500"/>
      <c r="AD68" s="514"/>
      <c r="AE68" s="388" t="s">
        <v>36</v>
      </c>
      <c r="AF68" s="387" t="s">
        <v>36</v>
      </c>
      <c r="AG68" s="11" t="s">
        <v>36</v>
      </c>
      <c r="AH68" s="2" t="s">
        <v>36</v>
      </c>
      <c r="AI68" s="2" t="s">
        <v>36</v>
      </c>
      <c r="AJ68" s="2" t="s">
        <v>36</v>
      </c>
      <c r="AK68" s="2" t="s">
        <v>36</v>
      </c>
      <c r="AL68" s="104" t="s">
        <v>36</v>
      </c>
    </row>
    <row r="69" spans="1:38" s="1" customFormat="1" ht="13.5" customHeight="1" x14ac:dyDescent="0.15">
      <c r="A69" s="1927"/>
      <c r="B69" s="1932" t="s">
        <v>410</v>
      </c>
      <c r="C69" s="1892"/>
      <c r="D69" s="631"/>
      <c r="E69" s="555">
        <f t="shared" ref="E69:AB69" si="6">MAX(E38:E68)</f>
        <v>47.5</v>
      </c>
      <c r="F69" s="556">
        <f t="shared" si="6"/>
        <v>26</v>
      </c>
      <c r="G69" s="557">
        <f t="shared" si="6"/>
        <v>23.1</v>
      </c>
      <c r="H69" s="558">
        <f t="shared" si="6"/>
        <v>20.9</v>
      </c>
      <c r="I69" s="559">
        <f t="shared" si="6"/>
        <v>9.1</v>
      </c>
      <c r="J69" s="560">
        <f t="shared" si="6"/>
        <v>9.6</v>
      </c>
      <c r="K69" s="561">
        <f t="shared" si="6"/>
        <v>7.73</v>
      </c>
      <c r="L69" s="562">
        <f t="shared" si="6"/>
        <v>7.66</v>
      </c>
      <c r="M69" s="559">
        <f t="shared" si="6"/>
        <v>0</v>
      </c>
      <c r="N69" s="560">
        <f t="shared" si="6"/>
        <v>31.2</v>
      </c>
      <c r="O69" s="557">
        <f t="shared" si="6"/>
        <v>0</v>
      </c>
      <c r="P69" s="558">
        <f t="shared" si="6"/>
        <v>57.6</v>
      </c>
      <c r="Q69" s="557">
        <f t="shared" si="6"/>
        <v>0</v>
      </c>
      <c r="R69" s="558">
        <f t="shared" si="6"/>
        <v>80.900000000000006</v>
      </c>
      <c r="S69" s="557">
        <f t="shared" si="6"/>
        <v>0</v>
      </c>
      <c r="T69" s="558">
        <f t="shared" si="6"/>
        <v>47.8</v>
      </c>
      <c r="U69" s="557">
        <f t="shared" si="6"/>
        <v>0</v>
      </c>
      <c r="V69" s="558">
        <f t="shared" si="6"/>
        <v>29.2</v>
      </c>
      <c r="W69" s="559">
        <f t="shared" si="6"/>
        <v>0</v>
      </c>
      <c r="X69" s="560">
        <f t="shared" si="6"/>
        <v>35.700000000000003</v>
      </c>
      <c r="Y69" s="563">
        <f t="shared" si="6"/>
        <v>0</v>
      </c>
      <c r="Z69" s="564">
        <f t="shared" si="6"/>
        <v>198</v>
      </c>
      <c r="AA69" s="561">
        <f t="shared" si="6"/>
        <v>0</v>
      </c>
      <c r="AB69" s="562">
        <f t="shared" si="6"/>
        <v>0.26</v>
      </c>
      <c r="AC69" s="1125">
        <f>IF(COUNT(AC38:AC68)=0,"",MAX(AC38:AC68))</f>
        <v>62</v>
      </c>
      <c r="AD69" s="1082">
        <f t="shared" ref="AD69" si="7">IF(COUNT(AD38:AD68)=0,"",MAX(AD38:AD68))</f>
        <v>131</v>
      </c>
      <c r="AE69" s="565">
        <f t="shared" ref="AE69:AF69" si="8">MAX(AE39:AE68)</f>
        <v>0</v>
      </c>
      <c r="AF69" s="580">
        <f t="shared" si="8"/>
        <v>0</v>
      </c>
      <c r="AG69" s="11"/>
      <c r="AH69" s="2"/>
      <c r="AI69" s="2"/>
      <c r="AJ69" s="2"/>
      <c r="AK69" s="2"/>
      <c r="AL69" s="104"/>
    </row>
    <row r="70" spans="1:38" s="1" customFormat="1" ht="13.5" customHeight="1" x14ac:dyDescent="0.15">
      <c r="A70" s="1927"/>
      <c r="B70" s="1933" t="s">
        <v>411</v>
      </c>
      <c r="C70" s="1894"/>
      <c r="D70" s="633"/>
      <c r="E70" s="566">
        <f t="shared" ref="E70:AB70" si="9">MIN(E38:E68)</f>
        <v>0.5</v>
      </c>
      <c r="F70" s="567">
        <f t="shared" si="9"/>
        <v>10.7</v>
      </c>
      <c r="G70" s="568">
        <f t="shared" si="9"/>
        <v>19.5</v>
      </c>
      <c r="H70" s="569">
        <f t="shared" si="9"/>
        <v>17.399999999999999</v>
      </c>
      <c r="I70" s="570">
        <f t="shared" si="9"/>
        <v>4.3</v>
      </c>
      <c r="J70" s="571">
        <f t="shared" si="9"/>
        <v>3.5</v>
      </c>
      <c r="K70" s="572">
        <f t="shared" si="9"/>
        <v>7.41</v>
      </c>
      <c r="L70" s="573">
        <f t="shared" si="9"/>
        <v>7.42</v>
      </c>
      <c r="M70" s="570">
        <f t="shared" si="9"/>
        <v>0</v>
      </c>
      <c r="N70" s="571">
        <f t="shared" si="9"/>
        <v>27.6</v>
      </c>
      <c r="O70" s="568">
        <f t="shared" si="9"/>
        <v>0</v>
      </c>
      <c r="P70" s="569">
        <f t="shared" si="9"/>
        <v>52.8</v>
      </c>
      <c r="Q70" s="568">
        <f t="shared" si="9"/>
        <v>0</v>
      </c>
      <c r="R70" s="569">
        <f t="shared" si="9"/>
        <v>76</v>
      </c>
      <c r="S70" s="568">
        <f t="shared" si="9"/>
        <v>0</v>
      </c>
      <c r="T70" s="569">
        <f t="shared" si="9"/>
        <v>47.8</v>
      </c>
      <c r="U70" s="568">
        <f t="shared" si="9"/>
        <v>0</v>
      </c>
      <c r="V70" s="569">
        <f t="shared" si="9"/>
        <v>29.2</v>
      </c>
      <c r="W70" s="570">
        <f t="shared" si="9"/>
        <v>0</v>
      </c>
      <c r="X70" s="571">
        <f t="shared" si="9"/>
        <v>28.7</v>
      </c>
      <c r="Y70" s="574">
        <f t="shared" si="9"/>
        <v>0</v>
      </c>
      <c r="Z70" s="575">
        <f t="shared" si="9"/>
        <v>172</v>
      </c>
      <c r="AA70" s="572">
        <f t="shared" si="9"/>
        <v>0</v>
      </c>
      <c r="AB70" s="573">
        <f t="shared" si="9"/>
        <v>0.11</v>
      </c>
      <c r="AC70" s="1126">
        <f>IF(COUNT(AC38:AC68)=0,"",IF(COUNT(B38:B68)&lt;&gt;COUNT(AC38:AC68),0,MIN(AC38:AC68)))</f>
        <v>0</v>
      </c>
      <c r="AD70" s="1098">
        <f>IF(COUNT(AD38:AD68)=0,"",IF(COUNT(C38:C68)&lt;&gt;COUNT(AD38:AD68),0,MIN(AD38:AD68)))</f>
        <v>0</v>
      </c>
      <c r="AE70" s="576">
        <f t="shared" ref="AE70:AF70" si="10">MIN(AE39:AE68)</f>
        <v>0</v>
      </c>
      <c r="AF70" s="581">
        <f t="shared" si="10"/>
        <v>0</v>
      </c>
      <c r="AG70" s="11"/>
      <c r="AH70" s="2"/>
      <c r="AI70" s="2"/>
      <c r="AJ70" s="2"/>
      <c r="AK70" s="2"/>
      <c r="AL70" s="104"/>
    </row>
    <row r="71" spans="1:38" s="1" customFormat="1" ht="13.5" customHeight="1" x14ac:dyDescent="0.15">
      <c r="A71" s="1927"/>
      <c r="B71" s="1933" t="s">
        <v>412</v>
      </c>
      <c r="C71" s="1894"/>
      <c r="D71" s="633"/>
      <c r="E71" s="633"/>
      <c r="F71" s="567">
        <f t="shared" ref="F71:AB71" si="11">IF(COUNT(F38:F68)=0,0,AVERAGE(F38:F68))</f>
        <v>21.4258064516129</v>
      </c>
      <c r="G71" s="568">
        <f t="shared" si="11"/>
        <v>21.083870967741941</v>
      </c>
      <c r="H71" s="569">
        <f t="shared" si="11"/>
        <v>18.729032258064517</v>
      </c>
      <c r="I71" s="570">
        <f t="shared" si="11"/>
        <v>6.1079032258064538</v>
      </c>
      <c r="J71" s="571">
        <f t="shared" si="11"/>
        <v>5.9360967741935493</v>
      </c>
      <c r="K71" s="572">
        <f t="shared" si="11"/>
        <v>7.5577419354838735</v>
      </c>
      <c r="L71" s="573">
        <f t="shared" si="11"/>
        <v>7.5567741935483861</v>
      </c>
      <c r="M71" s="570">
        <f t="shared" si="11"/>
        <v>0</v>
      </c>
      <c r="N71" s="571">
        <f t="shared" si="11"/>
        <v>29.254838709677419</v>
      </c>
      <c r="O71" s="568">
        <f t="shared" si="11"/>
        <v>0</v>
      </c>
      <c r="P71" s="569">
        <f t="shared" si="11"/>
        <v>54.79999999999999</v>
      </c>
      <c r="Q71" s="568">
        <f t="shared" si="11"/>
        <v>0</v>
      </c>
      <c r="R71" s="569">
        <f t="shared" si="11"/>
        <v>77.909523809523819</v>
      </c>
      <c r="S71" s="568">
        <f t="shared" si="11"/>
        <v>0</v>
      </c>
      <c r="T71" s="569">
        <f t="shared" si="11"/>
        <v>47.8</v>
      </c>
      <c r="U71" s="568">
        <f t="shared" si="11"/>
        <v>0</v>
      </c>
      <c r="V71" s="569">
        <f t="shared" si="11"/>
        <v>29.2</v>
      </c>
      <c r="W71" s="570">
        <f t="shared" si="11"/>
        <v>0</v>
      </c>
      <c r="X71" s="571">
        <f t="shared" si="11"/>
        <v>31.61904761904762</v>
      </c>
      <c r="Y71" s="574">
        <f t="shared" si="11"/>
        <v>0</v>
      </c>
      <c r="Z71" s="575">
        <f t="shared" si="11"/>
        <v>183.47619047619048</v>
      </c>
      <c r="AA71" s="572">
        <f t="shared" si="11"/>
        <v>0</v>
      </c>
      <c r="AB71" s="573">
        <f t="shared" si="11"/>
        <v>0.18476190476190477</v>
      </c>
      <c r="AC71" s="1127">
        <f t="shared" ref="AC71:AD71" si="12">IF(COUNT(AC39:AC68)=0,0,AVERAGE(AC39:AC68))</f>
        <v>62</v>
      </c>
      <c r="AD71" s="479">
        <f t="shared" si="12"/>
        <v>131</v>
      </c>
      <c r="AE71" s="576" t="s">
        <v>36</v>
      </c>
      <c r="AF71" s="582"/>
      <c r="AG71" s="11"/>
      <c r="AH71" s="2"/>
      <c r="AI71" s="2"/>
      <c r="AJ71" s="2"/>
      <c r="AK71" s="2"/>
      <c r="AL71" s="104"/>
    </row>
    <row r="72" spans="1:38" s="1" customFormat="1" ht="13.5" customHeight="1" x14ac:dyDescent="0.15">
      <c r="A72" s="2007"/>
      <c r="B72" s="1917" t="s">
        <v>413</v>
      </c>
      <c r="C72" s="1916"/>
      <c r="D72" s="633"/>
      <c r="E72" s="636">
        <f>SUM(E38:E68)</f>
        <v>178.5</v>
      </c>
      <c r="F72" s="692"/>
      <c r="G72" s="699"/>
      <c r="H72" s="694"/>
      <c r="I72" s="695"/>
      <c r="J72" s="702"/>
      <c r="K72" s="728"/>
      <c r="L72" s="698"/>
      <c r="M72" s="695"/>
      <c r="N72" s="702"/>
      <c r="O72" s="699"/>
      <c r="P72" s="694"/>
      <c r="Q72" s="699"/>
      <c r="R72" s="694"/>
      <c r="S72" s="699"/>
      <c r="T72" s="694"/>
      <c r="U72" s="699"/>
      <c r="V72" s="694"/>
      <c r="W72" s="695"/>
      <c r="X72" s="702"/>
      <c r="Y72" s="703"/>
      <c r="Z72" s="729"/>
      <c r="AA72" s="728"/>
      <c r="AB72" s="698"/>
      <c r="AC72" s="1128">
        <f>SUM(AC38:AC68)</f>
        <v>62</v>
      </c>
      <c r="AD72" s="1099">
        <f>SUM(AD38:AD68)</f>
        <v>131</v>
      </c>
      <c r="AE72" s="730"/>
      <c r="AF72" s="641"/>
      <c r="AG72" s="11"/>
      <c r="AH72" s="2"/>
      <c r="AI72" s="2"/>
      <c r="AJ72" s="2"/>
      <c r="AK72" s="2"/>
      <c r="AL72" s="104"/>
    </row>
    <row r="73" spans="1:38" ht="13.5" customHeight="1" x14ac:dyDescent="0.15">
      <c r="A73" s="2008" t="s">
        <v>271</v>
      </c>
      <c r="B73" s="450">
        <v>43252</v>
      </c>
      <c r="C73" s="451" t="str">
        <f t="shared" ref="C73:C102" si="13">IF(B73="","",IF(WEEKDAY(B73)=1,"(日)",IF(WEEKDAY(B73)=2,"(月)",IF(WEEKDAY(B73)=3,"(火)",IF(WEEKDAY(B73)=4,"(水)",IF(WEEKDAY(B73)=5,"(木)",IF(WEEKDAY(B73)=6,"(金)","(土)")))))))</f>
        <v>(金)</v>
      </c>
      <c r="D73" s="74" t="s">
        <v>583</v>
      </c>
      <c r="E73" s="72"/>
      <c r="F73" s="60">
        <v>23.3</v>
      </c>
      <c r="G73" s="62">
        <v>23.3</v>
      </c>
      <c r="H73" s="63">
        <v>20.7</v>
      </c>
      <c r="I73" s="56">
        <v>5.6260000000000003</v>
      </c>
      <c r="J73" s="57">
        <v>4.9829999999999997</v>
      </c>
      <c r="K73" s="67">
        <v>7.63</v>
      </c>
      <c r="L73" s="68">
        <v>7.59</v>
      </c>
      <c r="M73" s="56"/>
      <c r="N73" s="57">
        <v>28.5</v>
      </c>
      <c r="O73" s="62"/>
      <c r="P73" s="63">
        <v>54.6</v>
      </c>
      <c r="Q73" s="62"/>
      <c r="R73" s="63">
        <v>74.8</v>
      </c>
      <c r="S73" s="62"/>
      <c r="T73" s="63"/>
      <c r="U73" s="62"/>
      <c r="V73" s="263"/>
      <c r="W73" s="56"/>
      <c r="X73" s="57">
        <v>30.9</v>
      </c>
      <c r="Y73" s="58"/>
      <c r="Z73" s="59">
        <v>188</v>
      </c>
      <c r="AA73" s="67"/>
      <c r="AB73" s="68">
        <v>0.13</v>
      </c>
      <c r="AC73" s="463"/>
      <c r="AD73" s="445"/>
      <c r="AE73" s="388" t="s">
        <v>36</v>
      </c>
      <c r="AF73" s="387" t="s">
        <v>36</v>
      </c>
      <c r="AG73" s="191">
        <v>43258</v>
      </c>
      <c r="AH73" s="152" t="s">
        <v>29</v>
      </c>
      <c r="AI73" s="153">
        <v>26.8</v>
      </c>
      <c r="AJ73" s="154" t="s">
        <v>20</v>
      </c>
      <c r="AK73" s="155"/>
      <c r="AL73" s="156"/>
    </row>
    <row r="74" spans="1:38" x14ac:dyDescent="0.15">
      <c r="A74" s="2009"/>
      <c r="B74" s="452">
        <v>43253</v>
      </c>
      <c r="C74" s="453" t="str">
        <f t="shared" si="13"/>
        <v>(土)</v>
      </c>
      <c r="D74" s="75" t="s">
        <v>583</v>
      </c>
      <c r="E74" s="73"/>
      <c r="F74" s="61">
        <v>21.8</v>
      </c>
      <c r="G74" s="23">
        <v>23.3</v>
      </c>
      <c r="H74" s="64">
        <v>20.8</v>
      </c>
      <c r="I74" s="65">
        <v>5.2</v>
      </c>
      <c r="J74" s="66">
        <v>4.8</v>
      </c>
      <c r="K74" s="24">
        <v>7.68</v>
      </c>
      <c r="L74" s="69">
        <v>7.68</v>
      </c>
      <c r="M74" s="65"/>
      <c r="N74" s="66">
        <v>29.3</v>
      </c>
      <c r="O74" s="23"/>
      <c r="P74" s="64"/>
      <c r="Q74" s="23"/>
      <c r="R74" s="64"/>
      <c r="S74" s="23"/>
      <c r="T74" s="64"/>
      <c r="U74" s="23"/>
      <c r="V74" s="262"/>
      <c r="W74" s="65"/>
      <c r="X74" s="66"/>
      <c r="Y74" s="70"/>
      <c r="Z74" s="71"/>
      <c r="AA74" s="24"/>
      <c r="AB74" s="69"/>
      <c r="AC74" s="461"/>
      <c r="AD74" s="446"/>
      <c r="AE74" s="388" t="s">
        <v>36</v>
      </c>
      <c r="AF74" s="387" t="s">
        <v>36</v>
      </c>
      <c r="AG74" s="12" t="s">
        <v>30</v>
      </c>
      <c r="AH74" s="13" t="s">
        <v>31</v>
      </c>
      <c r="AI74" s="14" t="s">
        <v>32</v>
      </c>
      <c r="AJ74" s="15" t="s">
        <v>33</v>
      </c>
      <c r="AK74" s="16" t="s">
        <v>36</v>
      </c>
      <c r="AL74" s="97"/>
    </row>
    <row r="75" spans="1:38" x14ac:dyDescent="0.15">
      <c r="A75" s="2009"/>
      <c r="B75" s="452">
        <v>43254</v>
      </c>
      <c r="C75" s="453" t="str">
        <f t="shared" si="13"/>
        <v>(日)</v>
      </c>
      <c r="D75" s="75" t="s">
        <v>583</v>
      </c>
      <c r="E75" s="73"/>
      <c r="F75" s="61">
        <v>26.4</v>
      </c>
      <c r="G75" s="23">
        <v>23.4</v>
      </c>
      <c r="H75" s="64">
        <v>20.9</v>
      </c>
      <c r="I75" s="65">
        <v>3.7</v>
      </c>
      <c r="J75" s="66">
        <v>3.6</v>
      </c>
      <c r="K75" s="24">
        <v>7.68</v>
      </c>
      <c r="L75" s="69">
        <v>7.63</v>
      </c>
      <c r="M75" s="65"/>
      <c r="N75" s="66">
        <v>29</v>
      </c>
      <c r="O75" s="23"/>
      <c r="P75" s="64"/>
      <c r="Q75" s="23"/>
      <c r="R75" s="64"/>
      <c r="S75" s="23"/>
      <c r="T75" s="64"/>
      <c r="U75" s="23"/>
      <c r="V75" s="262"/>
      <c r="W75" s="65"/>
      <c r="X75" s="66"/>
      <c r="Y75" s="70"/>
      <c r="Z75" s="71"/>
      <c r="AA75" s="24"/>
      <c r="AB75" s="69"/>
      <c r="AC75" s="461"/>
      <c r="AD75" s="446"/>
      <c r="AE75" s="388" t="s">
        <v>36</v>
      </c>
      <c r="AF75" s="387" t="s">
        <v>36</v>
      </c>
      <c r="AG75" s="5" t="s">
        <v>272</v>
      </c>
      <c r="AH75" s="17" t="s">
        <v>20</v>
      </c>
      <c r="AI75" s="31"/>
      <c r="AJ75" s="32">
        <v>21.5</v>
      </c>
      <c r="AK75" s="33" t="s">
        <v>36</v>
      </c>
      <c r="AL75" s="98"/>
    </row>
    <row r="76" spans="1:38" x14ac:dyDescent="0.15">
      <c r="A76" s="2009"/>
      <c r="B76" s="452">
        <v>43255</v>
      </c>
      <c r="C76" s="453" t="str">
        <f t="shared" si="13"/>
        <v>(月)</v>
      </c>
      <c r="D76" s="75" t="s">
        <v>583</v>
      </c>
      <c r="E76" s="73"/>
      <c r="F76" s="61">
        <v>26</v>
      </c>
      <c r="G76" s="23">
        <v>23.5</v>
      </c>
      <c r="H76" s="64">
        <v>21</v>
      </c>
      <c r="I76" s="65">
        <v>3.8</v>
      </c>
      <c r="J76" s="66">
        <v>3.7</v>
      </c>
      <c r="K76" s="24">
        <v>7.64</v>
      </c>
      <c r="L76" s="69">
        <v>7.62</v>
      </c>
      <c r="M76" s="65"/>
      <c r="N76" s="66">
        <v>28.7</v>
      </c>
      <c r="O76" s="23"/>
      <c r="P76" s="64">
        <v>55.3</v>
      </c>
      <c r="Q76" s="23"/>
      <c r="R76" s="64">
        <v>75.099999999999994</v>
      </c>
      <c r="S76" s="23"/>
      <c r="T76" s="64"/>
      <c r="U76" s="23"/>
      <c r="V76" s="262"/>
      <c r="W76" s="65"/>
      <c r="X76" s="66">
        <v>31.2</v>
      </c>
      <c r="Y76" s="70"/>
      <c r="Z76" s="71">
        <v>190</v>
      </c>
      <c r="AA76" s="24"/>
      <c r="AB76" s="69">
        <v>0.11</v>
      </c>
      <c r="AC76" s="461"/>
      <c r="AD76" s="446"/>
      <c r="AE76" s="388" t="s">
        <v>36</v>
      </c>
      <c r="AF76" s="387" t="s">
        <v>36</v>
      </c>
      <c r="AG76" s="6" t="s">
        <v>273</v>
      </c>
      <c r="AH76" s="18" t="s">
        <v>274</v>
      </c>
      <c r="AI76" s="37"/>
      <c r="AJ76" s="38">
        <v>4.0999999999999996</v>
      </c>
      <c r="AK76" s="39" t="s">
        <v>36</v>
      </c>
      <c r="AL76" s="99"/>
    </row>
    <row r="77" spans="1:38" x14ac:dyDescent="0.15">
      <c r="A77" s="2009"/>
      <c r="B77" s="452">
        <v>43256</v>
      </c>
      <c r="C77" s="453" t="str">
        <f t="shared" si="13"/>
        <v>(火)</v>
      </c>
      <c r="D77" s="75" t="s">
        <v>583</v>
      </c>
      <c r="E77" s="73"/>
      <c r="F77" s="61">
        <v>25.8</v>
      </c>
      <c r="G77" s="23">
        <v>23.3</v>
      </c>
      <c r="H77" s="64">
        <v>21.2</v>
      </c>
      <c r="I77" s="65">
        <v>4.5</v>
      </c>
      <c r="J77" s="66">
        <v>3.8</v>
      </c>
      <c r="K77" s="24">
        <v>7.69</v>
      </c>
      <c r="L77" s="69">
        <v>7.67</v>
      </c>
      <c r="M77" s="65"/>
      <c r="N77" s="66">
        <v>28.8</v>
      </c>
      <c r="O77" s="23"/>
      <c r="P77" s="64">
        <v>55.8</v>
      </c>
      <c r="Q77" s="23"/>
      <c r="R77" s="64">
        <v>76.400000000000006</v>
      </c>
      <c r="S77" s="23"/>
      <c r="T77" s="64"/>
      <c r="U77" s="23"/>
      <c r="V77" s="262"/>
      <c r="W77" s="65"/>
      <c r="X77" s="66">
        <v>31.3</v>
      </c>
      <c r="Y77" s="70"/>
      <c r="Z77" s="71">
        <v>185</v>
      </c>
      <c r="AA77" s="24"/>
      <c r="AB77" s="69">
        <v>0.12</v>
      </c>
      <c r="AC77" s="461"/>
      <c r="AD77" s="446"/>
      <c r="AE77" s="388" t="s">
        <v>36</v>
      </c>
      <c r="AF77" s="387" t="s">
        <v>36</v>
      </c>
      <c r="AG77" s="6" t="s">
        <v>21</v>
      </c>
      <c r="AH77" s="18"/>
      <c r="AI77" s="40"/>
      <c r="AJ77" s="41">
        <v>7.61</v>
      </c>
      <c r="AK77" s="42" t="s">
        <v>36</v>
      </c>
      <c r="AL77" s="100"/>
    </row>
    <row r="78" spans="1:38" x14ac:dyDescent="0.15">
      <c r="A78" s="2009"/>
      <c r="B78" s="452">
        <v>43257</v>
      </c>
      <c r="C78" s="453" t="str">
        <f t="shared" si="13"/>
        <v>(水)</v>
      </c>
      <c r="D78" s="75" t="s">
        <v>606</v>
      </c>
      <c r="E78" s="73">
        <v>18.5</v>
      </c>
      <c r="F78" s="61">
        <v>21.4</v>
      </c>
      <c r="G78" s="23">
        <v>23.2</v>
      </c>
      <c r="H78" s="64">
        <v>21.4</v>
      </c>
      <c r="I78" s="65">
        <v>4.7</v>
      </c>
      <c r="J78" s="66">
        <v>4.2</v>
      </c>
      <c r="K78" s="24">
        <v>7.64</v>
      </c>
      <c r="L78" s="69">
        <v>7.62</v>
      </c>
      <c r="M78" s="65"/>
      <c r="N78" s="66">
        <v>29</v>
      </c>
      <c r="O78" s="23"/>
      <c r="P78" s="64">
        <v>56.3</v>
      </c>
      <c r="Q78" s="23"/>
      <c r="R78" s="64">
        <v>76.900000000000006</v>
      </c>
      <c r="S78" s="23"/>
      <c r="T78" s="64"/>
      <c r="U78" s="157"/>
      <c r="V78" s="262"/>
      <c r="W78" s="65"/>
      <c r="X78" s="66">
        <v>31.8</v>
      </c>
      <c r="Y78" s="70"/>
      <c r="Z78" s="71">
        <v>186</v>
      </c>
      <c r="AA78" s="24"/>
      <c r="AB78" s="69">
        <v>0.12</v>
      </c>
      <c r="AC78" s="461"/>
      <c r="AD78" s="446"/>
      <c r="AE78" s="388" t="s">
        <v>36</v>
      </c>
      <c r="AF78" s="387" t="s">
        <v>36</v>
      </c>
      <c r="AG78" s="6" t="s">
        <v>275</v>
      </c>
      <c r="AH78" s="18" t="s">
        <v>22</v>
      </c>
      <c r="AI78" s="34"/>
      <c r="AJ78" s="35">
        <v>29.2</v>
      </c>
      <c r="AK78" s="36" t="s">
        <v>36</v>
      </c>
      <c r="AL78" s="101"/>
    </row>
    <row r="79" spans="1:38" x14ac:dyDescent="0.15">
      <c r="A79" s="2009"/>
      <c r="B79" s="452">
        <v>43258</v>
      </c>
      <c r="C79" s="453" t="str">
        <f t="shared" si="13"/>
        <v>(木)</v>
      </c>
      <c r="D79" s="75" t="s">
        <v>599</v>
      </c>
      <c r="E79" s="73">
        <v>3</v>
      </c>
      <c r="F79" s="61">
        <v>20.7</v>
      </c>
      <c r="G79" s="23">
        <v>23.7</v>
      </c>
      <c r="H79" s="64">
        <v>21.5</v>
      </c>
      <c r="I79" s="65">
        <v>5.3</v>
      </c>
      <c r="J79" s="66">
        <v>4.0999999999999996</v>
      </c>
      <c r="K79" s="24">
        <v>7.6</v>
      </c>
      <c r="L79" s="69">
        <v>7.61</v>
      </c>
      <c r="M79" s="65"/>
      <c r="N79" s="66">
        <v>29.2</v>
      </c>
      <c r="O79" s="23"/>
      <c r="P79" s="64">
        <v>56.6</v>
      </c>
      <c r="Q79" s="23"/>
      <c r="R79" s="64">
        <v>75.2</v>
      </c>
      <c r="S79" s="23"/>
      <c r="T79" s="64">
        <v>46.9</v>
      </c>
      <c r="U79" s="23"/>
      <c r="V79" s="262">
        <v>28.3</v>
      </c>
      <c r="W79" s="65"/>
      <c r="X79" s="66">
        <v>31</v>
      </c>
      <c r="Y79" s="70"/>
      <c r="Z79" s="71">
        <v>182</v>
      </c>
      <c r="AA79" s="24"/>
      <c r="AB79" s="69">
        <v>0.13</v>
      </c>
      <c r="AC79" s="461"/>
      <c r="AD79" s="446"/>
      <c r="AE79" s="388" t="s">
        <v>36</v>
      </c>
      <c r="AF79" s="387" t="s">
        <v>36</v>
      </c>
      <c r="AG79" s="6" t="s">
        <v>276</v>
      </c>
      <c r="AH79" s="18" t="s">
        <v>23</v>
      </c>
      <c r="AI79" s="34"/>
      <c r="AJ79" s="35">
        <v>56.6</v>
      </c>
      <c r="AK79" s="36" t="s">
        <v>36</v>
      </c>
      <c r="AL79" s="101"/>
    </row>
    <row r="80" spans="1:38" x14ac:dyDescent="0.15">
      <c r="A80" s="2009"/>
      <c r="B80" s="452">
        <v>43259</v>
      </c>
      <c r="C80" s="453" t="str">
        <f t="shared" si="13"/>
        <v>(金)</v>
      </c>
      <c r="D80" s="75" t="s">
        <v>583</v>
      </c>
      <c r="E80" s="73">
        <v>2.5</v>
      </c>
      <c r="F80" s="61">
        <v>25.7</v>
      </c>
      <c r="G80" s="23">
        <v>24.1</v>
      </c>
      <c r="H80" s="64">
        <v>21.7</v>
      </c>
      <c r="I80" s="65">
        <v>4.8</v>
      </c>
      <c r="J80" s="66">
        <v>4</v>
      </c>
      <c r="K80" s="24">
        <v>7.58</v>
      </c>
      <c r="L80" s="69">
        <v>7.58</v>
      </c>
      <c r="M80" s="65"/>
      <c r="N80" s="66">
        <v>29.6</v>
      </c>
      <c r="O80" s="23"/>
      <c r="P80" s="64">
        <v>57.6</v>
      </c>
      <c r="Q80" s="23"/>
      <c r="R80" s="64">
        <v>80.5</v>
      </c>
      <c r="S80" s="23"/>
      <c r="T80" s="64"/>
      <c r="U80" s="23"/>
      <c r="V80" s="262"/>
      <c r="W80" s="65"/>
      <c r="X80" s="66">
        <v>31.9</v>
      </c>
      <c r="Y80" s="70"/>
      <c r="Z80" s="71">
        <v>195</v>
      </c>
      <c r="AA80" s="24"/>
      <c r="AB80" s="69">
        <v>0.11</v>
      </c>
      <c r="AC80" s="461"/>
      <c r="AD80" s="446"/>
      <c r="AE80" s="388" t="s">
        <v>36</v>
      </c>
      <c r="AF80" s="387" t="s">
        <v>36</v>
      </c>
      <c r="AG80" s="6" t="s">
        <v>277</v>
      </c>
      <c r="AH80" s="18" t="s">
        <v>23</v>
      </c>
      <c r="AI80" s="34"/>
      <c r="AJ80" s="35">
        <v>75.2</v>
      </c>
      <c r="AK80" s="36" t="s">
        <v>36</v>
      </c>
      <c r="AL80" s="101"/>
    </row>
    <row r="81" spans="1:38" x14ac:dyDescent="0.15">
      <c r="A81" s="2009"/>
      <c r="B81" s="452">
        <v>43260</v>
      </c>
      <c r="C81" s="453" t="str">
        <f t="shared" si="13"/>
        <v>(土)</v>
      </c>
      <c r="D81" s="75" t="s">
        <v>583</v>
      </c>
      <c r="E81" s="73">
        <v>3</v>
      </c>
      <c r="F81" s="61">
        <v>26.9</v>
      </c>
      <c r="G81" s="23">
        <v>24.4</v>
      </c>
      <c r="H81" s="64">
        <v>21.9</v>
      </c>
      <c r="I81" s="65">
        <v>5</v>
      </c>
      <c r="J81" s="66">
        <v>4.3</v>
      </c>
      <c r="K81" s="24">
        <v>7.53</v>
      </c>
      <c r="L81" s="69">
        <v>7.52</v>
      </c>
      <c r="M81" s="65"/>
      <c r="N81" s="66">
        <v>29.6</v>
      </c>
      <c r="O81" s="23"/>
      <c r="P81" s="64"/>
      <c r="Q81" s="23"/>
      <c r="R81" s="64"/>
      <c r="S81" s="23"/>
      <c r="T81" s="64"/>
      <c r="U81" s="23"/>
      <c r="V81" s="262"/>
      <c r="W81" s="65"/>
      <c r="X81" s="66"/>
      <c r="Y81" s="70"/>
      <c r="Z81" s="71"/>
      <c r="AA81" s="24"/>
      <c r="AB81" s="69"/>
      <c r="AC81" s="461"/>
      <c r="AD81" s="446"/>
      <c r="AE81" s="388" t="s">
        <v>36</v>
      </c>
      <c r="AF81" s="387" t="s">
        <v>459</v>
      </c>
      <c r="AG81" s="6" t="s">
        <v>278</v>
      </c>
      <c r="AH81" s="18" t="s">
        <v>23</v>
      </c>
      <c r="AI81" s="34"/>
      <c r="AJ81" s="35">
        <v>46.9</v>
      </c>
      <c r="AK81" s="36" t="s">
        <v>36</v>
      </c>
      <c r="AL81" s="101"/>
    </row>
    <row r="82" spans="1:38" x14ac:dyDescent="0.15">
      <c r="A82" s="2009"/>
      <c r="B82" s="452">
        <v>43261</v>
      </c>
      <c r="C82" s="453" t="str">
        <f t="shared" si="13"/>
        <v>(日)</v>
      </c>
      <c r="D82" s="75" t="s">
        <v>599</v>
      </c>
      <c r="E82" s="73">
        <v>9.5</v>
      </c>
      <c r="F82" s="61">
        <v>20.6</v>
      </c>
      <c r="G82" s="23">
        <v>24.1</v>
      </c>
      <c r="H82" s="64">
        <v>22</v>
      </c>
      <c r="I82" s="65">
        <v>4.5999999999999996</v>
      </c>
      <c r="J82" s="66">
        <v>3.9</v>
      </c>
      <c r="K82" s="24">
        <v>7.64</v>
      </c>
      <c r="L82" s="69">
        <v>7.62</v>
      </c>
      <c r="M82" s="65"/>
      <c r="N82" s="66">
        <v>29.7</v>
      </c>
      <c r="O82" s="23"/>
      <c r="P82" s="64"/>
      <c r="Q82" s="23"/>
      <c r="R82" s="64"/>
      <c r="S82" s="23"/>
      <c r="T82" s="64"/>
      <c r="U82" s="23"/>
      <c r="V82" s="262"/>
      <c r="W82" s="65"/>
      <c r="X82" s="66"/>
      <c r="Y82" s="70"/>
      <c r="Z82" s="71"/>
      <c r="AA82" s="24"/>
      <c r="AB82" s="69"/>
      <c r="AC82" s="461"/>
      <c r="AD82" s="446"/>
      <c r="AE82" s="388" t="s">
        <v>36</v>
      </c>
      <c r="AF82" s="387" t="s">
        <v>36</v>
      </c>
      <c r="AG82" s="6" t="s">
        <v>279</v>
      </c>
      <c r="AH82" s="18" t="s">
        <v>23</v>
      </c>
      <c r="AI82" s="34"/>
      <c r="AJ82" s="35">
        <v>28.3</v>
      </c>
      <c r="AK82" s="36" t="s">
        <v>36</v>
      </c>
      <c r="AL82" s="101"/>
    </row>
    <row r="83" spans="1:38" x14ac:dyDescent="0.15">
      <c r="A83" s="2009"/>
      <c r="B83" s="452">
        <v>43262</v>
      </c>
      <c r="C83" s="453" t="str">
        <f t="shared" si="13"/>
        <v>(月)</v>
      </c>
      <c r="D83" s="75" t="s">
        <v>606</v>
      </c>
      <c r="E83" s="73">
        <v>46</v>
      </c>
      <c r="F83" s="61">
        <v>21.5</v>
      </c>
      <c r="G83" s="23">
        <v>24.3</v>
      </c>
      <c r="H83" s="64">
        <v>22.1</v>
      </c>
      <c r="I83" s="65">
        <v>5.3</v>
      </c>
      <c r="J83" s="66">
        <v>4.7</v>
      </c>
      <c r="K83" s="24">
        <v>7.54</v>
      </c>
      <c r="L83" s="69">
        <v>7.54</v>
      </c>
      <c r="M83" s="65"/>
      <c r="N83" s="66">
        <v>30</v>
      </c>
      <c r="O83" s="23"/>
      <c r="P83" s="64">
        <v>58.1</v>
      </c>
      <c r="Q83" s="23"/>
      <c r="R83" s="64">
        <v>80.7</v>
      </c>
      <c r="S83" s="23"/>
      <c r="T83" s="64"/>
      <c r="U83" s="23"/>
      <c r="V83" s="262"/>
      <c r="W83" s="65"/>
      <c r="X83" s="66">
        <v>32.5</v>
      </c>
      <c r="Y83" s="70"/>
      <c r="Z83" s="71">
        <v>199</v>
      </c>
      <c r="AA83" s="24"/>
      <c r="AB83" s="69">
        <v>0.1</v>
      </c>
      <c r="AC83" s="461">
        <v>314</v>
      </c>
      <c r="AD83" s="446">
        <v>533</v>
      </c>
      <c r="AE83" s="388" t="s">
        <v>36</v>
      </c>
      <c r="AF83" s="387" t="s">
        <v>36</v>
      </c>
      <c r="AG83" s="6" t="s">
        <v>280</v>
      </c>
      <c r="AH83" s="18" t="s">
        <v>23</v>
      </c>
      <c r="AI83" s="37"/>
      <c r="AJ83" s="38">
        <v>31</v>
      </c>
      <c r="AK83" s="39" t="s">
        <v>36</v>
      </c>
      <c r="AL83" s="99"/>
    </row>
    <row r="84" spans="1:38" x14ac:dyDescent="0.15">
      <c r="A84" s="2009"/>
      <c r="B84" s="452">
        <v>43263</v>
      </c>
      <c r="C84" s="453" t="str">
        <f t="shared" si="13"/>
        <v>(火)</v>
      </c>
      <c r="D84" s="75" t="s">
        <v>599</v>
      </c>
      <c r="E84" s="73"/>
      <c r="F84" s="61">
        <v>21.8</v>
      </c>
      <c r="G84" s="23">
        <v>24.2</v>
      </c>
      <c r="H84" s="64">
        <v>22.2</v>
      </c>
      <c r="I84" s="65">
        <v>6.6</v>
      </c>
      <c r="J84" s="66">
        <v>4.5</v>
      </c>
      <c r="K84" s="24">
        <v>7.47</v>
      </c>
      <c r="L84" s="69">
        <v>7.5</v>
      </c>
      <c r="M84" s="65"/>
      <c r="N84" s="66">
        <v>30.7</v>
      </c>
      <c r="O84" s="23"/>
      <c r="P84" s="64">
        <v>60.1</v>
      </c>
      <c r="Q84" s="23"/>
      <c r="R84" s="64">
        <v>82.3</v>
      </c>
      <c r="S84" s="23"/>
      <c r="T84" s="64"/>
      <c r="U84" s="23"/>
      <c r="V84" s="262"/>
      <c r="W84" s="65"/>
      <c r="X84" s="66">
        <v>34.200000000000003</v>
      </c>
      <c r="Y84" s="70"/>
      <c r="Z84" s="71">
        <v>209</v>
      </c>
      <c r="AA84" s="24"/>
      <c r="AB84" s="69">
        <v>0.14000000000000001</v>
      </c>
      <c r="AC84" s="461"/>
      <c r="AD84" s="446"/>
      <c r="AE84" s="388" t="s">
        <v>36</v>
      </c>
      <c r="AF84" s="387" t="s">
        <v>36</v>
      </c>
      <c r="AG84" s="6" t="s">
        <v>281</v>
      </c>
      <c r="AH84" s="18" t="s">
        <v>23</v>
      </c>
      <c r="AI84" s="49"/>
      <c r="AJ84" s="50">
        <v>182</v>
      </c>
      <c r="AK84" s="25" t="s">
        <v>36</v>
      </c>
      <c r="AL84" s="26"/>
    </row>
    <row r="85" spans="1:38" x14ac:dyDescent="0.15">
      <c r="A85" s="2009"/>
      <c r="B85" s="452">
        <v>43264</v>
      </c>
      <c r="C85" s="453" t="str">
        <f t="shared" si="13"/>
        <v>(水)</v>
      </c>
      <c r="D85" s="75" t="s">
        <v>583</v>
      </c>
      <c r="E85" s="73"/>
      <c r="F85" s="61">
        <v>23.4</v>
      </c>
      <c r="G85" s="23">
        <v>24.2</v>
      </c>
      <c r="H85" s="64">
        <v>22.2</v>
      </c>
      <c r="I85" s="65">
        <v>8.3160000000000007</v>
      </c>
      <c r="J85" s="66">
        <v>7.1790000000000003</v>
      </c>
      <c r="K85" s="24">
        <v>7.47</v>
      </c>
      <c r="L85" s="69">
        <v>7.47</v>
      </c>
      <c r="M85" s="65"/>
      <c r="N85" s="66">
        <v>29.6</v>
      </c>
      <c r="O85" s="23"/>
      <c r="P85" s="64">
        <v>59.1</v>
      </c>
      <c r="Q85" s="23"/>
      <c r="R85" s="64">
        <v>79.3</v>
      </c>
      <c r="S85" s="23"/>
      <c r="T85" s="64"/>
      <c r="U85" s="23"/>
      <c r="V85" s="262"/>
      <c r="W85" s="65"/>
      <c r="X85" s="66">
        <v>31.9</v>
      </c>
      <c r="Y85" s="70"/>
      <c r="Z85" s="71">
        <v>187</v>
      </c>
      <c r="AA85" s="24"/>
      <c r="AB85" s="69">
        <v>0.27</v>
      </c>
      <c r="AC85" s="461"/>
      <c r="AD85" s="446"/>
      <c r="AE85" s="388" t="s">
        <v>36</v>
      </c>
      <c r="AF85" s="387" t="s">
        <v>36</v>
      </c>
      <c r="AG85" s="6" t="s">
        <v>282</v>
      </c>
      <c r="AH85" s="18" t="s">
        <v>23</v>
      </c>
      <c r="AI85" s="40"/>
      <c r="AJ85" s="41">
        <v>0.13</v>
      </c>
      <c r="AK85" s="42" t="s">
        <v>36</v>
      </c>
      <c r="AL85" s="100"/>
    </row>
    <row r="86" spans="1:38" x14ac:dyDescent="0.15">
      <c r="A86" s="2009"/>
      <c r="B86" s="452">
        <v>43265</v>
      </c>
      <c r="C86" s="453" t="str">
        <f t="shared" si="13"/>
        <v>(木)</v>
      </c>
      <c r="D86" s="75" t="s">
        <v>599</v>
      </c>
      <c r="E86" s="73"/>
      <c r="F86" s="61">
        <v>20.5</v>
      </c>
      <c r="G86" s="23">
        <v>24</v>
      </c>
      <c r="H86" s="64">
        <v>22.1</v>
      </c>
      <c r="I86" s="65">
        <v>8.4</v>
      </c>
      <c r="J86" s="66">
        <v>7.7</v>
      </c>
      <c r="K86" s="24">
        <v>7.38</v>
      </c>
      <c r="L86" s="69">
        <v>7.42</v>
      </c>
      <c r="M86" s="65"/>
      <c r="N86" s="66">
        <v>28.5</v>
      </c>
      <c r="O86" s="23"/>
      <c r="P86" s="64">
        <v>59.1</v>
      </c>
      <c r="Q86" s="23"/>
      <c r="R86" s="64">
        <v>78.8</v>
      </c>
      <c r="S86" s="23"/>
      <c r="T86" s="64"/>
      <c r="U86" s="23"/>
      <c r="V86" s="262"/>
      <c r="W86" s="65"/>
      <c r="X86" s="66">
        <v>29.6</v>
      </c>
      <c r="Y86" s="70"/>
      <c r="Z86" s="71">
        <v>191</v>
      </c>
      <c r="AA86" s="24"/>
      <c r="AB86" s="69">
        <v>0.33</v>
      </c>
      <c r="AC86" s="461"/>
      <c r="AD86" s="446"/>
      <c r="AE86" s="388" t="s">
        <v>36</v>
      </c>
      <c r="AF86" s="387" t="s">
        <v>36</v>
      </c>
      <c r="AG86" s="6" t="s">
        <v>24</v>
      </c>
      <c r="AH86" s="18" t="s">
        <v>23</v>
      </c>
      <c r="AI86" s="23"/>
      <c r="AJ86" s="48">
        <v>4</v>
      </c>
      <c r="AK86" s="160" t="s">
        <v>36</v>
      </c>
      <c r="AL86" s="100"/>
    </row>
    <row r="87" spans="1:38" x14ac:dyDescent="0.15">
      <c r="A87" s="2009"/>
      <c r="B87" s="452">
        <v>43266</v>
      </c>
      <c r="C87" s="453" t="str">
        <f t="shared" si="13"/>
        <v>(金)</v>
      </c>
      <c r="D87" s="75" t="s">
        <v>606</v>
      </c>
      <c r="E87" s="73">
        <v>8</v>
      </c>
      <c r="F87" s="61">
        <v>20.7</v>
      </c>
      <c r="G87" s="23">
        <v>24</v>
      </c>
      <c r="H87" s="64">
        <v>22</v>
      </c>
      <c r="I87" s="65">
        <v>9.6</v>
      </c>
      <c r="J87" s="66">
        <v>9.1</v>
      </c>
      <c r="K87" s="24">
        <v>7.41</v>
      </c>
      <c r="L87" s="69">
        <v>7.42</v>
      </c>
      <c r="M87" s="65"/>
      <c r="N87" s="66">
        <v>29.4</v>
      </c>
      <c r="O87" s="23"/>
      <c r="P87" s="64">
        <v>61.1</v>
      </c>
      <c r="Q87" s="23"/>
      <c r="R87" s="64">
        <v>81.599999999999994</v>
      </c>
      <c r="S87" s="23"/>
      <c r="T87" s="64"/>
      <c r="U87" s="23"/>
      <c r="V87" s="262"/>
      <c r="W87" s="65"/>
      <c r="X87" s="66">
        <v>30.8</v>
      </c>
      <c r="Y87" s="70"/>
      <c r="Z87" s="71">
        <v>190</v>
      </c>
      <c r="AA87" s="24"/>
      <c r="AB87" s="69">
        <v>0.36</v>
      </c>
      <c r="AC87" s="461">
        <v>270</v>
      </c>
      <c r="AD87" s="446">
        <v>213</v>
      </c>
      <c r="AE87" s="388" t="s">
        <v>36</v>
      </c>
      <c r="AF87" s="387" t="s">
        <v>36</v>
      </c>
      <c r="AG87" s="6" t="s">
        <v>25</v>
      </c>
      <c r="AH87" s="18" t="s">
        <v>23</v>
      </c>
      <c r="AI87" s="23"/>
      <c r="AJ87" s="48">
        <v>0.6</v>
      </c>
      <c r="AK87" s="160" t="s">
        <v>36</v>
      </c>
      <c r="AL87" s="100"/>
    </row>
    <row r="88" spans="1:38" x14ac:dyDescent="0.15">
      <c r="A88" s="2009"/>
      <c r="B88" s="452">
        <v>43267</v>
      </c>
      <c r="C88" s="453" t="str">
        <f t="shared" si="13"/>
        <v>(土)</v>
      </c>
      <c r="D88" s="75" t="s">
        <v>606</v>
      </c>
      <c r="E88" s="73">
        <v>13</v>
      </c>
      <c r="F88" s="61">
        <v>14.6</v>
      </c>
      <c r="G88" s="23">
        <v>23.8</v>
      </c>
      <c r="H88" s="64">
        <v>21.8</v>
      </c>
      <c r="I88" s="65">
        <v>7.6</v>
      </c>
      <c r="J88" s="66">
        <v>7.8</v>
      </c>
      <c r="K88" s="24">
        <v>7.49</v>
      </c>
      <c r="L88" s="69">
        <v>7.5</v>
      </c>
      <c r="M88" s="65"/>
      <c r="N88" s="66">
        <v>29.8</v>
      </c>
      <c r="O88" s="23"/>
      <c r="P88" s="64"/>
      <c r="Q88" s="23"/>
      <c r="R88" s="64"/>
      <c r="S88" s="23"/>
      <c r="T88" s="64"/>
      <c r="U88" s="23"/>
      <c r="V88" s="262"/>
      <c r="W88" s="65"/>
      <c r="X88" s="66"/>
      <c r="Y88" s="70"/>
      <c r="Z88" s="71"/>
      <c r="AA88" s="24"/>
      <c r="AB88" s="69"/>
      <c r="AC88" s="461"/>
      <c r="AD88" s="446"/>
      <c r="AE88" s="388" t="s">
        <v>36</v>
      </c>
      <c r="AF88" s="387" t="s">
        <v>36</v>
      </c>
      <c r="AG88" s="6" t="s">
        <v>283</v>
      </c>
      <c r="AH88" s="18" t="s">
        <v>23</v>
      </c>
      <c r="AI88" s="23"/>
      <c r="AJ88" s="48">
        <v>8.1999999999999993</v>
      </c>
      <c r="AK88" s="160" t="s">
        <v>36</v>
      </c>
      <c r="AL88" s="100"/>
    </row>
    <row r="89" spans="1:38" x14ac:dyDescent="0.15">
      <c r="A89" s="2009"/>
      <c r="B89" s="452">
        <v>43268</v>
      </c>
      <c r="C89" s="453" t="str">
        <f t="shared" si="13"/>
        <v>(日)</v>
      </c>
      <c r="D89" s="75" t="s">
        <v>599</v>
      </c>
      <c r="E89" s="73"/>
      <c r="F89" s="61">
        <v>19.7</v>
      </c>
      <c r="G89" s="23">
        <v>23.8</v>
      </c>
      <c r="H89" s="64">
        <v>21.7</v>
      </c>
      <c r="I89" s="65">
        <v>7.7729999999999997</v>
      </c>
      <c r="J89" s="66">
        <v>7.774</v>
      </c>
      <c r="K89" s="24">
        <v>7.56</v>
      </c>
      <c r="L89" s="69">
        <v>7.57</v>
      </c>
      <c r="M89" s="65"/>
      <c r="N89" s="66">
        <v>29.9</v>
      </c>
      <c r="O89" s="23"/>
      <c r="P89" s="64"/>
      <c r="Q89" s="23"/>
      <c r="R89" s="64"/>
      <c r="S89" s="23"/>
      <c r="T89" s="64"/>
      <c r="U89" s="23"/>
      <c r="V89" s="262"/>
      <c r="W89" s="65"/>
      <c r="X89" s="66"/>
      <c r="Y89" s="70"/>
      <c r="Z89" s="71"/>
      <c r="AA89" s="24"/>
      <c r="AB89" s="69"/>
      <c r="AC89" s="461"/>
      <c r="AD89" s="446"/>
      <c r="AE89" s="388" t="s">
        <v>36</v>
      </c>
      <c r="AF89" s="387" t="s">
        <v>36</v>
      </c>
      <c r="AG89" s="6" t="s">
        <v>284</v>
      </c>
      <c r="AH89" s="18" t="s">
        <v>23</v>
      </c>
      <c r="AI89" s="45"/>
      <c r="AJ89" s="46">
        <v>0.03</v>
      </c>
      <c r="AK89" s="47" t="s">
        <v>36</v>
      </c>
      <c r="AL89" s="102"/>
    </row>
    <row r="90" spans="1:38" x14ac:dyDescent="0.15">
      <c r="A90" s="2009"/>
      <c r="B90" s="452">
        <v>43269</v>
      </c>
      <c r="C90" s="453" t="str">
        <f t="shared" si="13"/>
        <v>(月)</v>
      </c>
      <c r="D90" s="75" t="s">
        <v>599</v>
      </c>
      <c r="E90" s="73">
        <v>0.5</v>
      </c>
      <c r="F90" s="61">
        <v>22.3</v>
      </c>
      <c r="G90" s="23">
        <v>23.3</v>
      </c>
      <c r="H90" s="64">
        <v>21.2</v>
      </c>
      <c r="I90" s="65">
        <v>9.4</v>
      </c>
      <c r="J90" s="66">
        <v>8.4</v>
      </c>
      <c r="K90" s="24">
        <v>7.49</v>
      </c>
      <c r="L90" s="69">
        <v>7.54</v>
      </c>
      <c r="M90" s="65"/>
      <c r="N90" s="66">
        <v>28.8</v>
      </c>
      <c r="O90" s="23"/>
      <c r="P90" s="64">
        <v>61.6</v>
      </c>
      <c r="Q90" s="23"/>
      <c r="R90" s="64">
        <v>82.2</v>
      </c>
      <c r="S90" s="23"/>
      <c r="T90" s="64"/>
      <c r="U90" s="23"/>
      <c r="V90" s="262"/>
      <c r="W90" s="65"/>
      <c r="X90" s="66">
        <v>29.3</v>
      </c>
      <c r="Y90" s="70"/>
      <c r="Z90" s="71">
        <v>188</v>
      </c>
      <c r="AA90" s="24"/>
      <c r="AB90" s="69">
        <v>0.34</v>
      </c>
      <c r="AC90" s="461"/>
      <c r="AD90" s="446"/>
      <c r="AE90" s="388" t="s">
        <v>36</v>
      </c>
      <c r="AF90" s="387" t="s">
        <v>36</v>
      </c>
      <c r="AG90" s="6" t="s">
        <v>291</v>
      </c>
      <c r="AH90" s="18" t="s">
        <v>23</v>
      </c>
      <c r="AI90" s="24"/>
      <c r="AJ90" s="44">
        <v>1.8</v>
      </c>
      <c r="AK90" s="42" t="s">
        <v>36</v>
      </c>
      <c r="AL90" s="100"/>
    </row>
    <row r="91" spans="1:38" x14ac:dyDescent="0.15">
      <c r="A91" s="2009"/>
      <c r="B91" s="452">
        <v>43270</v>
      </c>
      <c r="C91" s="453" t="str">
        <f t="shared" si="13"/>
        <v>(火)</v>
      </c>
      <c r="D91" s="75" t="s">
        <v>583</v>
      </c>
      <c r="E91" s="73"/>
      <c r="F91" s="61">
        <v>23</v>
      </c>
      <c r="G91" s="23">
        <v>23.3</v>
      </c>
      <c r="H91" s="64">
        <v>21.1</v>
      </c>
      <c r="I91" s="1299">
        <v>10.1</v>
      </c>
      <c r="J91" s="66">
        <v>10.5</v>
      </c>
      <c r="K91" s="24">
        <v>7.43</v>
      </c>
      <c r="L91" s="69">
        <v>7.46</v>
      </c>
      <c r="M91" s="65"/>
      <c r="N91" s="66">
        <v>29.2</v>
      </c>
      <c r="O91" s="23"/>
      <c r="P91" s="64">
        <v>63.3</v>
      </c>
      <c r="Q91" s="23"/>
      <c r="R91" s="64">
        <v>84.8</v>
      </c>
      <c r="S91" s="23"/>
      <c r="T91" s="64"/>
      <c r="U91" s="23"/>
      <c r="V91" s="262"/>
      <c r="W91" s="65"/>
      <c r="X91" s="66">
        <v>28.8</v>
      </c>
      <c r="Y91" s="70"/>
      <c r="Z91" s="71">
        <v>197</v>
      </c>
      <c r="AA91" s="24"/>
      <c r="AB91" s="69">
        <v>0.47</v>
      </c>
      <c r="AC91" s="461"/>
      <c r="AD91" s="446"/>
      <c r="AE91" s="388" t="s">
        <v>36</v>
      </c>
      <c r="AF91" s="387" t="s">
        <v>36</v>
      </c>
      <c r="AG91" s="6" t="s">
        <v>285</v>
      </c>
      <c r="AH91" s="18" t="s">
        <v>23</v>
      </c>
      <c r="AI91" s="24"/>
      <c r="AJ91" s="44">
        <v>2.2400000000000002</v>
      </c>
      <c r="AK91" s="42" t="s">
        <v>36</v>
      </c>
      <c r="AL91" s="100"/>
    </row>
    <row r="92" spans="1:38" x14ac:dyDescent="0.15">
      <c r="A92" s="2009"/>
      <c r="B92" s="452">
        <v>43271</v>
      </c>
      <c r="C92" s="453" t="str">
        <f t="shared" si="13"/>
        <v>(水)</v>
      </c>
      <c r="D92" s="75" t="s">
        <v>606</v>
      </c>
      <c r="E92" s="73">
        <v>24</v>
      </c>
      <c r="F92" s="61">
        <v>21.1</v>
      </c>
      <c r="G92" s="23">
        <v>23.1</v>
      </c>
      <c r="H92" s="64">
        <v>21.2</v>
      </c>
      <c r="I92" s="65">
        <v>9.83</v>
      </c>
      <c r="J92" s="66">
        <v>10.4</v>
      </c>
      <c r="K92" s="24">
        <v>7.52</v>
      </c>
      <c r="L92" s="69">
        <v>7.53</v>
      </c>
      <c r="M92" s="65"/>
      <c r="N92" s="66">
        <v>30.3</v>
      </c>
      <c r="O92" s="23"/>
      <c r="P92" s="64">
        <v>65.099999999999994</v>
      </c>
      <c r="Q92" s="23"/>
      <c r="R92" s="64">
        <v>83.9</v>
      </c>
      <c r="S92" s="23"/>
      <c r="T92" s="64"/>
      <c r="U92" s="23"/>
      <c r="V92" s="262"/>
      <c r="W92" s="65"/>
      <c r="X92" s="66">
        <v>30.8</v>
      </c>
      <c r="Y92" s="70"/>
      <c r="Z92" s="71">
        <v>211</v>
      </c>
      <c r="AA92" s="24"/>
      <c r="AB92" s="69">
        <v>0.43</v>
      </c>
      <c r="AC92" s="461"/>
      <c r="AD92" s="446"/>
      <c r="AE92" s="388" t="s">
        <v>36</v>
      </c>
      <c r="AF92" s="387" t="s">
        <v>36</v>
      </c>
      <c r="AG92" s="6" t="s">
        <v>286</v>
      </c>
      <c r="AH92" s="18" t="s">
        <v>23</v>
      </c>
      <c r="AI92" s="45"/>
      <c r="AJ92" s="260">
        <v>7.0000000000000007E-2</v>
      </c>
      <c r="AK92" s="47" t="s">
        <v>36</v>
      </c>
      <c r="AL92" s="102"/>
    </row>
    <row r="93" spans="1:38" x14ac:dyDescent="0.15">
      <c r="A93" s="2009"/>
      <c r="B93" s="452">
        <v>43272</v>
      </c>
      <c r="C93" s="453" t="str">
        <f t="shared" si="13"/>
        <v>(木)</v>
      </c>
      <c r="D93" s="75" t="s">
        <v>599</v>
      </c>
      <c r="E93" s="73">
        <v>29</v>
      </c>
      <c r="F93" s="61">
        <v>20.3</v>
      </c>
      <c r="G93" s="23">
        <v>23.4</v>
      </c>
      <c r="H93" s="64">
        <v>21.4</v>
      </c>
      <c r="I93" s="65">
        <v>8.33</v>
      </c>
      <c r="J93" s="66">
        <v>8.9600000000000009</v>
      </c>
      <c r="K93" s="24">
        <v>7.49</v>
      </c>
      <c r="L93" s="69">
        <v>7.52</v>
      </c>
      <c r="M93" s="65"/>
      <c r="N93" s="66">
        <v>30.4</v>
      </c>
      <c r="O93" s="23"/>
      <c r="P93" s="64">
        <v>64.099999999999994</v>
      </c>
      <c r="Q93" s="23"/>
      <c r="R93" s="64">
        <v>85.9</v>
      </c>
      <c r="S93" s="23"/>
      <c r="T93" s="64"/>
      <c r="U93" s="23"/>
      <c r="V93" s="262"/>
      <c r="W93" s="65"/>
      <c r="X93" s="66">
        <v>31.4</v>
      </c>
      <c r="Y93" s="70"/>
      <c r="Z93" s="71">
        <v>211</v>
      </c>
      <c r="AA93" s="24"/>
      <c r="AB93" s="69">
        <v>0.34</v>
      </c>
      <c r="AC93" s="461"/>
      <c r="AD93" s="446"/>
      <c r="AE93" s="388" t="s">
        <v>36</v>
      </c>
      <c r="AF93" s="387" t="s">
        <v>36</v>
      </c>
      <c r="AG93" s="6" t="s">
        <v>287</v>
      </c>
      <c r="AH93" s="18" t="s">
        <v>23</v>
      </c>
      <c r="AI93" s="24"/>
      <c r="AJ93" s="261" t="s">
        <v>627</v>
      </c>
      <c r="AK93" s="42" t="s">
        <v>36</v>
      </c>
      <c r="AL93" s="100"/>
    </row>
    <row r="94" spans="1:38" x14ac:dyDescent="0.15">
      <c r="A94" s="2009"/>
      <c r="B94" s="452">
        <v>43273</v>
      </c>
      <c r="C94" s="453" t="str">
        <f t="shared" si="13"/>
        <v>(金)</v>
      </c>
      <c r="D94" s="75" t="s">
        <v>583</v>
      </c>
      <c r="E94" s="73"/>
      <c r="F94" s="61">
        <v>23.8</v>
      </c>
      <c r="G94" s="23">
        <v>23.7</v>
      </c>
      <c r="H94" s="64">
        <v>21.7</v>
      </c>
      <c r="I94" s="65">
        <v>8.69</v>
      </c>
      <c r="J94" s="66">
        <v>9.43</v>
      </c>
      <c r="K94" s="24">
        <v>7.49</v>
      </c>
      <c r="L94" s="69">
        <v>7.5</v>
      </c>
      <c r="M94" s="65"/>
      <c r="N94" s="66">
        <v>30.2</v>
      </c>
      <c r="O94" s="23"/>
      <c r="P94" s="64">
        <v>66.599999999999994</v>
      </c>
      <c r="Q94" s="23"/>
      <c r="R94" s="64">
        <v>79.5</v>
      </c>
      <c r="S94" s="23"/>
      <c r="T94" s="64"/>
      <c r="U94" s="23"/>
      <c r="V94" s="262"/>
      <c r="W94" s="65"/>
      <c r="X94" s="66">
        <v>31.6</v>
      </c>
      <c r="Y94" s="70"/>
      <c r="Z94" s="71">
        <v>202</v>
      </c>
      <c r="AA94" s="24"/>
      <c r="AB94" s="69">
        <v>0.3</v>
      </c>
      <c r="AC94" s="461"/>
      <c r="AD94" s="446"/>
      <c r="AE94" s="388" t="s">
        <v>36</v>
      </c>
      <c r="AF94" s="387" t="s">
        <v>36</v>
      </c>
      <c r="AG94" s="6" t="s">
        <v>288</v>
      </c>
      <c r="AH94" s="18" t="s">
        <v>23</v>
      </c>
      <c r="AI94" s="23"/>
      <c r="AJ94" s="48">
        <v>21.1</v>
      </c>
      <c r="AK94" s="36" t="s">
        <v>36</v>
      </c>
      <c r="AL94" s="101"/>
    </row>
    <row r="95" spans="1:38" x14ac:dyDescent="0.15">
      <c r="A95" s="2009"/>
      <c r="B95" s="452">
        <v>43274</v>
      </c>
      <c r="C95" s="453" t="str">
        <f t="shared" si="13"/>
        <v>(土)</v>
      </c>
      <c r="D95" s="75" t="s">
        <v>599</v>
      </c>
      <c r="E95" s="73"/>
      <c r="F95" s="61">
        <v>22.2</v>
      </c>
      <c r="G95" s="23">
        <v>23.6</v>
      </c>
      <c r="H95" s="64">
        <v>21.6</v>
      </c>
      <c r="I95" s="65">
        <v>10.1</v>
      </c>
      <c r="J95" s="66">
        <v>10.8</v>
      </c>
      <c r="K95" s="24">
        <v>7.49</v>
      </c>
      <c r="L95" s="69">
        <v>7.49</v>
      </c>
      <c r="M95" s="65"/>
      <c r="N95" s="66">
        <v>27.9</v>
      </c>
      <c r="O95" s="23"/>
      <c r="P95" s="64"/>
      <c r="Q95" s="23"/>
      <c r="R95" s="64"/>
      <c r="S95" s="23"/>
      <c r="T95" s="64"/>
      <c r="U95" s="23"/>
      <c r="V95" s="262"/>
      <c r="W95" s="65"/>
      <c r="X95" s="66"/>
      <c r="Y95" s="70"/>
      <c r="Z95" s="71"/>
      <c r="AA95" s="24"/>
      <c r="AB95" s="69"/>
      <c r="AC95" s="461"/>
      <c r="AD95" s="446"/>
      <c r="AE95" s="388" t="s">
        <v>36</v>
      </c>
      <c r="AF95" s="387" t="s">
        <v>36</v>
      </c>
      <c r="AG95" s="6" t="s">
        <v>27</v>
      </c>
      <c r="AH95" s="18" t="s">
        <v>23</v>
      </c>
      <c r="AI95" s="23"/>
      <c r="AJ95" s="48">
        <v>16.600000000000001</v>
      </c>
      <c r="AK95" s="36" t="s">
        <v>36</v>
      </c>
      <c r="AL95" s="101"/>
    </row>
    <row r="96" spans="1:38" x14ac:dyDescent="0.15">
      <c r="A96" s="2009"/>
      <c r="B96" s="452">
        <v>43275</v>
      </c>
      <c r="C96" s="453" t="str">
        <f t="shared" si="13"/>
        <v>(日)</v>
      </c>
      <c r="D96" s="75" t="s">
        <v>606</v>
      </c>
      <c r="E96" s="73">
        <v>11</v>
      </c>
      <c r="F96" s="61">
        <v>19.8</v>
      </c>
      <c r="G96" s="23">
        <v>23.6</v>
      </c>
      <c r="H96" s="64">
        <v>21.6</v>
      </c>
      <c r="I96" s="65">
        <v>9.3000000000000007</v>
      </c>
      <c r="J96" s="66">
        <v>10.4</v>
      </c>
      <c r="K96" s="24">
        <v>7.46</v>
      </c>
      <c r="L96" s="69">
        <v>7.52</v>
      </c>
      <c r="M96" s="65"/>
      <c r="N96" s="66">
        <v>28.1</v>
      </c>
      <c r="O96" s="23"/>
      <c r="P96" s="64"/>
      <c r="Q96" s="23"/>
      <c r="R96" s="64"/>
      <c r="S96" s="23"/>
      <c r="T96" s="64"/>
      <c r="U96" s="23"/>
      <c r="V96" s="262"/>
      <c r="W96" s="65"/>
      <c r="X96" s="66"/>
      <c r="Y96" s="70"/>
      <c r="Z96" s="71"/>
      <c r="AA96" s="24"/>
      <c r="AB96" s="69"/>
      <c r="AC96" s="461"/>
      <c r="AD96" s="446"/>
      <c r="AE96" s="388" t="s">
        <v>36</v>
      </c>
      <c r="AF96" s="387" t="s">
        <v>36</v>
      </c>
      <c r="AG96" s="6" t="s">
        <v>289</v>
      </c>
      <c r="AH96" s="18" t="s">
        <v>274</v>
      </c>
      <c r="AI96" s="51"/>
      <c r="AJ96" s="52">
        <v>8</v>
      </c>
      <c r="AK96" s="43" t="s">
        <v>36</v>
      </c>
      <c r="AL96" s="103"/>
    </row>
    <row r="97" spans="1:38" x14ac:dyDescent="0.15">
      <c r="A97" s="2009"/>
      <c r="B97" s="452">
        <v>43276</v>
      </c>
      <c r="C97" s="453" t="str">
        <f t="shared" si="13"/>
        <v>(月)</v>
      </c>
      <c r="D97" s="75" t="s">
        <v>583</v>
      </c>
      <c r="E97" s="73">
        <v>4.5</v>
      </c>
      <c r="F97" s="61">
        <v>28.6</v>
      </c>
      <c r="G97" s="23">
        <v>24</v>
      </c>
      <c r="H97" s="64">
        <v>21.8</v>
      </c>
      <c r="I97" s="65">
        <v>8.9</v>
      </c>
      <c r="J97" s="66">
        <v>9.8000000000000007</v>
      </c>
      <c r="K97" s="24">
        <v>7.47</v>
      </c>
      <c r="L97" s="69">
        <v>7.48</v>
      </c>
      <c r="M97" s="65"/>
      <c r="N97" s="66">
        <v>29.5</v>
      </c>
      <c r="O97" s="23"/>
      <c r="P97" s="64">
        <v>66.599999999999994</v>
      </c>
      <c r="Q97" s="23"/>
      <c r="R97" s="64">
        <v>84.3</v>
      </c>
      <c r="S97" s="23"/>
      <c r="T97" s="64"/>
      <c r="U97" s="23"/>
      <c r="V97" s="262"/>
      <c r="W97" s="65"/>
      <c r="X97" s="66">
        <v>29.9</v>
      </c>
      <c r="Y97" s="70"/>
      <c r="Z97" s="71">
        <v>202</v>
      </c>
      <c r="AA97" s="24"/>
      <c r="AB97" s="69">
        <v>0.38</v>
      </c>
      <c r="AC97" s="461"/>
      <c r="AD97" s="446"/>
      <c r="AE97" s="388" t="s">
        <v>36</v>
      </c>
      <c r="AF97" s="387" t="s">
        <v>36</v>
      </c>
      <c r="AG97" s="6" t="s">
        <v>290</v>
      </c>
      <c r="AH97" s="18" t="s">
        <v>23</v>
      </c>
      <c r="AI97" s="51"/>
      <c r="AJ97" s="52">
        <v>1</v>
      </c>
      <c r="AK97" s="43" t="s">
        <v>36</v>
      </c>
      <c r="AL97" s="103"/>
    </row>
    <row r="98" spans="1:38" x14ac:dyDescent="0.15">
      <c r="A98" s="2009"/>
      <c r="B98" s="452">
        <v>43277</v>
      </c>
      <c r="C98" s="453" t="str">
        <f t="shared" si="13"/>
        <v>(火)</v>
      </c>
      <c r="D98" s="75" t="s">
        <v>583</v>
      </c>
      <c r="E98" s="73"/>
      <c r="F98" s="61">
        <v>28.9</v>
      </c>
      <c r="G98" s="23">
        <v>23.9</v>
      </c>
      <c r="H98" s="64">
        <v>21.8</v>
      </c>
      <c r="I98" s="65">
        <v>9.9</v>
      </c>
      <c r="J98" s="66">
        <v>8.6</v>
      </c>
      <c r="K98" s="24">
        <v>7.4</v>
      </c>
      <c r="L98" s="69">
        <v>7.43</v>
      </c>
      <c r="M98" s="65"/>
      <c r="N98" s="66">
        <v>29.2</v>
      </c>
      <c r="O98" s="23"/>
      <c r="P98" s="64">
        <v>67.099999999999994</v>
      </c>
      <c r="Q98" s="23"/>
      <c r="R98" s="64">
        <v>84.3</v>
      </c>
      <c r="S98" s="23"/>
      <c r="T98" s="64"/>
      <c r="U98" s="23"/>
      <c r="V98" s="262"/>
      <c r="W98" s="65"/>
      <c r="X98" s="66">
        <v>29</v>
      </c>
      <c r="Y98" s="70"/>
      <c r="Z98" s="71">
        <v>197</v>
      </c>
      <c r="AA98" s="24"/>
      <c r="AB98" s="69">
        <v>0.32</v>
      </c>
      <c r="AC98" s="461"/>
      <c r="AD98" s="446"/>
      <c r="AE98" s="388" t="s">
        <v>36</v>
      </c>
      <c r="AF98" s="387" t="s">
        <v>36</v>
      </c>
      <c r="AG98" s="19"/>
      <c r="AH98" s="9"/>
      <c r="AI98" s="20"/>
      <c r="AJ98" s="8"/>
      <c r="AK98" s="8"/>
      <c r="AL98" s="9"/>
    </row>
    <row r="99" spans="1:38" x14ac:dyDescent="0.15">
      <c r="A99" s="2009"/>
      <c r="B99" s="452">
        <v>43278</v>
      </c>
      <c r="C99" s="453" t="str">
        <f t="shared" si="13"/>
        <v>(水)</v>
      </c>
      <c r="D99" s="75" t="s">
        <v>583</v>
      </c>
      <c r="E99" s="73"/>
      <c r="F99" s="61">
        <v>28.5</v>
      </c>
      <c r="G99" s="23">
        <v>24.1</v>
      </c>
      <c r="H99" s="64">
        <v>22.3</v>
      </c>
      <c r="I99" s="65">
        <v>7.4</v>
      </c>
      <c r="J99" s="66">
        <v>6.2</v>
      </c>
      <c r="K99" s="24">
        <v>7.45</v>
      </c>
      <c r="L99" s="69">
        <v>7.49</v>
      </c>
      <c r="M99" s="65"/>
      <c r="N99" s="66">
        <v>29.3</v>
      </c>
      <c r="O99" s="23"/>
      <c r="P99" s="64">
        <v>65.099999999999994</v>
      </c>
      <c r="Q99" s="23"/>
      <c r="R99" s="64">
        <v>80.8</v>
      </c>
      <c r="S99" s="23"/>
      <c r="T99" s="64"/>
      <c r="U99" s="23"/>
      <c r="V99" s="262"/>
      <c r="W99" s="65"/>
      <c r="X99" s="66">
        <v>30.1</v>
      </c>
      <c r="Y99" s="70"/>
      <c r="Z99" s="71">
        <v>202</v>
      </c>
      <c r="AA99" s="24"/>
      <c r="AB99" s="69">
        <v>0.24</v>
      </c>
      <c r="AC99" s="461"/>
      <c r="AD99" s="446"/>
      <c r="AE99" s="388" t="s">
        <v>36</v>
      </c>
      <c r="AF99" s="387" t="s">
        <v>36</v>
      </c>
      <c r="AG99" s="19"/>
      <c r="AH99" s="9"/>
      <c r="AI99" s="20"/>
      <c r="AJ99" s="8"/>
      <c r="AK99" s="8"/>
      <c r="AL99" s="9"/>
    </row>
    <row r="100" spans="1:38" x14ac:dyDescent="0.15">
      <c r="A100" s="2009"/>
      <c r="B100" s="452">
        <v>43279</v>
      </c>
      <c r="C100" s="453" t="str">
        <f t="shared" si="13"/>
        <v>(木)</v>
      </c>
      <c r="D100" s="75" t="s">
        <v>599</v>
      </c>
      <c r="E100" s="73"/>
      <c r="F100" s="61">
        <v>27.4</v>
      </c>
      <c r="G100" s="23">
        <v>24.4</v>
      </c>
      <c r="H100" s="64">
        <v>22.4</v>
      </c>
      <c r="I100" s="65">
        <v>5.9</v>
      </c>
      <c r="J100" s="66">
        <v>4.9000000000000004</v>
      </c>
      <c r="K100" s="24">
        <v>7.54</v>
      </c>
      <c r="L100" s="69">
        <v>7.53</v>
      </c>
      <c r="M100" s="65"/>
      <c r="N100" s="66">
        <v>29.4</v>
      </c>
      <c r="O100" s="23"/>
      <c r="P100" s="64">
        <v>62.6</v>
      </c>
      <c r="Q100" s="23"/>
      <c r="R100" s="64">
        <v>78.900000000000006</v>
      </c>
      <c r="S100" s="23"/>
      <c r="T100" s="64"/>
      <c r="U100" s="23"/>
      <c r="V100" s="262"/>
      <c r="W100" s="65"/>
      <c r="X100" s="66">
        <v>31.3</v>
      </c>
      <c r="Y100" s="70"/>
      <c r="Z100" s="71">
        <v>191</v>
      </c>
      <c r="AA100" s="24"/>
      <c r="AB100" s="69">
        <v>0.17</v>
      </c>
      <c r="AC100" s="461"/>
      <c r="AD100" s="446"/>
      <c r="AE100" s="388" t="s">
        <v>36</v>
      </c>
      <c r="AF100" s="387" t="s">
        <v>36</v>
      </c>
      <c r="AG100" s="21"/>
      <c r="AH100" s="3"/>
      <c r="AI100" s="22"/>
      <c r="AJ100" s="10"/>
      <c r="AK100" s="10"/>
      <c r="AL100" s="3"/>
    </row>
    <row r="101" spans="1:38" x14ac:dyDescent="0.15">
      <c r="A101" s="2009"/>
      <c r="B101" s="452">
        <v>43280</v>
      </c>
      <c r="C101" s="547" t="str">
        <f t="shared" si="13"/>
        <v>(金)</v>
      </c>
      <c r="D101" s="75" t="s">
        <v>583</v>
      </c>
      <c r="E101" s="73"/>
      <c r="F101" s="61">
        <v>30.1</v>
      </c>
      <c r="G101" s="23">
        <v>24.6</v>
      </c>
      <c r="H101" s="64">
        <v>22.7</v>
      </c>
      <c r="I101" s="65">
        <v>5.6</v>
      </c>
      <c r="J101" s="66">
        <v>5.3</v>
      </c>
      <c r="K101" s="24">
        <v>7.48</v>
      </c>
      <c r="L101" s="69">
        <v>7.49</v>
      </c>
      <c r="M101" s="65"/>
      <c r="N101" s="66">
        <v>29.7</v>
      </c>
      <c r="O101" s="23"/>
      <c r="P101" s="64">
        <v>62.1</v>
      </c>
      <c r="Q101" s="23"/>
      <c r="R101" s="64">
        <v>79.7</v>
      </c>
      <c r="S101" s="23"/>
      <c r="T101" s="64"/>
      <c r="U101" s="23"/>
      <c r="V101" s="262"/>
      <c r="W101" s="65"/>
      <c r="X101" s="66">
        <v>31.5</v>
      </c>
      <c r="Y101" s="70"/>
      <c r="Z101" s="71">
        <v>175</v>
      </c>
      <c r="AA101" s="24"/>
      <c r="AB101" s="69">
        <v>0.14000000000000001</v>
      </c>
      <c r="AC101" s="461"/>
      <c r="AD101" s="446"/>
      <c r="AE101" s="388" t="s">
        <v>36</v>
      </c>
      <c r="AF101" s="387" t="s">
        <v>36</v>
      </c>
      <c r="AG101" s="29" t="s">
        <v>34</v>
      </c>
      <c r="AH101" s="2" t="s">
        <v>36</v>
      </c>
      <c r="AI101" s="2" t="s">
        <v>36</v>
      </c>
      <c r="AJ101" s="2" t="s">
        <v>36</v>
      </c>
      <c r="AK101" s="2" t="s">
        <v>36</v>
      </c>
      <c r="AL101" s="104" t="s">
        <v>36</v>
      </c>
    </row>
    <row r="102" spans="1:38" x14ac:dyDescent="0.15">
      <c r="A102" s="2009"/>
      <c r="B102" s="455">
        <v>43281</v>
      </c>
      <c r="C102" s="456" t="str">
        <f t="shared" si="13"/>
        <v>(土)</v>
      </c>
      <c r="D102" s="259" t="s">
        <v>583</v>
      </c>
      <c r="E102" s="151"/>
      <c r="F102" s="141">
        <v>31.5</v>
      </c>
      <c r="G102" s="142">
        <v>24.7</v>
      </c>
      <c r="H102" s="143">
        <v>22.9</v>
      </c>
      <c r="I102" s="144">
        <v>5.6</v>
      </c>
      <c r="J102" s="145">
        <v>4.9000000000000004</v>
      </c>
      <c r="K102" s="146">
        <v>7.54</v>
      </c>
      <c r="L102" s="147">
        <v>7.55</v>
      </c>
      <c r="M102" s="144"/>
      <c r="N102" s="145">
        <v>29.7</v>
      </c>
      <c r="O102" s="142"/>
      <c r="P102" s="143"/>
      <c r="Q102" s="142"/>
      <c r="R102" s="143"/>
      <c r="S102" s="142"/>
      <c r="T102" s="143"/>
      <c r="U102" s="142"/>
      <c r="V102" s="264"/>
      <c r="W102" s="144"/>
      <c r="X102" s="145"/>
      <c r="Y102" s="148"/>
      <c r="Z102" s="149"/>
      <c r="AA102" s="146"/>
      <c r="AB102" s="147"/>
      <c r="AC102" s="458"/>
      <c r="AD102" s="447"/>
      <c r="AE102" s="388" t="s">
        <v>36</v>
      </c>
      <c r="AF102" s="387" t="s">
        <v>36</v>
      </c>
      <c r="AG102" s="11" t="s">
        <v>36</v>
      </c>
      <c r="AH102" s="2"/>
      <c r="AI102" s="2"/>
      <c r="AJ102" s="2"/>
      <c r="AK102" s="2"/>
      <c r="AL102" s="104"/>
    </row>
    <row r="103" spans="1:38" s="1" customFormat="1" ht="13.5" customHeight="1" x14ac:dyDescent="0.15">
      <c r="A103" s="2009"/>
      <c r="B103" s="1932" t="s">
        <v>410</v>
      </c>
      <c r="C103" s="1892"/>
      <c r="D103" s="631"/>
      <c r="E103" s="555">
        <f t="shared" ref="E103:AB103" si="14">MAX(E73:E102)</f>
        <v>46</v>
      </c>
      <c r="F103" s="556">
        <f t="shared" si="14"/>
        <v>31.5</v>
      </c>
      <c r="G103" s="557">
        <f t="shared" si="14"/>
        <v>24.7</v>
      </c>
      <c r="H103" s="558">
        <f t="shared" si="14"/>
        <v>22.9</v>
      </c>
      <c r="I103" s="559">
        <f t="shared" si="14"/>
        <v>10.1</v>
      </c>
      <c r="J103" s="560">
        <f t="shared" si="14"/>
        <v>10.8</v>
      </c>
      <c r="K103" s="561">
        <f t="shared" si="14"/>
        <v>7.69</v>
      </c>
      <c r="L103" s="562">
        <f t="shared" si="14"/>
        <v>7.68</v>
      </c>
      <c r="M103" s="559">
        <f t="shared" si="14"/>
        <v>0</v>
      </c>
      <c r="N103" s="560">
        <f t="shared" si="14"/>
        <v>30.7</v>
      </c>
      <c r="O103" s="557">
        <f t="shared" si="14"/>
        <v>0</v>
      </c>
      <c r="P103" s="558">
        <f t="shared" si="14"/>
        <v>67.099999999999994</v>
      </c>
      <c r="Q103" s="557">
        <f t="shared" si="14"/>
        <v>0</v>
      </c>
      <c r="R103" s="558">
        <f t="shared" si="14"/>
        <v>85.9</v>
      </c>
      <c r="S103" s="557">
        <f t="shared" si="14"/>
        <v>0</v>
      </c>
      <c r="T103" s="558">
        <f t="shared" si="14"/>
        <v>46.9</v>
      </c>
      <c r="U103" s="557">
        <f t="shared" si="14"/>
        <v>0</v>
      </c>
      <c r="V103" s="558">
        <f t="shared" si="14"/>
        <v>28.3</v>
      </c>
      <c r="W103" s="559">
        <f t="shared" si="14"/>
        <v>0</v>
      </c>
      <c r="X103" s="560">
        <f t="shared" si="14"/>
        <v>34.200000000000003</v>
      </c>
      <c r="Y103" s="563">
        <f t="shared" si="14"/>
        <v>0</v>
      </c>
      <c r="Z103" s="564">
        <f t="shared" si="14"/>
        <v>211</v>
      </c>
      <c r="AA103" s="561">
        <f t="shared" si="14"/>
        <v>0</v>
      </c>
      <c r="AB103" s="562">
        <f t="shared" si="14"/>
        <v>0.47</v>
      </c>
      <c r="AC103" s="1125">
        <f>IF(COUNT(AC73:AC102)=0,"",MAX(AC73:AC102))</f>
        <v>314</v>
      </c>
      <c r="AD103" s="1082">
        <f>IF(COUNT(AD73:AD102)=0,"",MAX(AD73:AD102))</f>
        <v>533</v>
      </c>
      <c r="AE103" s="565">
        <f t="shared" ref="AE103:AF103" si="15">MAX(AE73:AE102)</f>
        <v>0</v>
      </c>
      <c r="AF103" s="580">
        <f t="shared" si="15"/>
        <v>0</v>
      </c>
      <c r="AG103" s="11"/>
      <c r="AH103" s="2"/>
      <c r="AI103" s="2"/>
      <c r="AJ103" s="2"/>
      <c r="AK103" s="2"/>
      <c r="AL103" s="104"/>
    </row>
    <row r="104" spans="1:38" s="1" customFormat="1" ht="13.5" customHeight="1" x14ac:dyDescent="0.15">
      <c r="A104" s="2009"/>
      <c r="B104" s="1933" t="s">
        <v>411</v>
      </c>
      <c r="C104" s="1894"/>
      <c r="D104" s="633"/>
      <c r="E104" s="566">
        <f t="shared" ref="E104:AB104" si="16">MIN(E73:E102)</f>
        <v>0.5</v>
      </c>
      <c r="F104" s="567">
        <f t="shared" si="16"/>
        <v>14.6</v>
      </c>
      <c r="G104" s="568">
        <f t="shared" si="16"/>
        <v>23.1</v>
      </c>
      <c r="H104" s="569">
        <f t="shared" si="16"/>
        <v>20.7</v>
      </c>
      <c r="I104" s="570">
        <f t="shared" si="16"/>
        <v>3.7</v>
      </c>
      <c r="J104" s="571">
        <f t="shared" si="16"/>
        <v>3.6</v>
      </c>
      <c r="K104" s="572">
        <f t="shared" si="16"/>
        <v>7.38</v>
      </c>
      <c r="L104" s="573">
        <f t="shared" si="16"/>
        <v>7.42</v>
      </c>
      <c r="M104" s="570">
        <f t="shared" si="16"/>
        <v>0</v>
      </c>
      <c r="N104" s="571">
        <f t="shared" si="16"/>
        <v>27.9</v>
      </c>
      <c r="O104" s="568">
        <f t="shared" si="16"/>
        <v>0</v>
      </c>
      <c r="P104" s="569">
        <f t="shared" si="16"/>
        <v>54.6</v>
      </c>
      <c r="Q104" s="568">
        <f t="shared" si="16"/>
        <v>0</v>
      </c>
      <c r="R104" s="569">
        <f t="shared" si="16"/>
        <v>74.8</v>
      </c>
      <c r="S104" s="568">
        <f t="shared" si="16"/>
        <v>0</v>
      </c>
      <c r="T104" s="569">
        <f t="shared" si="16"/>
        <v>46.9</v>
      </c>
      <c r="U104" s="568">
        <f t="shared" si="16"/>
        <v>0</v>
      </c>
      <c r="V104" s="569">
        <f t="shared" si="16"/>
        <v>28.3</v>
      </c>
      <c r="W104" s="570">
        <f t="shared" si="16"/>
        <v>0</v>
      </c>
      <c r="X104" s="571">
        <f t="shared" si="16"/>
        <v>28.8</v>
      </c>
      <c r="Y104" s="574">
        <f t="shared" si="16"/>
        <v>0</v>
      </c>
      <c r="Z104" s="575">
        <f t="shared" si="16"/>
        <v>175</v>
      </c>
      <c r="AA104" s="572">
        <f t="shared" si="16"/>
        <v>0</v>
      </c>
      <c r="AB104" s="573">
        <f t="shared" si="16"/>
        <v>0.1</v>
      </c>
      <c r="AC104" s="1126">
        <f>IF(COUNT(AC73:AC102)=0,"",IF(COUNT(B73:B102)&lt;&gt;COUNT(AC73:AC102),0,MIN(AC73:AC102)))</f>
        <v>0</v>
      </c>
      <c r="AD104" s="1098">
        <f>IF(COUNT(AD73:AD102)=0,"",IF(COUNT(C73:C102)&lt;&gt;COUNT(AD73:AD102),0,MIN(AD73:AD102)))</f>
        <v>0</v>
      </c>
      <c r="AE104" s="576">
        <f t="shared" ref="AE104:AF104" si="17">MIN(AE73:AE102)</f>
        <v>0</v>
      </c>
      <c r="AF104" s="581">
        <f t="shared" si="17"/>
        <v>0</v>
      </c>
      <c r="AG104" s="11"/>
      <c r="AH104" s="2"/>
      <c r="AI104" s="2"/>
      <c r="AJ104" s="2"/>
      <c r="AK104" s="2"/>
      <c r="AL104" s="104"/>
    </row>
    <row r="105" spans="1:38" s="1" customFormat="1" ht="13.5" customHeight="1" x14ac:dyDescent="0.15">
      <c r="A105" s="2009"/>
      <c r="B105" s="1933" t="s">
        <v>412</v>
      </c>
      <c r="C105" s="1894"/>
      <c r="D105" s="633"/>
      <c r="E105" s="633"/>
      <c r="F105" s="567">
        <f t="shared" ref="F105:AD105" si="18">IF(COUNT(F73:F102)=0,0,AVERAGE(F73:F102))</f>
        <v>23.61</v>
      </c>
      <c r="G105" s="568">
        <f t="shared" si="18"/>
        <v>23.810000000000002</v>
      </c>
      <c r="H105" s="569">
        <f t="shared" si="18"/>
        <v>21.696666666666662</v>
      </c>
      <c r="I105" s="570">
        <f t="shared" si="18"/>
        <v>6.9955000000000007</v>
      </c>
      <c r="J105" s="571">
        <f t="shared" si="18"/>
        <v>6.6242000000000019</v>
      </c>
      <c r="K105" s="572">
        <f t="shared" si="18"/>
        <v>7.5293333333333345</v>
      </c>
      <c r="L105" s="573">
        <f t="shared" si="18"/>
        <v>7.5363333333333351</v>
      </c>
      <c r="M105" s="570">
        <f t="shared" si="18"/>
        <v>0</v>
      </c>
      <c r="N105" s="571">
        <f t="shared" si="18"/>
        <v>29.366666666666667</v>
      </c>
      <c r="O105" s="568">
        <f t="shared" si="18"/>
        <v>0</v>
      </c>
      <c r="P105" s="569">
        <f t="shared" si="18"/>
        <v>60.852380952380948</v>
      </c>
      <c r="Q105" s="568">
        <f t="shared" si="18"/>
        <v>0</v>
      </c>
      <c r="R105" s="569">
        <f t="shared" si="18"/>
        <v>80.280952380952385</v>
      </c>
      <c r="S105" s="568">
        <f t="shared" si="18"/>
        <v>0</v>
      </c>
      <c r="T105" s="569">
        <f t="shared" si="18"/>
        <v>46.9</v>
      </c>
      <c r="U105" s="568">
        <f t="shared" si="18"/>
        <v>0</v>
      </c>
      <c r="V105" s="569">
        <f t="shared" si="18"/>
        <v>28.3</v>
      </c>
      <c r="W105" s="570">
        <f t="shared" si="18"/>
        <v>0</v>
      </c>
      <c r="X105" s="571">
        <f t="shared" si="18"/>
        <v>30.990476190476194</v>
      </c>
      <c r="Y105" s="574">
        <f t="shared" si="18"/>
        <v>0</v>
      </c>
      <c r="Z105" s="575">
        <f t="shared" si="18"/>
        <v>194.1904761904762</v>
      </c>
      <c r="AA105" s="572">
        <f t="shared" si="18"/>
        <v>0</v>
      </c>
      <c r="AB105" s="573">
        <f t="shared" si="18"/>
        <v>0.24047619047619045</v>
      </c>
      <c r="AC105" s="1127">
        <f t="shared" si="18"/>
        <v>292</v>
      </c>
      <c r="AD105" s="479">
        <f t="shared" si="18"/>
        <v>373</v>
      </c>
      <c r="AE105" s="576" t="s">
        <v>36</v>
      </c>
      <c r="AF105" s="582"/>
      <c r="AG105" s="11"/>
      <c r="AH105" s="2"/>
      <c r="AI105" s="2"/>
      <c r="AJ105" s="2"/>
      <c r="AK105" s="2"/>
      <c r="AL105" s="104"/>
    </row>
    <row r="106" spans="1:38" s="1" customFormat="1" ht="13.5" customHeight="1" x14ac:dyDescent="0.15">
      <c r="A106" s="2010"/>
      <c r="B106" s="1917" t="s">
        <v>413</v>
      </c>
      <c r="C106" s="1916"/>
      <c r="D106" s="633"/>
      <c r="E106" s="636">
        <f>SUM(E73:E102)</f>
        <v>172.5</v>
      </c>
      <c r="F106" s="692"/>
      <c r="G106" s="699"/>
      <c r="H106" s="694"/>
      <c r="I106" s="695"/>
      <c r="J106" s="702"/>
      <c r="K106" s="728"/>
      <c r="L106" s="698"/>
      <c r="M106" s="695"/>
      <c r="N106" s="702"/>
      <c r="O106" s="699"/>
      <c r="P106" s="694"/>
      <c r="Q106" s="699"/>
      <c r="R106" s="694"/>
      <c r="S106" s="699"/>
      <c r="T106" s="694"/>
      <c r="U106" s="699"/>
      <c r="V106" s="694"/>
      <c r="W106" s="695"/>
      <c r="X106" s="702"/>
      <c r="Y106" s="703"/>
      <c r="Z106" s="729"/>
      <c r="AA106" s="728"/>
      <c r="AB106" s="698"/>
      <c r="AC106" s="1128">
        <f>SUM(AC73:AC102)</f>
        <v>584</v>
      </c>
      <c r="AD106" s="1099">
        <f>SUM(AD73:AD102)</f>
        <v>746</v>
      </c>
      <c r="AE106" s="730"/>
      <c r="AF106" s="641"/>
      <c r="AG106" s="11"/>
      <c r="AH106" s="2"/>
      <c r="AI106" s="2"/>
      <c r="AJ106" s="2"/>
      <c r="AK106" s="2"/>
      <c r="AL106" s="104"/>
    </row>
    <row r="107" spans="1:38" ht="13.5" customHeight="1" x14ac:dyDescent="0.15">
      <c r="A107" s="1889" t="s">
        <v>318</v>
      </c>
      <c r="B107" s="1441">
        <v>43282</v>
      </c>
      <c r="C107" s="451" t="str">
        <f>IF(B107="","",IF(WEEKDAY(B107)=1,"(日)",IF(WEEKDAY(B107)=2,"(月)",IF(WEEKDAY(B107)=3,"(火)",IF(WEEKDAY(B107)=4,"(水)",IF(WEEKDAY(B107)=5,"(木)",IF(WEEKDAY(B107)=6,"(金)","(土)")))))))</f>
        <v>(日)</v>
      </c>
      <c r="D107" s="74" t="s">
        <v>583</v>
      </c>
      <c r="E107" s="72"/>
      <c r="F107" s="60">
        <v>31.4</v>
      </c>
      <c r="G107" s="62">
        <v>25.2</v>
      </c>
      <c r="H107" s="63">
        <v>23.1</v>
      </c>
      <c r="I107" s="56">
        <v>5</v>
      </c>
      <c r="J107" s="57">
        <v>3.4</v>
      </c>
      <c r="K107" s="67">
        <v>7.58</v>
      </c>
      <c r="L107" s="68">
        <v>7.57</v>
      </c>
      <c r="M107" s="56"/>
      <c r="N107" s="57">
        <v>29.9</v>
      </c>
      <c r="O107" s="62"/>
      <c r="P107" s="63"/>
      <c r="Q107" s="62"/>
      <c r="R107" s="63"/>
      <c r="S107" s="62"/>
      <c r="T107" s="63"/>
      <c r="U107" s="62"/>
      <c r="V107" s="63"/>
      <c r="W107" s="56"/>
      <c r="X107" s="57"/>
      <c r="Y107" s="58"/>
      <c r="Z107" s="59"/>
      <c r="AA107" s="67"/>
      <c r="AB107" s="68"/>
      <c r="AC107" s="463"/>
      <c r="AD107" s="445"/>
      <c r="AE107" s="388" t="s">
        <v>36</v>
      </c>
      <c r="AF107" s="387" t="s">
        <v>36</v>
      </c>
      <c r="AG107" s="191">
        <v>43286</v>
      </c>
      <c r="AH107" s="152" t="s">
        <v>29</v>
      </c>
      <c r="AI107" s="153">
        <v>29.5</v>
      </c>
      <c r="AJ107" s="154" t="s">
        <v>20</v>
      </c>
      <c r="AK107" s="155"/>
      <c r="AL107" s="156"/>
    </row>
    <row r="108" spans="1:38" x14ac:dyDescent="0.15">
      <c r="A108" s="1890"/>
      <c r="B108" s="608">
        <v>43283</v>
      </c>
      <c r="C108" s="453" t="str">
        <f t="shared" ref="C108:C137" si="19">IF(B108="","",IF(WEEKDAY(B108)=1,"(日)",IF(WEEKDAY(B108)=2,"(月)",IF(WEEKDAY(B108)=3,"(火)",IF(WEEKDAY(B108)=4,"(水)",IF(WEEKDAY(B108)=5,"(木)",IF(WEEKDAY(B108)=6,"(金)","(土)")))))))</f>
        <v>(月)</v>
      </c>
      <c r="D108" s="75" t="s">
        <v>583</v>
      </c>
      <c r="E108" s="73"/>
      <c r="F108" s="61">
        <v>30.5</v>
      </c>
      <c r="G108" s="23">
        <v>25.5</v>
      </c>
      <c r="H108" s="64">
        <v>23.4</v>
      </c>
      <c r="I108" s="65">
        <v>4.9000000000000004</v>
      </c>
      <c r="J108" s="66">
        <v>4.3</v>
      </c>
      <c r="K108" s="24">
        <v>7.63</v>
      </c>
      <c r="L108" s="69">
        <v>7.62</v>
      </c>
      <c r="M108" s="65"/>
      <c r="N108" s="66">
        <v>29.5</v>
      </c>
      <c r="O108" s="23"/>
      <c r="P108" s="64">
        <v>62.6</v>
      </c>
      <c r="Q108" s="23"/>
      <c r="R108" s="64">
        <v>81.099999999999994</v>
      </c>
      <c r="S108" s="23"/>
      <c r="T108" s="64"/>
      <c r="U108" s="23"/>
      <c r="V108" s="64"/>
      <c r="W108" s="65"/>
      <c r="X108" s="66">
        <v>30.8</v>
      </c>
      <c r="Y108" s="70"/>
      <c r="Z108" s="71">
        <v>219</v>
      </c>
      <c r="AA108" s="24"/>
      <c r="AB108" s="69">
        <v>0.12</v>
      </c>
      <c r="AC108" s="461"/>
      <c r="AD108" s="446"/>
      <c r="AE108" s="388" t="s">
        <v>36</v>
      </c>
      <c r="AF108" s="387" t="s">
        <v>36</v>
      </c>
      <c r="AG108" s="12" t="s">
        <v>30</v>
      </c>
      <c r="AH108" s="13" t="s">
        <v>31</v>
      </c>
      <c r="AI108" s="14" t="s">
        <v>32</v>
      </c>
      <c r="AJ108" s="15" t="s">
        <v>33</v>
      </c>
      <c r="AK108" s="16" t="s">
        <v>36</v>
      </c>
      <c r="AL108" s="97"/>
    </row>
    <row r="109" spans="1:38" x14ac:dyDescent="0.15">
      <c r="A109" s="1890"/>
      <c r="B109" s="608">
        <v>43284</v>
      </c>
      <c r="C109" s="453" t="str">
        <f t="shared" si="19"/>
        <v>(火)</v>
      </c>
      <c r="D109" s="76" t="s">
        <v>583</v>
      </c>
      <c r="E109" s="73"/>
      <c r="F109" s="61">
        <v>30.3</v>
      </c>
      <c r="G109" s="23">
        <v>25.4</v>
      </c>
      <c r="H109" s="64">
        <v>23.4</v>
      </c>
      <c r="I109" s="65">
        <v>4.5</v>
      </c>
      <c r="J109" s="66">
        <v>4.0999999999999996</v>
      </c>
      <c r="K109" s="24">
        <v>7.68</v>
      </c>
      <c r="L109" s="69">
        <v>7.67</v>
      </c>
      <c r="M109" s="65"/>
      <c r="N109" s="66">
        <v>29.7</v>
      </c>
      <c r="O109" s="23"/>
      <c r="P109" s="64">
        <v>63.1</v>
      </c>
      <c r="Q109" s="23"/>
      <c r="R109" s="64">
        <v>81.900000000000006</v>
      </c>
      <c r="S109" s="23"/>
      <c r="T109" s="64"/>
      <c r="U109" s="23"/>
      <c r="V109" s="64"/>
      <c r="W109" s="65"/>
      <c r="X109" s="66">
        <v>30.8</v>
      </c>
      <c r="Y109" s="70"/>
      <c r="Z109" s="71">
        <v>213</v>
      </c>
      <c r="AA109" s="24"/>
      <c r="AB109" s="69">
        <v>0.13</v>
      </c>
      <c r="AC109" s="461"/>
      <c r="AD109" s="446"/>
      <c r="AE109" s="388" t="s">
        <v>36</v>
      </c>
      <c r="AF109" s="387" t="s">
        <v>36</v>
      </c>
      <c r="AG109" s="5" t="s">
        <v>272</v>
      </c>
      <c r="AH109" s="17" t="s">
        <v>20</v>
      </c>
      <c r="AI109" s="31"/>
      <c r="AJ109" s="32">
        <v>23.8</v>
      </c>
      <c r="AK109" s="33" t="s">
        <v>36</v>
      </c>
      <c r="AL109" s="98"/>
    </row>
    <row r="110" spans="1:38" x14ac:dyDescent="0.15">
      <c r="A110" s="1890"/>
      <c r="B110" s="608">
        <v>43285</v>
      </c>
      <c r="C110" s="453" t="str">
        <f t="shared" si="19"/>
        <v>(水)</v>
      </c>
      <c r="D110" s="76" t="s">
        <v>599</v>
      </c>
      <c r="E110" s="73"/>
      <c r="F110" s="61">
        <v>28.2</v>
      </c>
      <c r="G110" s="23">
        <v>25.1</v>
      </c>
      <c r="H110" s="64">
        <v>23.5</v>
      </c>
      <c r="I110" s="65">
        <v>6.2</v>
      </c>
      <c r="J110" s="66">
        <v>4.4000000000000004</v>
      </c>
      <c r="K110" s="24">
        <v>7.69</v>
      </c>
      <c r="L110" s="69">
        <v>7.71</v>
      </c>
      <c r="M110" s="65"/>
      <c r="N110" s="66">
        <v>30.2</v>
      </c>
      <c r="O110" s="23"/>
      <c r="P110" s="64">
        <v>63.3</v>
      </c>
      <c r="Q110" s="23"/>
      <c r="R110" s="64">
        <v>82.1</v>
      </c>
      <c r="S110" s="23"/>
      <c r="T110" s="64"/>
      <c r="U110" s="23"/>
      <c r="V110" s="64"/>
      <c r="W110" s="65"/>
      <c r="X110" s="66">
        <v>30.7</v>
      </c>
      <c r="Y110" s="70"/>
      <c r="Z110" s="71">
        <v>227</v>
      </c>
      <c r="AA110" s="24"/>
      <c r="AB110" s="69">
        <v>0.13</v>
      </c>
      <c r="AC110" s="461"/>
      <c r="AD110" s="446"/>
      <c r="AE110" s="388" t="s">
        <v>36</v>
      </c>
      <c r="AF110" s="387" t="s">
        <v>36</v>
      </c>
      <c r="AG110" s="6" t="s">
        <v>273</v>
      </c>
      <c r="AH110" s="18" t="s">
        <v>274</v>
      </c>
      <c r="AI110" s="37"/>
      <c r="AJ110" s="35">
        <v>5.2</v>
      </c>
      <c r="AK110" s="39" t="s">
        <v>36</v>
      </c>
      <c r="AL110" s="99"/>
    </row>
    <row r="111" spans="1:38" x14ac:dyDescent="0.15">
      <c r="A111" s="1890"/>
      <c r="B111" s="608">
        <v>43286</v>
      </c>
      <c r="C111" s="453" t="str">
        <f t="shared" si="19"/>
        <v>(木)</v>
      </c>
      <c r="D111" s="76" t="s">
        <v>599</v>
      </c>
      <c r="E111" s="73">
        <v>1</v>
      </c>
      <c r="F111" s="61">
        <v>27.5</v>
      </c>
      <c r="G111" s="23">
        <v>26</v>
      </c>
      <c r="H111" s="64">
        <v>23.8</v>
      </c>
      <c r="I111" s="65">
        <v>5.7</v>
      </c>
      <c r="J111" s="66">
        <v>5.2</v>
      </c>
      <c r="K111" s="24">
        <v>7.72</v>
      </c>
      <c r="L111" s="69">
        <v>7.73</v>
      </c>
      <c r="M111" s="65"/>
      <c r="N111" s="66">
        <v>29.8</v>
      </c>
      <c r="O111" s="23"/>
      <c r="P111" s="64">
        <v>64.099999999999994</v>
      </c>
      <c r="Q111" s="23"/>
      <c r="R111" s="64">
        <v>82.7</v>
      </c>
      <c r="S111" s="23"/>
      <c r="T111" s="64">
        <v>51.1</v>
      </c>
      <c r="U111" s="23"/>
      <c r="V111" s="64">
        <v>31.6</v>
      </c>
      <c r="W111" s="65"/>
      <c r="X111" s="66">
        <v>31.2</v>
      </c>
      <c r="Y111" s="70"/>
      <c r="Z111" s="71">
        <v>222</v>
      </c>
      <c r="AA111" s="24"/>
      <c r="AB111" s="69">
        <v>0.16</v>
      </c>
      <c r="AC111" s="461"/>
      <c r="AD111" s="446"/>
      <c r="AE111" s="388" t="s">
        <v>36</v>
      </c>
      <c r="AF111" s="387" t="s">
        <v>36</v>
      </c>
      <c r="AG111" s="6" t="s">
        <v>21</v>
      </c>
      <c r="AH111" s="18"/>
      <c r="AI111" s="40"/>
      <c r="AJ111" s="35">
        <v>7.73</v>
      </c>
      <c r="AK111" s="42" t="s">
        <v>36</v>
      </c>
      <c r="AL111" s="100"/>
    </row>
    <row r="112" spans="1:38" x14ac:dyDescent="0.15">
      <c r="A112" s="1890"/>
      <c r="B112" s="608">
        <v>43287</v>
      </c>
      <c r="C112" s="453" t="str">
        <f t="shared" si="19"/>
        <v>(金)</v>
      </c>
      <c r="D112" s="76" t="s">
        <v>606</v>
      </c>
      <c r="E112" s="73">
        <v>20</v>
      </c>
      <c r="F112" s="61">
        <v>24.8</v>
      </c>
      <c r="G112" s="23">
        <v>26.2</v>
      </c>
      <c r="H112" s="64">
        <v>24</v>
      </c>
      <c r="I112" s="65">
        <v>5.3</v>
      </c>
      <c r="J112" s="66">
        <v>4.7</v>
      </c>
      <c r="K112" s="24">
        <v>7.85</v>
      </c>
      <c r="L112" s="69">
        <v>7.85</v>
      </c>
      <c r="M112" s="65"/>
      <c r="N112" s="66">
        <v>30.3</v>
      </c>
      <c r="O112" s="23"/>
      <c r="P112" s="64">
        <v>64.599999999999994</v>
      </c>
      <c r="Q112" s="23"/>
      <c r="R112" s="64">
        <v>80.8</v>
      </c>
      <c r="S112" s="23"/>
      <c r="T112" s="64"/>
      <c r="U112" s="23"/>
      <c r="V112" s="64"/>
      <c r="W112" s="65"/>
      <c r="X112" s="66">
        <v>31.6</v>
      </c>
      <c r="Y112" s="70"/>
      <c r="Z112" s="71">
        <v>218</v>
      </c>
      <c r="AA112" s="24"/>
      <c r="AB112" s="69">
        <v>0.1</v>
      </c>
      <c r="AC112" s="461"/>
      <c r="AD112" s="446"/>
      <c r="AE112" s="388" t="s">
        <v>36</v>
      </c>
      <c r="AF112" s="387" t="s">
        <v>36</v>
      </c>
      <c r="AG112" s="6" t="s">
        <v>275</v>
      </c>
      <c r="AH112" s="18" t="s">
        <v>22</v>
      </c>
      <c r="AI112" s="34"/>
      <c r="AJ112" s="35">
        <v>29.8</v>
      </c>
      <c r="AK112" s="36" t="s">
        <v>36</v>
      </c>
      <c r="AL112" s="101"/>
    </row>
    <row r="113" spans="1:38" x14ac:dyDescent="0.15">
      <c r="A113" s="1890"/>
      <c r="B113" s="608">
        <v>43288</v>
      </c>
      <c r="C113" s="453" t="str">
        <f t="shared" si="19"/>
        <v>(土)</v>
      </c>
      <c r="D113" s="76" t="s">
        <v>599</v>
      </c>
      <c r="E113" s="73"/>
      <c r="F113" s="61">
        <v>29.2</v>
      </c>
      <c r="G113" s="23">
        <v>26.8</v>
      </c>
      <c r="H113" s="64">
        <v>24.2</v>
      </c>
      <c r="I113" s="65">
        <v>5.9</v>
      </c>
      <c r="J113" s="66">
        <v>5.8</v>
      </c>
      <c r="K113" s="24">
        <v>8.31</v>
      </c>
      <c r="L113" s="69">
        <v>8.31</v>
      </c>
      <c r="M113" s="65"/>
      <c r="N113" s="66">
        <v>30.4</v>
      </c>
      <c r="O113" s="23"/>
      <c r="P113" s="64"/>
      <c r="Q113" s="23"/>
      <c r="R113" s="64"/>
      <c r="S113" s="23"/>
      <c r="T113" s="64"/>
      <c r="U113" s="23"/>
      <c r="V113" s="64"/>
      <c r="W113" s="65"/>
      <c r="X113" s="66"/>
      <c r="Y113" s="70"/>
      <c r="Z113" s="71"/>
      <c r="AA113" s="24"/>
      <c r="AB113" s="69"/>
      <c r="AC113" s="461"/>
      <c r="AD113" s="446">
        <v>286</v>
      </c>
      <c r="AE113" s="388" t="s">
        <v>36</v>
      </c>
      <c r="AF113" s="387" t="s">
        <v>36</v>
      </c>
      <c r="AG113" s="6" t="s">
        <v>276</v>
      </c>
      <c r="AH113" s="18" t="s">
        <v>23</v>
      </c>
      <c r="AI113" s="34"/>
      <c r="AJ113" s="35">
        <v>64.099999999999994</v>
      </c>
      <c r="AK113" s="36" t="s">
        <v>36</v>
      </c>
      <c r="AL113" s="101"/>
    </row>
    <row r="114" spans="1:38" x14ac:dyDescent="0.15">
      <c r="A114" s="1890"/>
      <c r="B114" s="608">
        <v>43289</v>
      </c>
      <c r="C114" s="453" t="str">
        <f>IF(B114="","",IF(WEEKDAY(B114)=1,"(日)",IF(WEEKDAY(B114)=2,"(月)",IF(WEEKDAY(B114)=3,"(火)",IF(WEEKDAY(B114)=4,"(水)",IF(WEEKDAY(B114)=5,"(木)",IF(WEEKDAY(B114)=6,"(金)","(土)")))))))</f>
        <v>(日)</v>
      </c>
      <c r="D114" s="76" t="s">
        <v>583</v>
      </c>
      <c r="E114" s="73"/>
      <c r="F114" s="61">
        <v>29.6</v>
      </c>
      <c r="G114" s="23">
        <v>27.2</v>
      </c>
      <c r="H114" s="64">
        <v>24.3</v>
      </c>
      <c r="I114" s="65">
        <v>6.1</v>
      </c>
      <c r="J114" s="66">
        <v>6.2</v>
      </c>
      <c r="K114" s="24">
        <v>8.56</v>
      </c>
      <c r="L114" s="69">
        <v>8.1199999999999992</v>
      </c>
      <c r="M114" s="65"/>
      <c r="N114" s="66">
        <v>30.7</v>
      </c>
      <c r="O114" s="23"/>
      <c r="P114" s="64"/>
      <c r="Q114" s="23"/>
      <c r="R114" s="64"/>
      <c r="S114" s="23"/>
      <c r="T114" s="64"/>
      <c r="U114" s="23"/>
      <c r="V114" s="64"/>
      <c r="W114" s="65"/>
      <c r="X114" s="66"/>
      <c r="Y114" s="70"/>
      <c r="Z114" s="71"/>
      <c r="AA114" s="24"/>
      <c r="AB114" s="69"/>
      <c r="AC114" s="461"/>
      <c r="AD114" s="446">
        <v>417</v>
      </c>
      <c r="AE114" s="388" t="s">
        <v>36</v>
      </c>
      <c r="AF114" s="387" t="s">
        <v>36</v>
      </c>
      <c r="AG114" s="6" t="s">
        <v>277</v>
      </c>
      <c r="AH114" s="18" t="s">
        <v>23</v>
      </c>
      <c r="AI114" s="34"/>
      <c r="AJ114" s="35">
        <v>82.7</v>
      </c>
      <c r="AK114" s="36" t="s">
        <v>36</v>
      </c>
      <c r="AL114" s="101"/>
    </row>
    <row r="115" spans="1:38" x14ac:dyDescent="0.15">
      <c r="A115" s="1890"/>
      <c r="B115" s="608">
        <v>43290</v>
      </c>
      <c r="C115" s="453" t="str">
        <f t="shared" si="19"/>
        <v>(月)</v>
      </c>
      <c r="D115" s="76" t="s">
        <v>599</v>
      </c>
      <c r="E115" s="73"/>
      <c r="F115" s="61">
        <v>26.1</v>
      </c>
      <c r="G115" s="23">
        <v>26.7</v>
      </c>
      <c r="H115" s="64">
        <v>24.3</v>
      </c>
      <c r="I115" s="65">
        <v>8</v>
      </c>
      <c r="J115" s="66">
        <v>6.8</v>
      </c>
      <c r="K115" s="24">
        <v>8.19</v>
      </c>
      <c r="L115" s="69">
        <v>8.32</v>
      </c>
      <c r="M115" s="65"/>
      <c r="N115" s="66">
        <v>30.7</v>
      </c>
      <c r="O115" s="23"/>
      <c r="P115" s="64">
        <v>65.599999999999994</v>
      </c>
      <c r="Q115" s="23"/>
      <c r="R115" s="64">
        <v>82.7</v>
      </c>
      <c r="S115" s="23"/>
      <c r="T115" s="64"/>
      <c r="U115" s="23"/>
      <c r="V115" s="64"/>
      <c r="W115" s="65"/>
      <c r="X115" s="66">
        <v>32.9</v>
      </c>
      <c r="Y115" s="70"/>
      <c r="Z115" s="71">
        <v>215</v>
      </c>
      <c r="AA115" s="24"/>
      <c r="AB115" s="69">
        <v>0.16</v>
      </c>
      <c r="AC115" s="461"/>
      <c r="AD115" s="446">
        <v>28</v>
      </c>
      <c r="AE115" s="388" t="s">
        <v>36</v>
      </c>
      <c r="AF115" s="387" t="s">
        <v>36</v>
      </c>
      <c r="AG115" s="6" t="s">
        <v>278</v>
      </c>
      <c r="AH115" s="18" t="s">
        <v>23</v>
      </c>
      <c r="AI115" s="34"/>
      <c r="AJ115" s="35">
        <v>51.1</v>
      </c>
      <c r="AK115" s="36" t="s">
        <v>36</v>
      </c>
      <c r="AL115" s="101"/>
    </row>
    <row r="116" spans="1:38" x14ac:dyDescent="0.15">
      <c r="A116" s="1890"/>
      <c r="B116" s="608">
        <v>43291</v>
      </c>
      <c r="C116" s="453" t="str">
        <f t="shared" si="19"/>
        <v>(火)</v>
      </c>
      <c r="D116" s="76" t="s">
        <v>583</v>
      </c>
      <c r="E116" s="73"/>
      <c r="F116" s="61">
        <v>31.4</v>
      </c>
      <c r="G116" s="23">
        <v>27.1</v>
      </c>
      <c r="H116" s="64">
        <v>24.4</v>
      </c>
      <c r="I116" s="65">
        <v>7.5</v>
      </c>
      <c r="J116" s="66">
        <v>7.5</v>
      </c>
      <c r="K116" s="24">
        <v>8.35</v>
      </c>
      <c r="L116" s="69">
        <v>8.33</v>
      </c>
      <c r="M116" s="65"/>
      <c r="N116" s="66">
        <v>30.7</v>
      </c>
      <c r="O116" s="23"/>
      <c r="P116" s="64">
        <v>64.599999999999994</v>
      </c>
      <c r="Q116" s="23"/>
      <c r="R116" s="64">
        <v>82</v>
      </c>
      <c r="S116" s="23"/>
      <c r="T116" s="64"/>
      <c r="U116" s="23"/>
      <c r="V116" s="64"/>
      <c r="W116" s="65"/>
      <c r="X116" s="66">
        <v>32.799999999999997</v>
      </c>
      <c r="Y116" s="70"/>
      <c r="Z116" s="71">
        <v>223</v>
      </c>
      <c r="AA116" s="24"/>
      <c r="AB116" s="69">
        <v>0.17</v>
      </c>
      <c r="AC116" s="461">
        <v>226</v>
      </c>
      <c r="AD116" s="446">
        <v>660</v>
      </c>
      <c r="AE116" s="388" t="s">
        <v>36</v>
      </c>
      <c r="AF116" s="387" t="s">
        <v>36</v>
      </c>
      <c r="AG116" s="6" t="s">
        <v>279</v>
      </c>
      <c r="AH116" s="18" t="s">
        <v>23</v>
      </c>
      <c r="AI116" s="34"/>
      <c r="AJ116" s="35">
        <v>31.6</v>
      </c>
      <c r="AK116" s="36" t="s">
        <v>36</v>
      </c>
      <c r="AL116" s="101"/>
    </row>
    <row r="117" spans="1:38" x14ac:dyDescent="0.15">
      <c r="A117" s="1890"/>
      <c r="B117" s="608">
        <v>43292</v>
      </c>
      <c r="C117" s="453" t="str">
        <f t="shared" si="19"/>
        <v>(水)</v>
      </c>
      <c r="D117" s="76" t="s">
        <v>583</v>
      </c>
      <c r="E117" s="73"/>
      <c r="F117" s="61">
        <v>32.1</v>
      </c>
      <c r="G117" s="23">
        <v>27.3</v>
      </c>
      <c r="H117" s="64">
        <v>24.6</v>
      </c>
      <c r="I117" s="65">
        <v>7.6</v>
      </c>
      <c r="J117" s="66">
        <v>6.8</v>
      </c>
      <c r="K117" s="24">
        <v>8.5500000000000007</v>
      </c>
      <c r="L117" s="69">
        <v>8.23</v>
      </c>
      <c r="M117" s="65"/>
      <c r="N117" s="66">
        <v>30.8</v>
      </c>
      <c r="O117" s="23"/>
      <c r="P117" s="64">
        <v>62.6</v>
      </c>
      <c r="Q117" s="23"/>
      <c r="R117" s="64">
        <v>83.2</v>
      </c>
      <c r="S117" s="23"/>
      <c r="T117" s="64"/>
      <c r="U117" s="23"/>
      <c r="V117" s="64"/>
      <c r="W117" s="65"/>
      <c r="X117" s="66">
        <v>32.200000000000003</v>
      </c>
      <c r="Y117" s="70"/>
      <c r="Z117" s="71">
        <v>216</v>
      </c>
      <c r="AA117" s="24"/>
      <c r="AB117" s="69">
        <v>0.19</v>
      </c>
      <c r="AC117" s="461"/>
      <c r="AD117" s="446">
        <v>412</v>
      </c>
      <c r="AE117" s="388" t="s">
        <v>36</v>
      </c>
      <c r="AF117" s="387" t="s">
        <v>36</v>
      </c>
      <c r="AG117" s="6" t="s">
        <v>280</v>
      </c>
      <c r="AH117" s="18" t="s">
        <v>23</v>
      </c>
      <c r="AI117" s="37"/>
      <c r="AJ117" s="38">
        <v>31.2</v>
      </c>
      <c r="AK117" s="39" t="s">
        <v>36</v>
      </c>
      <c r="AL117" s="99"/>
    </row>
    <row r="118" spans="1:38" x14ac:dyDescent="0.15">
      <c r="A118" s="1890"/>
      <c r="B118" s="608">
        <v>43293</v>
      </c>
      <c r="C118" s="453" t="str">
        <f t="shared" si="19"/>
        <v>(木)</v>
      </c>
      <c r="D118" s="76" t="s">
        <v>583</v>
      </c>
      <c r="E118" s="73"/>
      <c r="F118" s="61">
        <v>23.7</v>
      </c>
      <c r="G118" s="23">
        <v>26.8</v>
      </c>
      <c r="H118" s="64">
        <v>25.9</v>
      </c>
      <c r="I118" s="65">
        <v>7.7</v>
      </c>
      <c r="J118" s="66">
        <v>7.6</v>
      </c>
      <c r="K118" s="24">
        <v>8.57</v>
      </c>
      <c r="L118" s="69">
        <v>8.34</v>
      </c>
      <c r="M118" s="65"/>
      <c r="N118" s="66">
        <v>30.7</v>
      </c>
      <c r="O118" s="23"/>
      <c r="P118" s="64">
        <v>65.8</v>
      </c>
      <c r="Q118" s="23"/>
      <c r="R118" s="64">
        <v>83.3</v>
      </c>
      <c r="S118" s="23"/>
      <c r="T118" s="64"/>
      <c r="U118" s="23"/>
      <c r="V118" s="64"/>
      <c r="W118" s="65"/>
      <c r="X118" s="66">
        <v>32.200000000000003</v>
      </c>
      <c r="Y118" s="70"/>
      <c r="Z118" s="71">
        <v>214</v>
      </c>
      <c r="AA118" s="24"/>
      <c r="AB118" s="69">
        <v>0.16</v>
      </c>
      <c r="AC118" s="461"/>
      <c r="AD118" s="446">
        <v>487</v>
      </c>
      <c r="AE118" s="388" t="s">
        <v>36</v>
      </c>
      <c r="AF118" s="387" t="s">
        <v>36</v>
      </c>
      <c r="AG118" s="6" t="s">
        <v>281</v>
      </c>
      <c r="AH118" s="18" t="s">
        <v>23</v>
      </c>
      <c r="AI118" s="49"/>
      <c r="AJ118" s="50">
        <v>222</v>
      </c>
      <c r="AK118" s="25" t="s">
        <v>36</v>
      </c>
      <c r="AL118" s="26"/>
    </row>
    <row r="119" spans="1:38" x14ac:dyDescent="0.15">
      <c r="A119" s="1890"/>
      <c r="B119" s="608">
        <v>43294</v>
      </c>
      <c r="C119" s="453" t="str">
        <f t="shared" si="19"/>
        <v>(金)</v>
      </c>
      <c r="D119" s="76" t="s">
        <v>599</v>
      </c>
      <c r="E119" s="73"/>
      <c r="F119" s="61">
        <v>31.7</v>
      </c>
      <c r="G119" s="23">
        <v>27</v>
      </c>
      <c r="H119" s="64">
        <v>24.7</v>
      </c>
      <c r="I119" s="65">
        <v>8.6</v>
      </c>
      <c r="J119" s="66">
        <v>7</v>
      </c>
      <c r="K119" s="24">
        <v>8.7799999999999994</v>
      </c>
      <c r="L119" s="69">
        <v>8.33</v>
      </c>
      <c r="M119" s="65"/>
      <c r="N119" s="66">
        <v>30.8</v>
      </c>
      <c r="O119" s="23"/>
      <c r="P119" s="64">
        <v>62.1</v>
      </c>
      <c r="Q119" s="23"/>
      <c r="R119" s="64">
        <v>82</v>
      </c>
      <c r="S119" s="23"/>
      <c r="T119" s="64"/>
      <c r="U119" s="23"/>
      <c r="V119" s="64"/>
      <c r="W119" s="65"/>
      <c r="X119" s="66">
        <v>32.6</v>
      </c>
      <c r="Y119" s="70"/>
      <c r="Z119" s="71">
        <v>217</v>
      </c>
      <c r="AA119" s="24"/>
      <c r="AB119" s="69">
        <v>0.19</v>
      </c>
      <c r="AC119" s="461"/>
      <c r="AD119" s="446">
        <v>642</v>
      </c>
      <c r="AE119" s="388" t="s">
        <v>36</v>
      </c>
      <c r="AF119" s="387" t="s">
        <v>459</v>
      </c>
      <c r="AG119" s="6" t="s">
        <v>282</v>
      </c>
      <c r="AH119" s="18" t="s">
        <v>23</v>
      </c>
      <c r="AI119" s="40"/>
      <c r="AJ119" s="41">
        <v>0.16</v>
      </c>
      <c r="AK119" s="42" t="s">
        <v>36</v>
      </c>
      <c r="AL119" s="100"/>
    </row>
    <row r="120" spans="1:38" x14ac:dyDescent="0.15">
      <c r="A120" s="1890"/>
      <c r="B120" s="608">
        <v>43295</v>
      </c>
      <c r="C120" s="453" t="str">
        <f t="shared" si="19"/>
        <v>(土)</v>
      </c>
      <c r="D120" s="76" t="s">
        <v>583</v>
      </c>
      <c r="E120" s="73"/>
      <c r="F120" s="61">
        <v>30.6</v>
      </c>
      <c r="G120" s="23">
        <v>27.1</v>
      </c>
      <c r="H120" s="64">
        <v>24.9</v>
      </c>
      <c r="I120" s="65">
        <v>8.9</v>
      </c>
      <c r="J120" s="66">
        <v>6.9</v>
      </c>
      <c r="K120" s="24">
        <v>8.94</v>
      </c>
      <c r="L120" s="69">
        <v>8.4600000000000009</v>
      </c>
      <c r="M120" s="65"/>
      <c r="N120" s="66">
        <v>30.7</v>
      </c>
      <c r="O120" s="23"/>
      <c r="P120" s="64"/>
      <c r="Q120" s="23"/>
      <c r="R120" s="64"/>
      <c r="S120" s="23"/>
      <c r="T120" s="64"/>
      <c r="U120" s="23"/>
      <c r="V120" s="64"/>
      <c r="W120" s="65"/>
      <c r="X120" s="66"/>
      <c r="Y120" s="70"/>
      <c r="Z120" s="71"/>
      <c r="AA120" s="24"/>
      <c r="AB120" s="69"/>
      <c r="AC120" s="461"/>
      <c r="AD120" s="446">
        <v>668</v>
      </c>
      <c r="AE120" s="388" t="s">
        <v>36</v>
      </c>
      <c r="AF120" s="387" t="s">
        <v>36</v>
      </c>
      <c r="AG120" s="6" t="s">
        <v>24</v>
      </c>
      <c r="AH120" s="18" t="s">
        <v>23</v>
      </c>
      <c r="AI120" s="23"/>
      <c r="AJ120" s="48">
        <v>4.2</v>
      </c>
      <c r="AK120" s="160" t="s">
        <v>36</v>
      </c>
      <c r="AL120" s="100"/>
    </row>
    <row r="121" spans="1:38" x14ac:dyDescent="0.15">
      <c r="A121" s="1890"/>
      <c r="B121" s="608">
        <v>43296</v>
      </c>
      <c r="C121" s="453" t="str">
        <f t="shared" si="19"/>
        <v>(日)</v>
      </c>
      <c r="D121" s="76" t="s">
        <v>583</v>
      </c>
      <c r="E121" s="73"/>
      <c r="F121" s="61">
        <v>33</v>
      </c>
      <c r="G121" s="23">
        <v>27.5</v>
      </c>
      <c r="H121" s="64">
        <v>25.3</v>
      </c>
      <c r="I121" s="65">
        <v>9.6</v>
      </c>
      <c r="J121" s="66">
        <v>7.3</v>
      </c>
      <c r="K121" s="24">
        <v>9.01</v>
      </c>
      <c r="L121" s="69">
        <v>8.43</v>
      </c>
      <c r="M121" s="65"/>
      <c r="N121" s="66">
        <v>31.1</v>
      </c>
      <c r="O121" s="23"/>
      <c r="P121" s="64"/>
      <c r="Q121" s="23"/>
      <c r="R121" s="64"/>
      <c r="S121" s="23"/>
      <c r="T121" s="64"/>
      <c r="U121" s="23"/>
      <c r="V121" s="64"/>
      <c r="W121" s="65"/>
      <c r="X121" s="66"/>
      <c r="Y121" s="70"/>
      <c r="Z121" s="71"/>
      <c r="AA121" s="24"/>
      <c r="AB121" s="69"/>
      <c r="AC121" s="461"/>
      <c r="AD121" s="446">
        <v>754</v>
      </c>
      <c r="AE121" s="388" t="s">
        <v>36</v>
      </c>
      <c r="AF121" s="387" t="s">
        <v>473</v>
      </c>
      <c r="AG121" s="6" t="s">
        <v>25</v>
      </c>
      <c r="AH121" s="18" t="s">
        <v>23</v>
      </c>
      <c r="AI121" s="23"/>
      <c r="AJ121" s="48">
        <v>0.6</v>
      </c>
      <c r="AK121" s="36" t="s">
        <v>36</v>
      </c>
      <c r="AL121" s="100"/>
    </row>
    <row r="122" spans="1:38" x14ac:dyDescent="0.15">
      <c r="A122" s="1890"/>
      <c r="B122" s="608">
        <v>43297</v>
      </c>
      <c r="C122" s="453" t="str">
        <f t="shared" si="19"/>
        <v>(月)</v>
      </c>
      <c r="D122" s="76" t="s">
        <v>583</v>
      </c>
      <c r="E122" s="73"/>
      <c r="F122" s="61">
        <v>33.4</v>
      </c>
      <c r="G122" s="23">
        <v>27.7</v>
      </c>
      <c r="H122" s="64">
        <v>25.3</v>
      </c>
      <c r="I122" s="65">
        <v>9.1</v>
      </c>
      <c r="J122" s="66">
        <v>6.9</v>
      </c>
      <c r="K122" s="24">
        <v>9.09</v>
      </c>
      <c r="L122" s="69">
        <v>8.3800000000000008</v>
      </c>
      <c r="M122" s="65"/>
      <c r="N122" s="66">
        <v>31.2</v>
      </c>
      <c r="O122" s="23"/>
      <c r="P122" s="64"/>
      <c r="Q122" s="23"/>
      <c r="R122" s="64"/>
      <c r="S122" s="23"/>
      <c r="T122" s="64"/>
      <c r="U122" s="23"/>
      <c r="V122" s="64"/>
      <c r="W122" s="65"/>
      <c r="X122" s="66"/>
      <c r="Y122" s="70"/>
      <c r="Z122" s="71"/>
      <c r="AA122" s="24"/>
      <c r="AB122" s="69"/>
      <c r="AC122" s="461"/>
      <c r="AD122" s="446">
        <v>894</v>
      </c>
      <c r="AE122" s="388" t="s">
        <v>36</v>
      </c>
      <c r="AF122" s="387" t="s">
        <v>36</v>
      </c>
      <c r="AG122" s="6" t="s">
        <v>283</v>
      </c>
      <c r="AH122" s="18" t="s">
        <v>23</v>
      </c>
      <c r="AI122" s="23"/>
      <c r="AJ122" s="48">
        <v>8</v>
      </c>
      <c r="AK122" s="36" t="s">
        <v>36</v>
      </c>
      <c r="AL122" s="100"/>
    </row>
    <row r="123" spans="1:38" x14ac:dyDescent="0.15">
      <c r="A123" s="1890"/>
      <c r="B123" s="608">
        <v>43298</v>
      </c>
      <c r="C123" s="453" t="str">
        <f t="shared" si="19"/>
        <v>(火)</v>
      </c>
      <c r="D123" s="76" t="s">
        <v>583</v>
      </c>
      <c r="E123" s="73"/>
      <c r="F123" s="61">
        <v>31.6</v>
      </c>
      <c r="G123" s="23">
        <v>27.8</v>
      </c>
      <c r="H123" s="64">
        <v>25.4</v>
      </c>
      <c r="I123" s="65">
        <v>9.6999999999999993</v>
      </c>
      <c r="J123" s="66">
        <v>7.1</v>
      </c>
      <c r="K123" s="24">
        <v>9.2100000000000009</v>
      </c>
      <c r="L123" s="69">
        <v>8.43</v>
      </c>
      <c r="M123" s="65"/>
      <c r="N123" s="66">
        <v>31.1</v>
      </c>
      <c r="O123" s="23"/>
      <c r="P123" s="64">
        <v>60.1</v>
      </c>
      <c r="Q123" s="23"/>
      <c r="R123" s="64">
        <v>82.8</v>
      </c>
      <c r="S123" s="23"/>
      <c r="T123" s="64"/>
      <c r="U123" s="23"/>
      <c r="V123" s="64"/>
      <c r="W123" s="65"/>
      <c r="X123" s="66">
        <v>32.4</v>
      </c>
      <c r="Y123" s="70"/>
      <c r="Z123" s="71">
        <v>204</v>
      </c>
      <c r="AA123" s="24"/>
      <c r="AB123" s="69">
        <v>0.19</v>
      </c>
      <c r="AC123" s="461"/>
      <c r="AD123" s="446">
        <v>978</v>
      </c>
      <c r="AE123" s="388" t="s">
        <v>36</v>
      </c>
      <c r="AF123" s="387" t="s">
        <v>36</v>
      </c>
      <c r="AG123" s="6" t="s">
        <v>284</v>
      </c>
      <c r="AH123" s="18" t="s">
        <v>23</v>
      </c>
      <c r="AI123" s="45"/>
      <c r="AJ123" s="46">
        <v>3.9E-2</v>
      </c>
      <c r="AK123" s="47" t="s">
        <v>36</v>
      </c>
      <c r="AL123" s="102"/>
    </row>
    <row r="124" spans="1:38" x14ac:dyDescent="0.15">
      <c r="A124" s="1890"/>
      <c r="B124" s="608">
        <v>43299</v>
      </c>
      <c r="C124" s="453" t="str">
        <f t="shared" si="19"/>
        <v>(水)</v>
      </c>
      <c r="D124" s="76" t="s">
        <v>583</v>
      </c>
      <c r="E124" s="73"/>
      <c r="F124" s="61">
        <v>33.1</v>
      </c>
      <c r="G124" s="23">
        <v>27.9</v>
      </c>
      <c r="H124" s="64">
        <v>25.5</v>
      </c>
      <c r="I124" s="65">
        <v>9.7710000000000008</v>
      </c>
      <c r="J124" s="66">
        <v>6.37</v>
      </c>
      <c r="K124" s="24">
        <v>8.92</v>
      </c>
      <c r="L124" s="69">
        <v>8.18</v>
      </c>
      <c r="M124" s="65"/>
      <c r="N124" s="66">
        <v>31</v>
      </c>
      <c r="O124" s="23"/>
      <c r="P124" s="64">
        <v>60.3</v>
      </c>
      <c r="Q124" s="23"/>
      <c r="R124" s="64">
        <v>81.900000000000006</v>
      </c>
      <c r="S124" s="23"/>
      <c r="T124" s="64"/>
      <c r="U124" s="23"/>
      <c r="V124" s="64"/>
      <c r="W124" s="65"/>
      <c r="X124" s="66">
        <v>32.5</v>
      </c>
      <c r="Y124" s="70"/>
      <c r="Z124" s="71">
        <v>205</v>
      </c>
      <c r="AA124" s="24"/>
      <c r="AB124" s="69">
        <v>0.2</v>
      </c>
      <c r="AC124" s="461"/>
      <c r="AD124" s="446">
        <v>825</v>
      </c>
      <c r="AE124" s="388" t="s">
        <v>36</v>
      </c>
      <c r="AF124" s="387" t="s">
        <v>36</v>
      </c>
      <c r="AG124" s="6" t="s">
        <v>291</v>
      </c>
      <c r="AH124" s="18" t="s">
        <v>23</v>
      </c>
      <c r="AI124" s="24"/>
      <c r="AJ124" s="44">
        <v>1.69</v>
      </c>
      <c r="AK124" s="42" t="s">
        <v>36</v>
      </c>
      <c r="AL124" s="100"/>
    </row>
    <row r="125" spans="1:38" x14ac:dyDescent="0.15">
      <c r="A125" s="1890"/>
      <c r="B125" s="608">
        <v>43300</v>
      </c>
      <c r="C125" s="453" t="str">
        <f t="shared" si="19"/>
        <v>(木)</v>
      </c>
      <c r="D125" s="76" t="s">
        <v>583</v>
      </c>
      <c r="E125" s="73"/>
      <c r="F125" s="61">
        <v>32.799999999999997</v>
      </c>
      <c r="G125" s="23">
        <v>28.1</v>
      </c>
      <c r="H125" s="64">
        <v>25.7</v>
      </c>
      <c r="I125" s="1299">
        <v>9.6</v>
      </c>
      <c r="J125" s="66">
        <v>6.7</v>
      </c>
      <c r="K125" s="24">
        <v>8.92</v>
      </c>
      <c r="L125" s="69">
        <v>8.18</v>
      </c>
      <c r="M125" s="65"/>
      <c r="N125" s="66">
        <v>31</v>
      </c>
      <c r="O125" s="23"/>
      <c r="P125" s="64">
        <v>60.6</v>
      </c>
      <c r="Q125" s="23"/>
      <c r="R125" s="64">
        <v>81.599999999999994</v>
      </c>
      <c r="S125" s="23"/>
      <c r="T125" s="64"/>
      <c r="U125" s="23"/>
      <c r="V125" s="64"/>
      <c r="W125" s="65"/>
      <c r="X125" s="66">
        <v>32.5</v>
      </c>
      <c r="Y125" s="70"/>
      <c r="Z125" s="71">
        <v>217</v>
      </c>
      <c r="AA125" s="24"/>
      <c r="AB125" s="69">
        <v>0.19</v>
      </c>
      <c r="AC125" s="461"/>
      <c r="AD125" s="446">
        <v>792</v>
      </c>
      <c r="AE125" s="388" t="s">
        <v>36</v>
      </c>
      <c r="AF125" s="387" t="s">
        <v>36</v>
      </c>
      <c r="AG125" s="6" t="s">
        <v>285</v>
      </c>
      <c r="AH125" s="18" t="s">
        <v>23</v>
      </c>
      <c r="AI125" s="24"/>
      <c r="AJ125" s="44">
        <v>1.95</v>
      </c>
      <c r="AK125" s="42" t="s">
        <v>36</v>
      </c>
      <c r="AL125" s="100"/>
    </row>
    <row r="126" spans="1:38" x14ac:dyDescent="0.15">
      <c r="A126" s="1890"/>
      <c r="B126" s="608">
        <v>43301</v>
      </c>
      <c r="C126" s="453" t="str">
        <f t="shared" si="19"/>
        <v>(金)</v>
      </c>
      <c r="D126" s="76" t="s">
        <v>583</v>
      </c>
      <c r="E126" s="73"/>
      <c r="F126" s="61">
        <v>32.9</v>
      </c>
      <c r="G126" s="23">
        <v>28.8</v>
      </c>
      <c r="H126" s="64">
        <v>25.9</v>
      </c>
      <c r="I126" s="65">
        <v>8.1999999999999993</v>
      </c>
      <c r="J126" s="66">
        <v>5.8</v>
      </c>
      <c r="K126" s="24">
        <v>8.93</v>
      </c>
      <c r="L126" s="69">
        <v>8.18</v>
      </c>
      <c r="M126" s="65"/>
      <c r="N126" s="66">
        <v>30.9</v>
      </c>
      <c r="O126" s="23"/>
      <c r="P126" s="64">
        <v>60.1</v>
      </c>
      <c r="Q126" s="23"/>
      <c r="R126" s="64">
        <v>71.8</v>
      </c>
      <c r="S126" s="23"/>
      <c r="T126" s="64"/>
      <c r="U126" s="23"/>
      <c r="V126" s="64"/>
      <c r="W126" s="65"/>
      <c r="X126" s="66">
        <v>32.4</v>
      </c>
      <c r="Y126" s="70"/>
      <c r="Z126" s="71">
        <v>199</v>
      </c>
      <c r="AA126" s="24"/>
      <c r="AB126" s="69">
        <v>0.15</v>
      </c>
      <c r="AC126" s="461"/>
      <c r="AD126" s="446">
        <v>675</v>
      </c>
      <c r="AE126" s="388" t="s">
        <v>36</v>
      </c>
      <c r="AF126" s="387" t="s">
        <v>36</v>
      </c>
      <c r="AG126" s="6" t="s">
        <v>286</v>
      </c>
      <c r="AH126" s="18" t="s">
        <v>23</v>
      </c>
      <c r="AI126" s="45"/>
      <c r="AJ126" s="46">
        <v>5.1999999999999998E-2</v>
      </c>
      <c r="AK126" s="47" t="s">
        <v>36</v>
      </c>
      <c r="AL126" s="102"/>
    </row>
    <row r="127" spans="1:38" x14ac:dyDescent="0.15">
      <c r="A127" s="1890"/>
      <c r="B127" s="608">
        <v>43302</v>
      </c>
      <c r="C127" s="453" t="str">
        <f t="shared" si="19"/>
        <v>(土)</v>
      </c>
      <c r="D127" s="76" t="s">
        <v>583</v>
      </c>
      <c r="E127" s="73"/>
      <c r="F127" s="61">
        <v>32.799999999999997</v>
      </c>
      <c r="G127" s="23">
        <v>28</v>
      </c>
      <c r="H127" s="64">
        <v>26</v>
      </c>
      <c r="I127" s="65">
        <v>7.7</v>
      </c>
      <c r="J127" s="66">
        <v>4.9000000000000004</v>
      </c>
      <c r="K127" s="24">
        <v>8.92</v>
      </c>
      <c r="L127" s="69">
        <v>8.23</v>
      </c>
      <c r="M127" s="65"/>
      <c r="N127" s="66">
        <v>31</v>
      </c>
      <c r="O127" s="23"/>
      <c r="P127" s="64"/>
      <c r="Q127" s="23"/>
      <c r="R127" s="64"/>
      <c r="S127" s="23"/>
      <c r="T127" s="64"/>
      <c r="U127" s="23"/>
      <c r="V127" s="64"/>
      <c r="W127" s="65"/>
      <c r="X127" s="66"/>
      <c r="Y127" s="70"/>
      <c r="Z127" s="71"/>
      <c r="AA127" s="24"/>
      <c r="AB127" s="69"/>
      <c r="AC127" s="461"/>
      <c r="AD127" s="446">
        <v>639</v>
      </c>
      <c r="AE127" s="388" t="s">
        <v>36</v>
      </c>
      <c r="AF127" s="387" t="s">
        <v>36</v>
      </c>
      <c r="AG127" s="6" t="s">
        <v>287</v>
      </c>
      <c r="AH127" s="18" t="s">
        <v>23</v>
      </c>
      <c r="AI127" s="24"/>
      <c r="AJ127" s="261" t="s">
        <v>609</v>
      </c>
      <c r="AK127" s="42" t="s">
        <v>36</v>
      </c>
      <c r="AL127" s="100"/>
    </row>
    <row r="128" spans="1:38" x14ac:dyDescent="0.15">
      <c r="A128" s="1890"/>
      <c r="B128" s="608">
        <v>43303</v>
      </c>
      <c r="C128" s="453" t="str">
        <f t="shared" si="19"/>
        <v>(日)</v>
      </c>
      <c r="D128" s="76" t="s">
        <v>583</v>
      </c>
      <c r="E128" s="73"/>
      <c r="F128" s="61">
        <v>35.200000000000003</v>
      </c>
      <c r="G128" s="23">
        <v>28.2</v>
      </c>
      <c r="H128" s="64">
        <v>26.2</v>
      </c>
      <c r="I128" s="65">
        <v>7.8</v>
      </c>
      <c r="J128" s="66">
        <v>5.0999999999999996</v>
      </c>
      <c r="K128" s="24">
        <v>8.94</v>
      </c>
      <c r="L128" s="69">
        <v>8.19</v>
      </c>
      <c r="M128" s="65"/>
      <c r="N128" s="66">
        <v>31</v>
      </c>
      <c r="O128" s="23"/>
      <c r="P128" s="64"/>
      <c r="Q128" s="23"/>
      <c r="R128" s="64"/>
      <c r="S128" s="23"/>
      <c r="T128" s="64"/>
      <c r="U128" s="23"/>
      <c r="V128" s="64"/>
      <c r="W128" s="65"/>
      <c r="X128" s="66"/>
      <c r="Y128" s="70"/>
      <c r="Z128" s="71"/>
      <c r="AA128" s="24"/>
      <c r="AB128" s="69"/>
      <c r="AC128" s="461"/>
      <c r="AD128" s="446">
        <v>637</v>
      </c>
      <c r="AE128" s="388" t="s">
        <v>36</v>
      </c>
      <c r="AF128" s="387" t="s">
        <v>36</v>
      </c>
      <c r="AG128" s="6" t="s">
        <v>288</v>
      </c>
      <c r="AH128" s="18" t="s">
        <v>23</v>
      </c>
      <c r="AI128" s="23"/>
      <c r="AJ128" s="48">
        <v>19.7</v>
      </c>
      <c r="AK128" s="36" t="s">
        <v>36</v>
      </c>
      <c r="AL128" s="101"/>
    </row>
    <row r="129" spans="1:43" x14ac:dyDescent="0.15">
      <c r="A129" s="1890"/>
      <c r="B129" s="608">
        <v>43304</v>
      </c>
      <c r="C129" s="453" t="str">
        <f t="shared" si="19"/>
        <v>(月)</v>
      </c>
      <c r="D129" s="76" t="s">
        <v>583</v>
      </c>
      <c r="E129" s="73"/>
      <c r="F129" s="61">
        <v>32.799999999999997</v>
      </c>
      <c r="G129" s="23">
        <v>28.4</v>
      </c>
      <c r="H129" s="64">
        <v>26.4</v>
      </c>
      <c r="I129" s="65">
        <v>7.6</v>
      </c>
      <c r="J129" s="66">
        <v>4.8</v>
      </c>
      <c r="K129" s="24">
        <v>8.92</v>
      </c>
      <c r="L129" s="69">
        <v>8.2200000000000006</v>
      </c>
      <c r="M129" s="65"/>
      <c r="N129" s="66">
        <v>31</v>
      </c>
      <c r="O129" s="23"/>
      <c r="P129" s="64">
        <v>60.6</v>
      </c>
      <c r="Q129" s="23"/>
      <c r="R129" s="64">
        <v>76</v>
      </c>
      <c r="S129" s="23"/>
      <c r="T129" s="64"/>
      <c r="U129" s="23"/>
      <c r="V129" s="64"/>
      <c r="W129" s="65"/>
      <c r="X129" s="66">
        <v>33</v>
      </c>
      <c r="Y129" s="70"/>
      <c r="Z129" s="71">
        <v>195</v>
      </c>
      <c r="AA129" s="24"/>
      <c r="AB129" s="69">
        <v>0.18</v>
      </c>
      <c r="AC129" s="461"/>
      <c r="AD129" s="446">
        <v>636</v>
      </c>
      <c r="AE129" s="388" t="s">
        <v>36</v>
      </c>
      <c r="AF129" s="387" t="s">
        <v>36</v>
      </c>
      <c r="AG129" s="6" t="s">
        <v>27</v>
      </c>
      <c r="AH129" s="18" t="s">
        <v>23</v>
      </c>
      <c r="AI129" s="23"/>
      <c r="AJ129" s="48">
        <v>17</v>
      </c>
      <c r="AK129" s="36" t="s">
        <v>36</v>
      </c>
      <c r="AL129" s="101"/>
    </row>
    <row r="130" spans="1:43" x14ac:dyDescent="0.15">
      <c r="A130" s="1890"/>
      <c r="B130" s="608">
        <v>43305</v>
      </c>
      <c r="C130" s="453" t="str">
        <f t="shared" si="19"/>
        <v>(火)</v>
      </c>
      <c r="D130" s="76" t="s">
        <v>599</v>
      </c>
      <c r="E130" s="73"/>
      <c r="F130" s="61">
        <v>30.1</v>
      </c>
      <c r="G130" s="23">
        <v>28.6</v>
      </c>
      <c r="H130" s="64">
        <v>26.6</v>
      </c>
      <c r="I130" s="65">
        <v>7.3</v>
      </c>
      <c r="J130" s="66">
        <v>5.3</v>
      </c>
      <c r="K130" s="24">
        <v>8.99</v>
      </c>
      <c r="L130" s="69">
        <v>8.14</v>
      </c>
      <c r="M130" s="65"/>
      <c r="N130" s="66">
        <v>30.9</v>
      </c>
      <c r="O130" s="23"/>
      <c r="P130" s="64">
        <v>59.6</v>
      </c>
      <c r="Q130" s="23"/>
      <c r="R130" s="64">
        <v>80.400000000000006</v>
      </c>
      <c r="S130" s="23"/>
      <c r="T130" s="64"/>
      <c r="U130" s="23"/>
      <c r="V130" s="64"/>
      <c r="W130" s="65"/>
      <c r="X130" s="66">
        <v>32.6</v>
      </c>
      <c r="Y130" s="70"/>
      <c r="Z130" s="71">
        <v>199</v>
      </c>
      <c r="AA130" s="24"/>
      <c r="AB130" s="69">
        <v>0.15</v>
      </c>
      <c r="AC130" s="461"/>
      <c r="AD130" s="446">
        <v>709</v>
      </c>
      <c r="AE130" s="388" t="s">
        <v>36</v>
      </c>
      <c r="AF130" s="387" t="s">
        <v>36</v>
      </c>
      <c r="AG130" s="6" t="s">
        <v>289</v>
      </c>
      <c r="AH130" s="18" t="s">
        <v>274</v>
      </c>
      <c r="AI130" s="51"/>
      <c r="AJ130" s="52">
        <v>9</v>
      </c>
      <c r="AK130" s="43" t="s">
        <v>36</v>
      </c>
      <c r="AL130" s="103"/>
    </row>
    <row r="131" spans="1:43" x14ac:dyDescent="0.15">
      <c r="A131" s="1890"/>
      <c r="B131" s="608">
        <v>43306</v>
      </c>
      <c r="C131" s="453" t="str">
        <f t="shared" si="19"/>
        <v>(水)</v>
      </c>
      <c r="D131" s="76" t="s">
        <v>599</v>
      </c>
      <c r="E131" s="73"/>
      <c r="F131" s="61">
        <v>31.3</v>
      </c>
      <c r="G131" s="23">
        <v>28.8</v>
      </c>
      <c r="H131" s="64">
        <v>26.8</v>
      </c>
      <c r="I131" s="65">
        <v>7.0940000000000003</v>
      </c>
      <c r="J131" s="66">
        <v>4.3860000000000001</v>
      </c>
      <c r="K131" s="24">
        <v>9</v>
      </c>
      <c r="L131" s="69">
        <v>8.19</v>
      </c>
      <c r="M131" s="65"/>
      <c r="N131" s="66">
        <v>31.3</v>
      </c>
      <c r="O131" s="23"/>
      <c r="P131" s="64">
        <v>59.3</v>
      </c>
      <c r="Q131" s="23"/>
      <c r="R131" s="64">
        <v>79.599999999999994</v>
      </c>
      <c r="S131" s="23"/>
      <c r="T131" s="64"/>
      <c r="U131" s="23"/>
      <c r="V131" s="64"/>
      <c r="W131" s="65"/>
      <c r="X131" s="66">
        <v>32.700000000000003</v>
      </c>
      <c r="Y131" s="70"/>
      <c r="Z131" s="71">
        <v>188</v>
      </c>
      <c r="AA131" s="24"/>
      <c r="AB131" s="69">
        <v>0.15</v>
      </c>
      <c r="AC131" s="461"/>
      <c r="AD131" s="446">
        <v>733</v>
      </c>
      <c r="AE131" s="388" t="s">
        <v>36</v>
      </c>
      <c r="AF131" s="387" t="s">
        <v>36</v>
      </c>
      <c r="AG131" s="6" t="s">
        <v>290</v>
      </c>
      <c r="AH131" s="18" t="s">
        <v>23</v>
      </c>
      <c r="AI131" s="51"/>
      <c r="AJ131" s="52">
        <v>2</v>
      </c>
      <c r="AK131" s="43" t="s">
        <v>36</v>
      </c>
      <c r="AL131" s="103"/>
    </row>
    <row r="132" spans="1:43" x14ac:dyDescent="0.15">
      <c r="A132" s="1890"/>
      <c r="B132" s="608">
        <v>43307</v>
      </c>
      <c r="C132" s="453" t="str">
        <f t="shared" si="19"/>
        <v>(木)</v>
      </c>
      <c r="D132" s="76" t="s">
        <v>599</v>
      </c>
      <c r="E132" s="73"/>
      <c r="F132" s="61">
        <v>26.9</v>
      </c>
      <c r="G132" s="23">
        <v>28.9</v>
      </c>
      <c r="H132" s="64">
        <v>26.8</v>
      </c>
      <c r="I132" s="65">
        <v>7.3</v>
      </c>
      <c r="J132" s="66">
        <v>4.5999999999999996</v>
      </c>
      <c r="K132" s="24">
        <v>9.02</v>
      </c>
      <c r="L132" s="69">
        <v>8.2899999999999991</v>
      </c>
      <c r="M132" s="65"/>
      <c r="N132" s="66">
        <v>30.9</v>
      </c>
      <c r="O132" s="23"/>
      <c r="P132" s="64">
        <v>58.6</v>
      </c>
      <c r="Q132" s="23"/>
      <c r="R132" s="64">
        <v>80.400000000000006</v>
      </c>
      <c r="S132" s="23"/>
      <c r="T132" s="64"/>
      <c r="U132" s="23"/>
      <c r="V132" s="64"/>
      <c r="W132" s="65"/>
      <c r="X132" s="66">
        <v>32.6</v>
      </c>
      <c r="Y132" s="70"/>
      <c r="Z132" s="71">
        <v>209</v>
      </c>
      <c r="AA132" s="24"/>
      <c r="AB132" s="69">
        <v>0.15</v>
      </c>
      <c r="AC132" s="461"/>
      <c r="AD132" s="446">
        <v>783</v>
      </c>
      <c r="AE132" s="388" t="s">
        <v>36</v>
      </c>
      <c r="AF132" s="387" t="s">
        <v>36</v>
      </c>
      <c r="AG132" s="19"/>
      <c r="AH132" s="9"/>
      <c r="AI132" s="20"/>
      <c r="AJ132" s="8"/>
      <c r="AK132" s="8"/>
      <c r="AL132" s="9"/>
    </row>
    <row r="133" spans="1:43" x14ac:dyDescent="0.15">
      <c r="A133" s="1890"/>
      <c r="B133" s="608">
        <v>43308</v>
      </c>
      <c r="C133" s="547" t="str">
        <f t="shared" si="19"/>
        <v>(金)</v>
      </c>
      <c r="D133" s="76" t="s">
        <v>583</v>
      </c>
      <c r="E133" s="73">
        <v>0.5</v>
      </c>
      <c r="F133" s="61">
        <v>27.6</v>
      </c>
      <c r="G133" s="23">
        <v>29</v>
      </c>
      <c r="H133" s="64">
        <v>26.8</v>
      </c>
      <c r="I133" s="65">
        <v>7.7</v>
      </c>
      <c r="J133" s="66">
        <v>4.9000000000000004</v>
      </c>
      <c r="K133" s="24">
        <v>8.8800000000000008</v>
      </c>
      <c r="L133" s="69">
        <v>7.84</v>
      </c>
      <c r="M133" s="65"/>
      <c r="N133" s="66">
        <v>31.1</v>
      </c>
      <c r="O133" s="23"/>
      <c r="P133" s="64">
        <v>58.6</v>
      </c>
      <c r="Q133" s="23"/>
      <c r="R133" s="64">
        <v>81.7</v>
      </c>
      <c r="S133" s="23"/>
      <c r="T133" s="64"/>
      <c r="U133" s="23"/>
      <c r="V133" s="64"/>
      <c r="W133" s="65"/>
      <c r="X133" s="66">
        <v>33.4</v>
      </c>
      <c r="Y133" s="70"/>
      <c r="Z133" s="71">
        <v>214</v>
      </c>
      <c r="AA133" s="24"/>
      <c r="AB133" s="69">
        <v>0.16</v>
      </c>
      <c r="AC133" s="461">
        <v>296</v>
      </c>
      <c r="AD133" s="446">
        <v>1222</v>
      </c>
      <c r="AE133" s="388" t="s">
        <v>36</v>
      </c>
      <c r="AF133" s="387" t="s">
        <v>36</v>
      </c>
      <c r="AG133" s="19"/>
      <c r="AH133" s="9"/>
      <c r="AI133" s="20"/>
      <c r="AJ133" s="8"/>
      <c r="AK133" s="8"/>
      <c r="AL133" s="9"/>
    </row>
    <row r="134" spans="1:43" x14ac:dyDescent="0.15">
      <c r="A134" s="1890"/>
      <c r="B134" s="608">
        <v>43309</v>
      </c>
      <c r="C134" s="453" t="str">
        <f t="shared" si="19"/>
        <v>(土)</v>
      </c>
      <c r="D134" s="76" t="s">
        <v>606</v>
      </c>
      <c r="E134" s="73">
        <v>57</v>
      </c>
      <c r="F134" s="61">
        <v>22</v>
      </c>
      <c r="G134" s="23">
        <v>28.9</v>
      </c>
      <c r="H134" s="64">
        <v>26.8</v>
      </c>
      <c r="I134" s="65">
        <v>8.6999999999999993</v>
      </c>
      <c r="J134" s="66">
        <v>4.9000000000000004</v>
      </c>
      <c r="K134" s="24">
        <v>8.85</v>
      </c>
      <c r="L134" s="69">
        <v>7.82</v>
      </c>
      <c r="M134" s="65"/>
      <c r="N134" s="66">
        <v>31.8</v>
      </c>
      <c r="O134" s="23"/>
      <c r="P134" s="64"/>
      <c r="Q134" s="23"/>
      <c r="R134" s="64"/>
      <c r="S134" s="23"/>
      <c r="T134" s="64"/>
      <c r="U134" s="23"/>
      <c r="V134" s="64"/>
      <c r="W134" s="65"/>
      <c r="X134" s="66"/>
      <c r="Y134" s="70"/>
      <c r="Z134" s="71"/>
      <c r="AA134" s="24"/>
      <c r="AB134" s="69"/>
      <c r="AC134" s="461"/>
      <c r="AD134" s="446">
        <v>813</v>
      </c>
      <c r="AE134" s="388" t="s">
        <v>36</v>
      </c>
      <c r="AF134" s="387" t="s">
        <v>36</v>
      </c>
      <c r="AG134" s="21"/>
      <c r="AH134" s="3"/>
      <c r="AI134" s="22"/>
      <c r="AJ134" s="10"/>
      <c r="AK134" s="10"/>
      <c r="AL134" s="3"/>
    </row>
    <row r="135" spans="1:43" x14ac:dyDescent="0.15">
      <c r="A135" s="1890"/>
      <c r="B135" s="608">
        <v>43310</v>
      </c>
      <c r="C135" s="453" t="str">
        <f t="shared" si="19"/>
        <v>(日)</v>
      </c>
      <c r="D135" s="76" t="s">
        <v>583</v>
      </c>
      <c r="E135" s="73">
        <v>3</v>
      </c>
      <c r="F135" s="61">
        <v>26.9</v>
      </c>
      <c r="G135" s="23">
        <v>29</v>
      </c>
      <c r="H135" s="64">
        <v>26.8</v>
      </c>
      <c r="I135" s="65">
        <v>9</v>
      </c>
      <c r="J135" s="66">
        <v>5.2</v>
      </c>
      <c r="K135" s="24">
        <v>8.69</v>
      </c>
      <c r="L135" s="69">
        <v>7.72</v>
      </c>
      <c r="M135" s="65"/>
      <c r="N135" s="66">
        <v>32</v>
      </c>
      <c r="O135" s="23"/>
      <c r="P135" s="64"/>
      <c r="Q135" s="23"/>
      <c r="R135" s="64"/>
      <c r="S135" s="23"/>
      <c r="T135" s="64"/>
      <c r="U135" s="23"/>
      <c r="V135" s="64"/>
      <c r="W135" s="65"/>
      <c r="X135" s="66"/>
      <c r="Y135" s="70"/>
      <c r="Z135" s="71"/>
      <c r="AA135" s="24"/>
      <c r="AB135" s="69"/>
      <c r="AC135" s="461"/>
      <c r="AD135" s="446">
        <v>809</v>
      </c>
      <c r="AE135" s="388" t="s">
        <v>36</v>
      </c>
      <c r="AF135" s="387" t="s">
        <v>36</v>
      </c>
      <c r="AG135" s="29" t="s">
        <v>34</v>
      </c>
      <c r="AH135" s="2" t="s">
        <v>36</v>
      </c>
      <c r="AI135" s="2" t="s">
        <v>36</v>
      </c>
      <c r="AJ135" s="2" t="s">
        <v>36</v>
      </c>
      <c r="AK135" s="2" t="s">
        <v>36</v>
      </c>
      <c r="AL135" s="104" t="s">
        <v>36</v>
      </c>
    </row>
    <row r="136" spans="1:43" x14ac:dyDescent="0.15">
      <c r="A136" s="1890"/>
      <c r="B136" s="608">
        <v>43311</v>
      </c>
      <c r="C136" s="453" t="str">
        <f t="shared" si="19"/>
        <v>(月)</v>
      </c>
      <c r="D136" s="76" t="s">
        <v>599</v>
      </c>
      <c r="E136" s="73">
        <v>0.5</v>
      </c>
      <c r="F136" s="61">
        <v>25.5</v>
      </c>
      <c r="G136" s="23">
        <v>28.2</v>
      </c>
      <c r="H136" s="64">
        <v>26.3</v>
      </c>
      <c r="I136" s="65">
        <v>10.6</v>
      </c>
      <c r="J136" s="66">
        <v>6.3</v>
      </c>
      <c r="K136" s="24">
        <v>7.82</v>
      </c>
      <c r="L136" s="69">
        <v>7.25</v>
      </c>
      <c r="M136" s="65"/>
      <c r="N136" s="66">
        <v>31.7</v>
      </c>
      <c r="O136" s="23"/>
      <c r="P136" s="64">
        <v>55.6</v>
      </c>
      <c r="Q136" s="23"/>
      <c r="R136" s="64">
        <v>79.599999999999994</v>
      </c>
      <c r="S136" s="23"/>
      <c r="T136" s="64"/>
      <c r="U136" s="23"/>
      <c r="V136" s="64"/>
      <c r="W136" s="65"/>
      <c r="X136" s="66">
        <v>36</v>
      </c>
      <c r="Y136" s="70"/>
      <c r="Z136" s="71">
        <v>213</v>
      </c>
      <c r="AA136" s="24"/>
      <c r="AB136" s="69">
        <v>0.19</v>
      </c>
      <c r="AC136" s="461"/>
      <c r="AD136" s="446">
        <v>317</v>
      </c>
      <c r="AE136" s="388" t="s">
        <v>36</v>
      </c>
      <c r="AF136" s="387" t="s">
        <v>36</v>
      </c>
      <c r="AG136" s="11" t="s">
        <v>36</v>
      </c>
      <c r="AH136" s="2" t="s">
        <v>36</v>
      </c>
      <c r="AI136" s="2" t="s">
        <v>36</v>
      </c>
      <c r="AJ136" s="2" t="s">
        <v>36</v>
      </c>
      <c r="AK136" s="2" t="s">
        <v>36</v>
      </c>
      <c r="AL136" s="104" t="s">
        <v>36</v>
      </c>
    </row>
    <row r="137" spans="1:43" x14ac:dyDescent="0.15">
      <c r="A137" s="1890"/>
      <c r="B137" s="609">
        <v>43312</v>
      </c>
      <c r="C137" s="456" t="str">
        <f t="shared" si="19"/>
        <v>(火)</v>
      </c>
      <c r="D137" s="161" t="s">
        <v>583</v>
      </c>
      <c r="E137" s="1341"/>
      <c r="F137" s="141">
        <v>31.4</v>
      </c>
      <c r="G137" s="142">
        <v>28.1</v>
      </c>
      <c r="H137" s="143">
        <v>26.2</v>
      </c>
      <c r="I137" s="144">
        <v>12.4</v>
      </c>
      <c r="J137" s="145">
        <v>7.2</v>
      </c>
      <c r="K137" s="146">
        <v>7.6</v>
      </c>
      <c r="L137" s="147">
        <v>7.6</v>
      </c>
      <c r="M137" s="144"/>
      <c r="N137" s="145">
        <v>28.6</v>
      </c>
      <c r="O137" s="142"/>
      <c r="P137" s="143">
        <v>57.8</v>
      </c>
      <c r="Q137" s="142"/>
      <c r="R137" s="143">
        <v>74.5</v>
      </c>
      <c r="S137" s="142"/>
      <c r="T137" s="143"/>
      <c r="U137" s="142"/>
      <c r="V137" s="143"/>
      <c r="W137" s="144"/>
      <c r="X137" s="145">
        <v>31</v>
      </c>
      <c r="Y137" s="148"/>
      <c r="Z137" s="149">
        <v>186</v>
      </c>
      <c r="AA137" s="146"/>
      <c r="AB137" s="147">
        <v>0.27</v>
      </c>
      <c r="AC137" s="458"/>
      <c r="AD137" s="447"/>
      <c r="AE137" s="388" t="s">
        <v>36</v>
      </c>
      <c r="AF137" s="387" t="s">
        <v>36</v>
      </c>
      <c r="AG137" s="11" t="s">
        <v>36</v>
      </c>
      <c r="AH137" s="2" t="s">
        <v>36</v>
      </c>
      <c r="AI137" s="2" t="s">
        <v>36</v>
      </c>
      <c r="AJ137" s="2" t="s">
        <v>36</v>
      </c>
      <c r="AK137" s="2" t="s">
        <v>36</v>
      </c>
      <c r="AL137" s="104" t="s">
        <v>36</v>
      </c>
    </row>
    <row r="138" spans="1:43" s="1" customFormat="1" ht="13.5" customHeight="1" x14ac:dyDescent="0.15">
      <c r="A138" s="1890"/>
      <c r="B138" s="1932" t="s">
        <v>410</v>
      </c>
      <c r="C138" s="1892"/>
      <c r="D138" s="631"/>
      <c r="E138" s="555">
        <f>MAX(E107:E137)</f>
        <v>57</v>
      </c>
      <c r="F138" s="556">
        <f t="shared" ref="F138:AD138" si="20">IF(COUNT(F107:F137)=0,"",MAX(F107:F137))</f>
        <v>35.200000000000003</v>
      </c>
      <c r="G138" s="557">
        <f t="shared" si="20"/>
        <v>29</v>
      </c>
      <c r="H138" s="558">
        <f t="shared" si="20"/>
        <v>26.8</v>
      </c>
      <c r="I138" s="559">
        <f t="shared" si="20"/>
        <v>12.4</v>
      </c>
      <c r="J138" s="560">
        <f t="shared" si="20"/>
        <v>7.6</v>
      </c>
      <c r="K138" s="561">
        <f t="shared" si="20"/>
        <v>9.2100000000000009</v>
      </c>
      <c r="L138" s="562">
        <f t="shared" si="20"/>
        <v>8.4600000000000009</v>
      </c>
      <c r="M138" s="559" t="str">
        <f t="shared" si="20"/>
        <v/>
      </c>
      <c r="N138" s="560">
        <f t="shared" si="20"/>
        <v>32</v>
      </c>
      <c r="O138" s="557" t="str">
        <f t="shared" si="20"/>
        <v/>
      </c>
      <c r="P138" s="558">
        <f t="shared" si="20"/>
        <v>65.8</v>
      </c>
      <c r="Q138" s="557" t="str">
        <f t="shared" si="20"/>
        <v/>
      </c>
      <c r="R138" s="558">
        <f t="shared" si="20"/>
        <v>83.3</v>
      </c>
      <c r="S138" s="557" t="str">
        <f t="shared" si="20"/>
        <v/>
      </c>
      <c r="T138" s="558">
        <f t="shared" si="20"/>
        <v>51.1</v>
      </c>
      <c r="U138" s="557" t="str">
        <f t="shared" si="20"/>
        <v/>
      </c>
      <c r="V138" s="558">
        <f t="shared" si="20"/>
        <v>31.6</v>
      </c>
      <c r="W138" s="559" t="str">
        <f t="shared" si="20"/>
        <v/>
      </c>
      <c r="X138" s="1087">
        <f t="shared" si="20"/>
        <v>36</v>
      </c>
      <c r="Y138" s="1173" t="str">
        <f t="shared" si="20"/>
        <v/>
      </c>
      <c r="Z138" s="1174">
        <f t="shared" si="20"/>
        <v>227</v>
      </c>
      <c r="AA138" s="1404" t="str">
        <f t="shared" si="20"/>
        <v/>
      </c>
      <c r="AB138" s="1176">
        <f t="shared" si="20"/>
        <v>0.27</v>
      </c>
      <c r="AC138" s="1125">
        <f>IF(COUNT(AC107:AC137)=0,"",MAX(AC107:AC137))</f>
        <v>296</v>
      </c>
      <c r="AD138" s="1082">
        <f t="shared" si="20"/>
        <v>1222</v>
      </c>
      <c r="AE138" s="565">
        <f t="shared" ref="AE138:AF138" si="21">MAX(AE107:AE137)</f>
        <v>0</v>
      </c>
      <c r="AF138" s="580">
        <f t="shared" si="21"/>
        <v>0</v>
      </c>
      <c r="AG138" s="11"/>
      <c r="AH138" s="2"/>
      <c r="AI138" s="2"/>
      <c r="AJ138" s="2"/>
      <c r="AK138" s="2"/>
      <c r="AL138" s="104"/>
    </row>
    <row r="139" spans="1:43" s="1" customFormat="1" ht="13.5" customHeight="1" x14ac:dyDescent="0.15">
      <c r="A139" s="1890"/>
      <c r="B139" s="1933" t="s">
        <v>411</v>
      </c>
      <c r="C139" s="1894"/>
      <c r="D139" s="633"/>
      <c r="E139" s="566">
        <f>MIN(E107:E137)</f>
        <v>0.5</v>
      </c>
      <c r="F139" s="567">
        <f t="shared" ref="F139:AB139" si="22">IF(COUNT(F107:F137)=0,"",MIN(F107:F137))</f>
        <v>22</v>
      </c>
      <c r="G139" s="568">
        <f t="shared" si="22"/>
        <v>25.1</v>
      </c>
      <c r="H139" s="569">
        <f t="shared" si="22"/>
        <v>23.1</v>
      </c>
      <c r="I139" s="570">
        <f t="shared" si="22"/>
        <v>4.5</v>
      </c>
      <c r="J139" s="571">
        <f t="shared" si="22"/>
        <v>3.4</v>
      </c>
      <c r="K139" s="572">
        <f t="shared" si="22"/>
        <v>7.58</v>
      </c>
      <c r="L139" s="573">
        <f t="shared" si="22"/>
        <v>7.25</v>
      </c>
      <c r="M139" s="570" t="str">
        <f t="shared" si="22"/>
        <v/>
      </c>
      <c r="N139" s="571">
        <f t="shared" si="22"/>
        <v>28.6</v>
      </c>
      <c r="O139" s="568" t="str">
        <f t="shared" si="22"/>
        <v/>
      </c>
      <c r="P139" s="569">
        <f t="shared" si="22"/>
        <v>55.6</v>
      </c>
      <c r="Q139" s="568" t="str">
        <f t="shared" si="22"/>
        <v/>
      </c>
      <c r="R139" s="569">
        <f t="shared" si="22"/>
        <v>71.8</v>
      </c>
      <c r="S139" s="568" t="str">
        <f t="shared" si="22"/>
        <v/>
      </c>
      <c r="T139" s="569">
        <f t="shared" si="22"/>
        <v>51.1</v>
      </c>
      <c r="U139" s="568" t="str">
        <f t="shared" si="22"/>
        <v/>
      </c>
      <c r="V139" s="569">
        <f t="shared" si="22"/>
        <v>31.6</v>
      </c>
      <c r="W139" s="570" t="str">
        <f t="shared" si="22"/>
        <v/>
      </c>
      <c r="X139" s="1407">
        <f t="shared" si="22"/>
        <v>30.7</v>
      </c>
      <c r="Y139" s="1178" t="str">
        <f t="shared" si="22"/>
        <v/>
      </c>
      <c r="Z139" s="1179">
        <f t="shared" si="22"/>
        <v>186</v>
      </c>
      <c r="AA139" s="1408" t="str">
        <f t="shared" si="22"/>
        <v/>
      </c>
      <c r="AB139" s="1422">
        <f t="shared" si="22"/>
        <v>0.1</v>
      </c>
      <c r="AC139" s="1126">
        <f>IF(COUNT(AC107:AC137)=0,"",IF(COUNT(B107:B137)&lt;&gt;COUNT(AC107:AC137),0,MIN(AC107:AC137)))</f>
        <v>0</v>
      </c>
      <c r="AD139" s="1098">
        <f>IF(COUNT(AD107:AD137)=0,"",IF(COUNT(C107:C137)&lt;&gt;COUNT(AD107:AD137),0,MIN(AD107:AD137)))</f>
        <v>0</v>
      </c>
      <c r="AE139" s="576">
        <f t="shared" ref="AE139:AF139" si="23">MIN(AE107:AE137)</f>
        <v>0</v>
      </c>
      <c r="AF139" s="581">
        <f t="shared" si="23"/>
        <v>0</v>
      </c>
      <c r="AG139" s="11"/>
      <c r="AH139" s="2"/>
      <c r="AI139" s="2"/>
      <c r="AJ139" s="2"/>
      <c r="AK139" s="2"/>
      <c r="AL139" s="104"/>
    </row>
    <row r="140" spans="1:43" s="1" customFormat="1" ht="13.5" customHeight="1" x14ac:dyDescent="0.15">
      <c r="A140" s="1890"/>
      <c r="B140" s="1933" t="s">
        <v>412</v>
      </c>
      <c r="C140" s="1894"/>
      <c r="D140" s="633"/>
      <c r="E140" s="633"/>
      <c r="F140" s="1088">
        <f t="shared" ref="F140:AB140" si="24">IF(COUNT(F107:F137)=0,"",AVERAGE(F107:F137))</f>
        <v>29.883870967741931</v>
      </c>
      <c r="G140" s="1089">
        <f t="shared" si="24"/>
        <v>27.461290322580648</v>
      </c>
      <c r="H140" s="1090">
        <f t="shared" si="24"/>
        <v>25.267741935483862</v>
      </c>
      <c r="I140" s="1091">
        <f t="shared" si="24"/>
        <v>7.7762903225806443</v>
      </c>
      <c r="J140" s="1092">
        <f t="shared" si="24"/>
        <v>5.7566451612903231</v>
      </c>
      <c r="K140" s="1093">
        <f t="shared" si="24"/>
        <v>8.5196774193548386</v>
      </c>
      <c r="L140" s="1094">
        <f t="shared" si="24"/>
        <v>8.06</v>
      </c>
      <c r="M140" s="1091" t="str">
        <f t="shared" si="24"/>
        <v/>
      </c>
      <c r="N140" s="1092">
        <f t="shared" si="24"/>
        <v>30.7258064516129</v>
      </c>
      <c r="O140" s="1089" t="str">
        <f t="shared" si="24"/>
        <v/>
      </c>
      <c r="P140" s="1090">
        <f t="shared" si="24"/>
        <v>61.409523809523797</v>
      </c>
      <c r="Q140" s="1089" t="str">
        <f t="shared" si="24"/>
        <v/>
      </c>
      <c r="R140" s="1090">
        <f t="shared" si="24"/>
        <v>80.576190476190476</v>
      </c>
      <c r="S140" s="1089" t="str">
        <f t="shared" si="24"/>
        <v/>
      </c>
      <c r="T140" s="1090">
        <f t="shared" si="24"/>
        <v>51.1</v>
      </c>
      <c r="U140" s="1089" t="str">
        <f t="shared" si="24"/>
        <v/>
      </c>
      <c r="V140" s="1090">
        <f t="shared" si="24"/>
        <v>31.6</v>
      </c>
      <c r="W140" s="1168" t="str">
        <f t="shared" si="24"/>
        <v/>
      </c>
      <c r="X140" s="1413">
        <f t="shared" si="24"/>
        <v>32.328571428571429</v>
      </c>
      <c r="Y140" s="1396" t="str">
        <f t="shared" si="24"/>
        <v/>
      </c>
      <c r="Z140" s="1398">
        <f t="shared" si="24"/>
        <v>210.14285714285714</v>
      </c>
      <c r="AA140" s="1399" t="str">
        <f t="shared" si="24"/>
        <v/>
      </c>
      <c r="AB140" s="1535">
        <f t="shared" si="24"/>
        <v>0.16619047619047617</v>
      </c>
      <c r="AC140" s="1127">
        <f t="shared" ref="AC140:AD140" si="25">IF(COUNT(AC108:AC137)=0,0,AVERAGE(AC108:AC137))</f>
        <v>261</v>
      </c>
      <c r="AD140" s="479">
        <f t="shared" si="25"/>
        <v>659</v>
      </c>
      <c r="AE140" s="576" t="s">
        <v>36</v>
      </c>
      <c r="AF140" s="582"/>
      <c r="AG140" s="11"/>
      <c r="AH140" s="2"/>
      <c r="AI140" s="2"/>
      <c r="AJ140" s="2"/>
      <c r="AK140" s="2"/>
      <c r="AL140" s="104"/>
    </row>
    <row r="141" spans="1:43" s="1" customFormat="1" ht="13.5" customHeight="1" x14ac:dyDescent="0.15">
      <c r="A141" s="1918"/>
      <c r="B141" s="1917" t="s">
        <v>413</v>
      </c>
      <c r="C141" s="1916"/>
      <c r="D141" s="633"/>
      <c r="E141" s="1072">
        <f>SUM(E107:E137)</f>
        <v>82</v>
      </c>
      <c r="F141" s="1137"/>
      <c r="G141" s="1137"/>
      <c r="H141" s="1135"/>
      <c r="I141" s="1137"/>
      <c r="J141" s="1135"/>
      <c r="K141" s="1134"/>
      <c r="L141" s="1133"/>
      <c r="M141" s="1137"/>
      <c r="N141" s="1135"/>
      <c r="O141" s="1133"/>
      <c r="P141" s="1135"/>
      <c r="Q141" s="1137"/>
      <c r="R141" s="1135"/>
      <c r="S141" s="1134"/>
      <c r="T141" s="1133"/>
      <c r="U141" s="1134"/>
      <c r="V141" s="1136"/>
      <c r="W141" s="1170"/>
      <c r="X141" s="1412"/>
      <c r="Y141" s="1169"/>
      <c r="Z141" s="1412"/>
      <c r="AA141" s="1170"/>
      <c r="AB141" s="1412"/>
      <c r="AC141" s="1128">
        <f>SUM(AC107:AC137)</f>
        <v>522</v>
      </c>
      <c r="AD141" s="1099">
        <f>IF(COUNTA(AD106)=0,"",SUM(AD107:AD137))</f>
        <v>15816</v>
      </c>
      <c r="AE141" s="730"/>
      <c r="AF141" s="641"/>
      <c r="AG141" s="266"/>
      <c r="AH141" s="268"/>
      <c r="AI141" s="268"/>
      <c r="AJ141" s="268"/>
      <c r="AK141" s="268"/>
      <c r="AL141" s="267"/>
    </row>
    <row r="142" spans="1:43" ht="13.5" customHeight="1" x14ac:dyDescent="0.15">
      <c r="A142" s="2004" t="s">
        <v>321</v>
      </c>
      <c r="B142" s="610">
        <v>43313</v>
      </c>
      <c r="C142" s="593" t="str">
        <f>IF(B142="","",IF(WEEKDAY(B142)=1,"(日)",IF(WEEKDAY(B142)=2,"(月)",IF(WEEKDAY(B142)=3,"(火)",IF(WEEKDAY(B142)=4,"(水)",IF(WEEKDAY(B142)=5,"(木)",IF(WEEKDAY(B142)=6,"(金)","(土)")))))))</f>
        <v>(水)</v>
      </c>
      <c r="D142" s="74" t="s">
        <v>583</v>
      </c>
      <c r="E142" s="72"/>
      <c r="F142" s="60">
        <v>33.700000000000003</v>
      </c>
      <c r="G142" s="62">
        <v>28.4</v>
      </c>
      <c r="H142" s="63">
        <v>26.4</v>
      </c>
      <c r="I142" s="56">
        <v>12.3</v>
      </c>
      <c r="J142" s="57">
        <v>7.3</v>
      </c>
      <c r="K142" s="67">
        <v>7.64</v>
      </c>
      <c r="L142" s="68">
        <v>7.61</v>
      </c>
      <c r="M142" s="56"/>
      <c r="N142" s="57">
        <v>29.1</v>
      </c>
      <c r="O142" s="62"/>
      <c r="P142" s="63">
        <v>60.3</v>
      </c>
      <c r="Q142" s="62"/>
      <c r="R142" s="63">
        <v>79.5</v>
      </c>
      <c r="S142" s="62"/>
      <c r="T142" s="63"/>
      <c r="U142" s="62"/>
      <c r="V142" s="63"/>
      <c r="W142" s="56"/>
      <c r="X142" s="57">
        <v>32</v>
      </c>
      <c r="Y142" s="58"/>
      <c r="Z142" s="59">
        <v>212</v>
      </c>
      <c r="AA142" s="67"/>
      <c r="AB142" s="68">
        <v>0.32</v>
      </c>
      <c r="AC142" s="463"/>
      <c r="AD142" s="445"/>
      <c r="AE142" s="388" t="s">
        <v>36</v>
      </c>
      <c r="AF142" s="387" t="s">
        <v>36</v>
      </c>
      <c r="AG142" s="269">
        <v>43321</v>
      </c>
      <c r="AH142" s="152" t="s">
        <v>29</v>
      </c>
      <c r="AI142" s="153">
        <v>26.5</v>
      </c>
      <c r="AJ142" s="154" t="s">
        <v>20</v>
      </c>
      <c r="AK142" s="155"/>
      <c r="AL142" s="156"/>
      <c r="AM142" s="1"/>
      <c r="AN142" s="1"/>
      <c r="AO142" s="1"/>
      <c r="AP142" s="1"/>
      <c r="AQ142" s="1"/>
    </row>
    <row r="143" spans="1:43" x14ac:dyDescent="0.15">
      <c r="A143" s="2005"/>
      <c r="B143" s="608">
        <v>43314</v>
      </c>
      <c r="C143" s="453" t="str">
        <f t="shared" ref="C143:C148" si="26">IF(B143="","",IF(WEEKDAY(B143)=1,"(日)",IF(WEEKDAY(B143)=2,"(月)",IF(WEEKDAY(B143)=3,"(火)",IF(WEEKDAY(B143)=4,"(水)",IF(WEEKDAY(B143)=5,"(木)",IF(WEEKDAY(B143)=6,"(金)","(土)")))))))</f>
        <v>(木)</v>
      </c>
      <c r="D143" s="119" t="s">
        <v>583</v>
      </c>
      <c r="E143" s="73"/>
      <c r="F143" s="61">
        <v>31.8</v>
      </c>
      <c r="G143" s="23">
        <v>28.7</v>
      </c>
      <c r="H143" s="64">
        <v>26.7</v>
      </c>
      <c r="I143" s="65">
        <v>10</v>
      </c>
      <c r="J143" s="66">
        <v>8.1999999999999993</v>
      </c>
      <c r="K143" s="24">
        <v>7.73</v>
      </c>
      <c r="L143" s="69">
        <v>7.74</v>
      </c>
      <c r="M143" s="65"/>
      <c r="N143" s="66">
        <v>30.7</v>
      </c>
      <c r="O143" s="23"/>
      <c r="P143" s="64">
        <v>61.6</v>
      </c>
      <c r="Q143" s="23"/>
      <c r="R143" s="64">
        <v>83.3</v>
      </c>
      <c r="S143" s="23"/>
      <c r="T143" s="64"/>
      <c r="U143" s="23"/>
      <c r="V143" s="64"/>
      <c r="W143" s="65"/>
      <c r="X143" s="66">
        <v>33.200000000000003</v>
      </c>
      <c r="Y143" s="70"/>
      <c r="Z143" s="71">
        <v>209</v>
      </c>
      <c r="AA143" s="24"/>
      <c r="AB143" s="69">
        <v>0.3</v>
      </c>
      <c r="AC143" s="461"/>
      <c r="AD143" s="446">
        <v>801</v>
      </c>
      <c r="AE143" s="388" t="s">
        <v>36</v>
      </c>
      <c r="AF143" s="387" t="s">
        <v>36</v>
      </c>
      <c r="AG143" s="12" t="s">
        <v>30</v>
      </c>
      <c r="AH143" s="13" t="s">
        <v>31</v>
      </c>
      <c r="AI143" s="14" t="s">
        <v>32</v>
      </c>
      <c r="AJ143" s="15" t="s">
        <v>33</v>
      </c>
      <c r="AK143" s="16" t="s">
        <v>36</v>
      </c>
      <c r="AL143" s="97"/>
      <c r="AM143" s="1"/>
      <c r="AN143" s="1"/>
      <c r="AO143" s="1"/>
      <c r="AP143" s="1"/>
      <c r="AQ143" s="1"/>
    </row>
    <row r="144" spans="1:43" x14ac:dyDescent="0.15">
      <c r="A144" s="2005"/>
      <c r="B144" s="608">
        <v>43315</v>
      </c>
      <c r="C144" s="453" t="str">
        <f t="shared" si="26"/>
        <v>(金)</v>
      </c>
      <c r="D144" s="119" t="s">
        <v>583</v>
      </c>
      <c r="E144" s="73"/>
      <c r="F144" s="61">
        <v>31.9</v>
      </c>
      <c r="G144" s="23">
        <v>28.4</v>
      </c>
      <c r="H144" s="64">
        <v>26.8</v>
      </c>
      <c r="I144" s="65">
        <v>10.4</v>
      </c>
      <c r="J144" s="66">
        <v>7.8</v>
      </c>
      <c r="K144" s="24">
        <v>7.84</v>
      </c>
      <c r="L144" s="69">
        <v>7.07</v>
      </c>
      <c r="M144" s="65"/>
      <c r="N144" s="66">
        <v>31.2</v>
      </c>
      <c r="O144" s="23"/>
      <c r="P144" s="64">
        <v>51.8</v>
      </c>
      <c r="Q144" s="23"/>
      <c r="R144" s="64">
        <v>84.3</v>
      </c>
      <c r="S144" s="23"/>
      <c r="T144" s="64"/>
      <c r="U144" s="23"/>
      <c r="V144" s="64"/>
      <c r="W144" s="65"/>
      <c r="X144" s="66">
        <v>33.6</v>
      </c>
      <c r="Y144" s="70"/>
      <c r="Z144" s="71">
        <v>220</v>
      </c>
      <c r="AA144" s="24"/>
      <c r="AB144" s="69">
        <v>0.33</v>
      </c>
      <c r="AC144" s="461"/>
      <c r="AD144" s="446">
        <v>1322</v>
      </c>
      <c r="AE144" s="388" t="s">
        <v>36</v>
      </c>
      <c r="AF144" s="387" t="s">
        <v>36</v>
      </c>
      <c r="AG144" s="5" t="s">
        <v>272</v>
      </c>
      <c r="AH144" s="17" t="s">
        <v>20</v>
      </c>
      <c r="AI144" s="31"/>
      <c r="AJ144" s="32">
        <v>26.9</v>
      </c>
      <c r="AK144" s="33" t="s">
        <v>36</v>
      </c>
      <c r="AL144" s="98"/>
      <c r="AM144" s="1"/>
      <c r="AN144" s="1"/>
      <c r="AO144" s="1"/>
      <c r="AP144" s="1"/>
      <c r="AQ144" s="1"/>
    </row>
    <row r="145" spans="1:43" x14ac:dyDescent="0.15">
      <c r="A145" s="2005"/>
      <c r="B145" s="608">
        <v>43316</v>
      </c>
      <c r="C145" s="453" t="str">
        <f t="shared" si="26"/>
        <v>(土)</v>
      </c>
      <c r="D145" s="119" t="s">
        <v>583</v>
      </c>
      <c r="E145" s="73"/>
      <c r="F145" s="61">
        <v>30.6</v>
      </c>
      <c r="G145" s="23">
        <v>29</v>
      </c>
      <c r="H145" s="64">
        <v>26.9</v>
      </c>
      <c r="I145" s="65">
        <v>11.372</v>
      </c>
      <c r="J145" s="66">
        <v>8.1809999999999992</v>
      </c>
      <c r="K145" s="24">
        <v>8.32</v>
      </c>
      <c r="L145" s="69">
        <v>7.19</v>
      </c>
      <c r="M145" s="65"/>
      <c r="N145" s="66">
        <v>31.5</v>
      </c>
      <c r="O145" s="23"/>
      <c r="P145" s="64"/>
      <c r="Q145" s="23"/>
      <c r="R145" s="64"/>
      <c r="S145" s="23"/>
      <c r="T145" s="64"/>
      <c r="U145" s="23"/>
      <c r="V145" s="64"/>
      <c r="W145" s="65"/>
      <c r="X145" s="66"/>
      <c r="Y145" s="70"/>
      <c r="Z145" s="71"/>
      <c r="AA145" s="24"/>
      <c r="AB145" s="69"/>
      <c r="AC145" s="461"/>
      <c r="AD145" s="446">
        <v>1311</v>
      </c>
      <c r="AE145" s="388" t="s">
        <v>36</v>
      </c>
      <c r="AF145" s="387" t="s">
        <v>36</v>
      </c>
      <c r="AG145" s="6" t="s">
        <v>273</v>
      </c>
      <c r="AH145" s="18" t="s">
        <v>274</v>
      </c>
      <c r="AI145" s="37"/>
      <c r="AJ145" s="35">
        <v>6.7</v>
      </c>
      <c r="AK145" s="39" t="s">
        <v>36</v>
      </c>
      <c r="AL145" s="99"/>
      <c r="AM145" s="1"/>
      <c r="AN145" s="1"/>
      <c r="AO145" s="1"/>
      <c r="AP145" s="1"/>
      <c r="AQ145" s="1"/>
    </row>
    <row r="146" spans="1:43" x14ac:dyDescent="0.15">
      <c r="A146" s="2005"/>
      <c r="B146" s="608">
        <v>43317</v>
      </c>
      <c r="C146" s="453" t="str">
        <f t="shared" si="26"/>
        <v>(日)</v>
      </c>
      <c r="D146" s="119" t="s">
        <v>583</v>
      </c>
      <c r="E146" s="73"/>
      <c r="F146" s="61">
        <v>32.5</v>
      </c>
      <c r="G146" s="23">
        <v>29.2</v>
      </c>
      <c r="H146" s="64">
        <v>27.1</v>
      </c>
      <c r="I146" s="65">
        <v>11.5</v>
      </c>
      <c r="J146" s="66">
        <v>8.3000000000000007</v>
      </c>
      <c r="K146" s="24">
        <v>8.7899999999999991</v>
      </c>
      <c r="L146" s="69">
        <v>7.37</v>
      </c>
      <c r="M146" s="65"/>
      <c r="N146" s="66">
        <v>31.5</v>
      </c>
      <c r="O146" s="23"/>
      <c r="P146" s="64"/>
      <c r="Q146" s="23"/>
      <c r="R146" s="64"/>
      <c r="S146" s="23"/>
      <c r="T146" s="64"/>
      <c r="U146" s="23"/>
      <c r="V146" s="64"/>
      <c r="W146" s="65"/>
      <c r="X146" s="66"/>
      <c r="Y146" s="70"/>
      <c r="Z146" s="71"/>
      <c r="AA146" s="24"/>
      <c r="AB146" s="69"/>
      <c r="AC146" s="461"/>
      <c r="AD146" s="446">
        <v>1304</v>
      </c>
      <c r="AE146" s="388" t="s">
        <v>36</v>
      </c>
      <c r="AF146" s="387" t="s">
        <v>36</v>
      </c>
      <c r="AG146" s="6" t="s">
        <v>21</v>
      </c>
      <c r="AH146" s="18"/>
      <c r="AI146" s="40"/>
      <c r="AJ146" s="35">
        <v>7.55</v>
      </c>
      <c r="AK146" s="42" t="s">
        <v>36</v>
      </c>
      <c r="AL146" s="100"/>
      <c r="AM146" s="1"/>
      <c r="AN146" s="1"/>
      <c r="AO146" s="1"/>
      <c r="AP146" s="1"/>
      <c r="AQ146" s="1"/>
    </row>
    <row r="147" spans="1:43" x14ac:dyDescent="0.15">
      <c r="A147" s="2005"/>
      <c r="B147" s="608">
        <v>43318</v>
      </c>
      <c r="C147" s="453" t="str">
        <f t="shared" si="26"/>
        <v>(月)</v>
      </c>
      <c r="D147" s="119" t="s">
        <v>599</v>
      </c>
      <c r="E147" s="73"/>
      <c r="F147" s="61">
        <v>30.9</v>
      </c>
      <c r="G147" s="23">
        <v>29.3</v>
      </c>
      <c r="H147" s="64">
        <v>27.3</v>
      </c>
      <c r="I147" s="65">
        <v>12.289</v>
      </c>
      <c r="J147" s="66">
        <v>7.9429999999999996</v>
      </c>
      <c r="K147" s="24">
        <v>8.84</v>
      </c>
      <c r="L147" s="69">
        <v>7.42</v>
      </c>
      <c r="M147" s="65"/>
      <c r="N147" s="66">
        <v>31.4</v>
      </c>
      <c r="O147" s="23"/>
      <c r="P147" s="64">
        <v>54.3</v>
      </c>
      <c r="Q147" s="23"/>
      <c r="R147" s="64">
        <v>84.2</v>
      </c>
      <c r="S147" s="23"/>
      <c r="T147" s="64"/>
      <c r="U147" s="23"/>
      <c r="V147" s="64"/>
      <c r="W147" s="65"/>
      <c r="X147" s="66">
        <v>34</v>
      </c>
      <c r="Y147" s="70"/>
      <c r="Z147" s="71">
        <v>225</v>
      </c>
      <c r="AA147" s="24"/>
      <c r="AB147" s="69">
        <v>0.3</v>
      </c>
      <c r="AC147" s="461"/>
      <c r="AD147" s="446">
        <v>1313</v>
      </c>
      <c r="AE147" s="388" t="s">
        <v>36</v>
      </c>
      <c r="AF147" s="387" t="s">
        <v>36</v>
      </c>
      <c r="AG147" s="6" t="s">
        <v>275</v>
      </c>
      <c r="AH147" s="18" t="s">
        <v>22</v>
      </c>
      <c r="AI147" s="34"/>
      <c r="AJ147" s="35">
        <v>30.4</v>
      </c>
      <c r="AK147" s="36" t="s">
        <v>36</v>
      </c>
      <c r="AL147" s="101"/>
      <c r="AM147" s="1"/>
      <c r="AN147" s="1"/>
      <c r="AO147" s="1"/>
      <c r="AP147" s="1"/>
      <c r="AQ147" s="1"/>
    </row>
    <row r="148" spans="1:43" x14ac:dyDescent="0.15">
      <c r="A148" s="2005"/>
      <c r="B148" s="608">
        <v>43319</v>
      </c>
      <c r="C148" s="453" t="str">
        <f t="shared" si="26"/>
        <v>(火)</v>
      </c>
      <c r="D148" s="119" t="s">
        <v>606</v>
      </c>
      <c r="E148" s="73">
        <v>10</v>
      </c>
      <c r="F148" s="61">
        <v>23.1</v>
      </c>
      <c r="G148" s="23">
        <v>29</v>
      </c>
      <c r="H148" s="64">
        <v>27.2</v>
      </c>
      <c r="I148" s="65">
        <v>11.7</v>
      </c>
      <c r="J148" s="66">
        <v>7.7</v>
      </c>
      <c r="K148" s="24">
        <v>8.89</v>
      </c>
      <c r="L148" s="69">
        <v>7.4</v>
      </c>
      <c r="M148" s="65"/>
      <c r="N148" s="66">
        <v>30.9</v>
      </c>
      <c r="O148" s="23"/>
      <c r="P148" s="64">
        <v>54.6</v>
      </c>
      <c r="Q148" s="23"/>
      <c r="R148" s="64">
        <v>82.6</v>
      </c>
      <c r="S148" s="23"/>
      <c r="T148" s="64"/>
      <c r="U148" s="23"/>
      <c r="V148" s="64"/>
      <c r="W148" s="65"/>
      <c r="X148" s="66">
        <v>33.799999999999997</v>
      </c>
      <c r="Y148" s="70"/>
      <c r="Z148" s="71">
        <v>232</v>
      </c>
      <c r="AA148" s="24"/>
      <c r="AB148" s="69">
        <v>0.27</v>
      </c>
      <c r="AC148" s="461"/>
      <c r="AD148" s="446">
        <v>1308</v>
      </c>
      <c r="AE148" s="388" t="s">
        <v>36</v>
      </c>
      <c r="AF148" s="387" t="s">
        <v>36</v>
      </c>
      <c r="AG148" s="6" t="s">
        <v>276</v>
      </c>
      <c r="AH148" s="18" t="s">
        <v>23</v>
      </c>
      <c r="AI148" s="34"/>
      <c r="AJ148" s="35">
        <v>58.1</v>
      </c>
      <c r="AK148" s="36" t="s">
        <v>36</v>
      </c>
      <c r="AL148" s="101"/>
      <c r="AM148" s="1"/>
      <c r="AN148" s="1"/>
      <c r="AO148" s="1"/>
      <c r="AP148" s="1"/>
      <c r="AQ148" s="1"/>
    </row>
    <row r="149" spans="1:43" x14ac:dyDescent="0.15">
      <c r="A149" s="2005"/>
      <c r="B149" s="608">
        <v>43320</v>
      </c>
      <c r="C149" s="453" t="str">
        <f>IF(B149="","",IF(WEEKDAY(B149)=1,"(日)",IF(WEEKDAY(B149)=2,"(月)",IF(WEEKDAY(B149)=3,"(火)",IF(WEEKDAY(B149)=4,"(水)",IF(WEEKDAY(B149)=5,"(木)",IF(WEEKDAY(B149)=6,"(金)","(土)")))))))</f>
        <v>(水)</v>
      </c>
      <c r="D149" s="119" t="s">
        <v>606</v>
      </c>
      <c r="E149" s="73">
        <v>28</v>
      </c>
      <c r="F149" s="61">
        <v>22.1</v>
      </c>
      <c r="G149" s="23">
        <v>28.9</v>
      </c>
      <c r="H149" s="64">
        <v>27.1</v>
      </c>
      <c r="I149" s="65">
        <v>11.5</v>
      </c>
      <c r="J149" s="66">
        <v>8.1</v>
      </c>
      <c r="K149" s="24">
        <v>8.68</v>
      </c>
      <c r="L149" s="69">
        <v>7.34</v>
      </c>
      <c r="M149" s="65"/>
      <c r="N149" s="66">
        <v>30.4</v>
      </c>
      <c r="O149" s="23"/>
      <c r="P149" s="64">
        <v>53.1</v>
      </c>
      <c r="Q149" s="23"/>
      <c r="R149" s="64">
        <v>77.8</v>
      </c>
      <c r="S149" s="23"/>
      <c r="T149" s="64"/>
      <c r="U149" s="23"/>
      <c r="V149" s="64"/>
      <c r="W149" s="65"/>
      <c r="X149" s="66">
        <v>32.799999999999997</v>
      </c>
      <c r="Y149" s="70"/>
      <c r="Z149" s="71">
        <v>215</v>
      </c>
      <c r="AA149" s="24"/>
      <c r="AB149" s="69">
        <v>0.27</v>
      </c>
      <c r="AC149" s="461"/>
      <c r="AD149" s="446">
        <v>1107</v>
      </c>
      <c r="AE149" s="388" t="s">
        <v>36</v>
      </c>
      <c r="AF149" s="387" t="s">
        <v>36</v>
      </c>
      <c r="AG149" s="6" t="s">
        <v>277</v>
      </c>
      <c r="AH149" s="18" t="s">
        <v>23</v>
      </c>
      <c r="AI149" s="34"/>
      <c r="AJ149" s="35">
        <v>83</v>
      </c>
      <c r="AK149" s="36" t="s">
        <v>36</v>
      </c>
      <c r="AL149" s="101"/>
      <c r="AM149" s="1"/>
      <c r="AN149" s="1"/>
      <c r="AO149" s="1"/>
      <c r="AP149" s="1"/>
      <c r="AQ149" s="1"/>
    </row>
    <row r="150" spans="1:43" x14ac:dyDescent="0.15">
      <c r="A150" s="2005"/>
      <c r="B150" s="608">
        <v>43321</v>
      </c>
      <c r="C150" s="453" t="str">
        <f t="shared" ref="C150:C172" si="27">IF(B150="","",IF(WEEKDAY(B150)=1,"(日)",IF(WEEKDAY(B150)=2,"(月)",IF(WEEKDAY(B150)=3,"(火)",IF(WEEKDAY(B150)=4,"(水)",IF(WEEKDAY(B150)=5,"(木)",IF(WEEKDAY(B150)=6,"(金)","(土)")))))))</f>
        <v>(木)</v>
      </c>
      <c r="D150" s="119" t="s">
        <v>606</v>
      </c>
      <c r="E150" s="73">
        <v>0.5</v>
      </c>
      <c r="F150" s="61">
        <v>26.5</v>
      </c>
      <c r="G150" s="23">
        <v>28.7</v>
      </c>
      <c r="H150" s="64">
        <v>26.9</v>
      </c>
      <c r="I150" s="65">
        <v>10.199999999999999</v>
      </c>
      <c r="J150" s="66">
        <v>6.7</v>
      </c>
      <c r="K150" s="24">
        <v>8.42</v>
      </c>
      <c r="L150" s="69">
        <v>7.55</v>
      </c>
      <c r="M150" s="65"/>
      <c r="N150" s="66">
        <v>30.4</v>
      </c>
      <c r="O150" s="23"/>
      <c r="P150" s="64">
        <v>58.1</v>
      </c>
      <c r="Q150" s="23"/>
      <c r="R150" s="64">
        <v>83</v>
      </c>
      <c r="S150" s="23"/>
      <c r="T150" s="64">
        <v>52.2</v>
      </c>
      <c r="U150" s="23"/>
      <c r="V150" s="64">
        <v>30.8</v>
      </c>
      <c r="W150" s="65"/>
      <c r="X150" s="66">
        <v>32.799999999999997</v>
      </c>
      <c r="Y150" s="70"/>
      <c r="Z150" s="71">
        <v>210</v>
      </c>
      <c r="AA150" s="24"/>
      <c r="AB150" s="69">
        <v>0.24</v>
      </c>
      <c r="AC150" s="461"/>
      <c r="AD150" s="446">
        <v>243</v>
      </c>
      <c r="AE150" s="388" t="s">
        <v>36</v>
      </c>
      <c r="AF150" s="387" t="s">
        <v>36</v>
      </c>
      <c r="AG150" s="6" t="s">
        <v>278</v>
      </c>
      <c r="AH150" s="18" t="s">
        <v>23</v>
      </c>
      <c r="AI150" s="34"/>
      <c r="AJ150" s="35">
        <v>52.2</v>
      </c>
      <c r="AK150" s="36" t="s">
        <v>36</v>
      </c>
      <c r="AL150" s="101"/>
      <c r="AM150" s="1"/>
      <c r="AN150" s="1"/>
      <c r="AO150" s="1"/>
      <c r="AP150" s="1"/>
      <c r="AQ150" s="1"/>
    </row>
    <row r="151" spans="1:43" x14ac:dyDescent="0.15">
      <c r="A151" s="2005"/>
      <c r="B151" s="608">
        <v>43322</v>
      </c>
      <c r="C151" s="453" t="str">
        <f t="shared" si="27"/>
        <v>(金)</v>
      </c>
      <c r="D151" s="119" t="s">
        <v>583</v>
      </c>
      <c r="E151" s="73"/>
      <c r="F151" s="61">
        <v>32.1</v>
      </c>
      <c r="G151" s="23">
        <v>28.2</v>
      </c>
      <c r="H151" s="64">
        <v>26.5</v>
      </c>
      <c r="I151" s="65">
        <v>12.5</v>
      </c>
      <c r="J151" s="66">
        <v>8</v>
      </c>
      <c r="K151" s="24">
        <v>7.91</v>
      </c>
      <c r="L151" s="69">
        <v>7.83</v>
      </c>
      <c r="M151" s="65"/>
      <c r="N151" s="66">
        <v>30.7</v>
      </c>
      <c r="O151" s="23"/>
      <c r="P151" s="64">
        <v>63.6</v>
      </c>
      <c r="Q151" s="23"/>
      <c r="R151" s="64">
        <v>82.4</v>
      </c>
      <c r="S151" s="23"/>
      <c r="T151" s="64"/>
      <c r="U151" s="23"/>
      <c r="V151" s="64"/>
      <c r="W151" s="65"/>
      <c r="X151" s="66">
        <v>32</v>
      </c>
      <c r="Y151" s="70"/>
      <c r="Z151" s="71">
        <v>231</v>
      </c>
      <c r="AA151" s="24"/>
      <c r="AB151" s="69">
        <v>0.32</v>
      </c>
      <c r="AC151" s="461">
        <v>233</v>
      </c>
      <c r="AD151" s="446">
        <v>395</v>
      </c>
      <c r="AE151" s="388" t="s">
        <v>36</v>
      </c>
      <c r="AF151" s="387" t="s">
        <v>36</v>
      </c>
      <c r="AG151" s="6" t="s">
        <v>279</v>
      </c>
      <c r="AH151" s="18" t="s">
        <v>23</v>
      </c>
      <c r="AI151" s="34"/>
      <c r="AJ151" s="35">
        <v>30.8</v>
      </c>
      <c r="AK151" s="36" t="s">
        <v>36</v>
      </c>
      <c r="AL151" s="101"/>
      <c r="AM151" s="1"/>
      <c r="AN151" s="1"/>
      <c r="AO151" s="1"/>
      <c r="AP151" s="1"/>
      <c r="AQ151" s="1"/>
    </row>
    <row r="152" spans="1:43" x14ac:dyDescent="0.15">
      <c r="A152" s="2005"/>
      <c r="B152" s="608">
        <v>43323</v>
      </c>
      <c r="C152" s="453" t="str">
        <f t="shared" si="27"/>
        <v>(土)</v>
      </c>
      <c r="D152" s="119" t="s">
        <v>583</v>
      </c>
      <c r="E152" s="73"/>
      <c r="F152" s="61">
        <v>33.5</v>
      </c>
      <c r="G152" s="23">
        <v>27.7</v>
      </c>
      <c r="H152" s="64">
        <v>26.4</v>
      </c>
      <c r="I152" s="65">
        <v>13.1</v>
      </c>
      <c r="J152" s="66">
        <v>12.9</v>
      </c>
      <c r="K152" s="24">
        <v>7.96</v>
      </c>
      <c r="L152" s="69">
        <v>7.77</v>
      </c>
      <c r="M152" s="65"/>
      <c r="N152" s="66">
        <v>30.5</v>
      </c>
      <c r="O152" s="23"/>
      <c r="P152" s="64"/>
      <c r="Q152" s="23"/>
      <c r="R152" s="64"/>
      <c r="S152" s="23"/>
      <c r="T152" s="64"/>
      <c r="U152" s="23"/>
      <c r="V152" s="64"/>
      <c r="W152" s="65"/>
      <c r="X152" s="66"/>
      <c r="Y152" s="70"/>
      <c r="Z152" s="71"/>
      <c r="AA152" s="24"/>
      <c r="AB152" s="69"/>
      <c r="AC152" s="461"/>
      <c r="AD152" s="446"/>
      <c r="AE152" s="388" t="s">
        <v>36</v>
      </c>
      <c r="AF152" s="387" t="s">
        <v>36</v>
      </c>
      <c r="AG152" s="6" t="s">
        <v>280</v>
      </c>
      <c r="AH152" s="18" t="s">
        <v>23</v>
      </c>
      <c r="AI152" s="37"/>
      <c r="AJ152" s="38">
        <v>32.799999999999997</v>
      </c>
      <c r="AK152" s="39" t="s">
        <v>36</v>
      </c>
      <c r="AL152" s="99"/>
      <c r="AM152" s="1"/>
      <c r="AN152" s="1"/>
      <c r="AO152" s="1"/>
      <c r="AP152" s="1"/>
      <c r="AQ152" s="1"/>
    </row>
    <row r="153" spans="1:43" x14ac:dyDescent="0.15">
      <c r="A153" s="2005"/>
      <c r="B153" s="608">
        <v>43324</v>
      </c>
      <c r="C153" s="453" t="str">
        <f t="shared" si="27"/>
        <v>(日)</v>
      </c>
      <c r="D153" s="119" t="s">
        <v>599</v>
      </c>
      <c r="E153" s="73"/>
      <c r="F153" s="61">
        <v>26.7</v>
      </c>
      <c r="G153" s="23">
        <v>28.1</v>
      </c>
      <c r="H153" s="64">
        <v>26.5</v>
      </c>
      <c r="I153" s="65">
        <v>12</v>
      </c>
      <c r="J153" s="66">
        <v>9.3000000000000007</v>
      </c>
      <c r="K153" s="24">
        <v>7.79</v>
      </c>
      <c r="L153" s="69">
        <v>7.74</v>
      </c>
      <c r="M153" s="65"/>
      <c r="N153" s="66">
        <v>31.2</v>
      </c>
      <c r="O153" s="23"/>
      <c r="P153" s="64"/>
      <c r="Q153" s="23"/>
      <c r="R153" s="64"/>
      <c r="S153" s="23"/>
      <c r="T153" s="64"/>
      <c r="U153" s="23"/>
      <c r="V153" s="64"/>
      <c r="W153" s="65"/>
      <c r="X153" s="66"/>
      <c r="Y153" s="70"/>
      <c r="Z153" s="71"/>
      <c r="AA153" s="24"/>
      <c r="AB153" s="69"/>
      <c r="AC153" s="461"/>
      <c r="AD153" s="446"/>
      <c r="AE153" s="388" t="s">
        <v>36</v>
      </c>
      <c r="AF153" s="387" t="s">
        <v>459</v>
      </c>
      <c r="AG153" s="6" t="s">
        <v>281</v>
      </c>
      <c r="AH153" s="18" t="s">
        <v>23</v>
      </c>
      <c r="AI153" s="49"/>
      <c r="AJ153" s="50">
        <v>210</v>
      </c>
      <c r="AK153" s="25" t="s">
        <v>36</v>
      </c>
      <c r="AL153" s="26"/>
      <c r="AM153" s="1"/>
      <c r="AN153" s="1"/>
      <c r="AO153" s="1"/>
      <c r="AP153" s="1"/>
      <c r="AQ153" s="1"/>
    </row>
    <row r="154" spans="1:43" x14ac:dyDescent="0.15">
      <c r="A154" s="2005"/>
      <c r="B154" s="608">
        <v>43325</v>
      </c>
      <c r="C154" s="453" t="str">
        <f t="shared" si="27"/>
        <v>(月)</v>
      </c>
      <c r="D154" s="119" t="s">
        <v>583</v>
      </c>
      <c r="E154" s="73"/>
      <c r="F154" s="61">
        <v>32.299999999999997</v>
      </c>
      <c r="G154" s="23">
        <v>28.3</v>
      </c>
      <c r="H154" s="64">
        <v>26.8</v>
      </c>
      <c r="I154" s="65">
        <v>12</v>
      </c>
      <c r="J154" s="66">
        <v>8.4</v>
      </c>
      <c r="K154" s="24">
        <v>7.78</v>
      </c>
      <c r="L154" s="69">
        <v>7.75</v>
      </c>
      <c r="M154" s="65"/>
      <c r="N154" s="66">
        <v>31.7</v>
      </c>
      <c r="O154" s="23"/>
      <c r="P154" s="64">
        <v>67.099999999999994</v>
      </c>
      <c r="Q154" s="23"/>
      <c r="R154" s="64">
        <v>82.9</v>
      </c>
      <c r="S154" s="23"/>
      <c r="T154" s="64"/>
      <c r="U154" s="23"/>
      <c r="V154" s="64"/>
      <c r="W154" s="65"/>
      <c r="X154" s="66">
        <v>34.9</v>
      </c>
      <c r="Y154" s="70"/>
      <c r="Z154" s="71">
        <v>242</v>
      </c>
      <c r="AA154" s="24"/>
      <c r="AB154" s="69">
        <v>0.35</v>
      </c>
      <c r="AC154" s="461"/>
      <c r="AD154" s="446"/>
      <c r="AE154" s="388" t="s">
        <v>36</v>
      </c>
      <c r="AF154" s="387" t="s">
        <v>36</v>
      </c>
      <c r="AG154" s="6" t="s">
        <v>282</v>
      </c>
      <c r="AH154" s="18" t="s">
        <v>23</v>
      </c>
      <c r="AI154" s="41"/>
      <c r="AJ154" s="41">
        <v>0.24</v>
      </c>
      <c r="AK154" s="42" t="s">
        <v>36</v>
      </c>
      <c r="AL154" s="100"/>
      <c r="AM154" s="1"/>
      <c r="AN154" s="1"/>
      <c r="AO154" s="1"/>
      <c r="AP154" s="1"/>
      <c r="AQ154" s="1"/>
    </row>
    <row r="155" spans="1:43" x14ac:dyDescent="0.15">
      <c r="A155" s="2005"/>
      <c r="B155" s="608">
        <v>43326</v>
      </c>
      <c r="C155" s="453" t="str">
        <f t="shared" si="27"/>
        <v>(火)</v>
      </c>
      <c r="D155" s="119" t="s">
        <v>583</v>
      </c>
      <c r="E155" s="73"/>
      <c r="F155" s="61">
        <v>31.6</v>
      </c>
      <c r="G155" s="23">
        <v>28.6</v>
      </c>
      <c r="H155" s="64">
        <v>26.8</v>
      </c>
      <c r="I155" s="65">
        <v>12</v>
      </c>
      <c r="J155" s="66">
        <v>7.7</v>
      </c>
      <c r="K155" s="24">
        <v>7.73</v>
      </c>
      <c r="L155" s="69">
        <v>7.71</v>
      </c>
      <c r="M155" s="65"/>
      <c r="N155" s="66">
        <v>31.4</v>
      </c>
      <c r="O155" s="23"/>
      <c r="P155" s="64">
        <v>67.599999999999994</v>
      </c>
      <c r="Q155" s="23"/>
      <c r="R155" s="64">
        <v>87.4</v>
      </c>
      <c r="S155" s="23"/>
      <c r="T155" s="64"/>
      <c r="U155" s="23"/>
      <c r="V155" s="64"/>
      <c r="W155" s="65"/>
      <c r="X155" s="66">
        <v>33.700000000000003</v>
      </c>
      <c r="Y155" s="70"/>
      <c r="Z155" s="71">
        <v>214</v>
      </c>
      <c r="AA155" s="24"/>
      <c r="AB155" s="69">
        <v>0.33</v>
      </c>
      <c r="AC155" s="461"/>
      <c r="AD155" s="446"/>
      <c r="AE155" s="388" t="s">
        <v>36</v>
      </c>
      <c r="AF155" s="387" t="s">
        <v>36</v>
      </c>
      <c r="AG155" s="6" t="s">
        <v>24</v>
      </c>
      <c r="AH155" s="18" t="s">
        <v>23</v>
      </c>
      <c r="AI155" s="23"/>
      <c r="AJ155" s="48">
        <v>5.7</v>
      </c>
      <c r="AK155" s="160" t="s">
        <v>36</v>
      </c>
      <c r="AL155" s="100"/>
    </row>
    <row r="156" spans="1:43" x14ac:dyDescent="0.15">
      <c r="A156" s="2005"/>
      <c r="B156" s="608">
        <v>43327</v>
      </c>
      <c r="C156" s="453" t="str">
        <f t="shared" si="27"/>
        <v>(水)</v>
      </c>
      <c r="D156" s="75" t="s">
        <v>583</v>
      </c>
      <c r="E156" s="73"/>
      <c r="F156" s="61">
        <v>29.4</v>
      </c>
      <c r="G156" s="23">
        <v>28.1</v>
      </c>
      <c r="H156" s="64">
        <v>26.9</v>
      </c>
      <c r="I156" s="65">
        <v>11.391999999999999</v>
      </c>
      <c r="J156" s="66">
        <v>6.9610000000000003</v>
      </c>
      <c r="K156" s="24">
        <v>7.74</v>
      </c>
      <c r="L156" s="69">
        <v>7.72</v>
      </c>
      <c r="M156" s="65"/>
      <c r="N156" s="66">
        <v>31.7</v>
      </c>
      <c r="O156" s="23"/>
      <c r="P156" s="64">
        <v>67.099999999999994</v>
      </c>
      <c r="Q156" s="23"/>
      <c r="R156" s="64">
        <v>83.6</v>
      </c>
      <c r="S156" s="23"/>
      <c r="T156" s="64"/>
      <c r="U156" s="23"/>
      <c r="V156" s="64"/>
      <c r="W156" s="65"/>
      <c r="X156" s="66">
        <v>32.6</v>
      </c>
      <c r="Y156" s="70"/>
      <c r="Z156" s="71">
        <v>235</v>
      </c>
      <c r="AA156" s="24"/>
      <c r="AB156" s="69">
        <v>0.32</v>
      </c>
      <c r="AC156" s="461"/>
      <c r="AD156" s="446"/>
      <c r="AE156" s="388" t="s">
        <v>36</v>
      </c>
      <c r="AF156" s="387" t="s">
        <v>36</v>
      </c>
      <c r="AG156" s="6" t="s">
        <v>25</v>
      </c>
      <c r="AH156" s="18" t="s">
        <v>23</v>
      </c>
      <c r="AI156" s="23"/>
      <c r="AJ156" s="48">
        <v>1.6</v>
      </c>
      <c r="AK156" s="36" t="s">
        <v>36</v>
      </c>
      <c r="AL156" s="100"/>
    </row>
    <row r="157" spans="1:43" x14ac:dyDescent="0.15">
      <c r="A157" s="2005"/>
      <c r="B157" s="608">
        <v>43328</v>
      </c>
      <c r="C157" s="453" t="str">
        <f t="shared" si="27"/>
        <v>(木)</v>
      </c>
      <c r="D157" s="119" t="s">
        <v>583</v>
      </c>
      <c r="E157" s="73">
        <v>1</v>
      </c>
      <c r="F157" s="61">
        <v>30.9</v>
      </c>
      <c r="G157" s="23">
        <v>28.9</v>
      </c>
      <c r="H157" s="64">
        <v>26.6</v>
      </c>
      <c r="I157" s="65">
        <v>10.7</v>
      </c>
      <c r="J157" s="66">
        <v>8.8000000000000007</v>
      </c>
      <c r="K157" s="24">
        <v>7.66</v>
      </c>
      <c r="L157" s="69">
        <v>7.65</v>
      </c>
      <c r="M157" s="65"/>
      <c r="N157" s="66">
        <v>30.1</v>
      </c>
      <c r="O157" s="23"/>
      <c r="P157" s="64">
        <v>64.099999999999994</v>
      </c>
      <c r="Q157" s="23"/>
      <c r="R157" s="64">
        <v>84.1</v>
      </c>
      <c r="S157" s="23"/>
      <c r="T157" s="64"/>
      <c r="U157" s="23"/>
      <c r="V157" s="64"/>
      <c r="W157" s="65"/>
      <c r="X157" s="66">
        <v>31</v>
      </c>
      <c r="Y157" s="70"/>
      <c r="Z157" s="71">
        <v>217</v>
      </c>
      <c r="AA157" s="24"/>
      <c r="AB157" s="69">
        <v>0.37</v>
      </c>
      <c r="AC157" s="461"/>
      <c r="AD157" s="446"/>
      <c r="AE157" s="388" t="s">
        <v>36</v>
      </c>
      <c r="AF157" s="387" t="s">
        <v>36</v>
      </c>
      <c r="AG157" s="6" t="s">
        <v>283</v>
      </c>
      <c r="AH157" s="18" t="s">
        <v>23</v>
      </c>
      <c r="AI157" s="23"/>
      <c r="AJ157" s="48">
        <v>7.9</v>
      </c>
      <c r="AK157" s="36" t="s">
        <v>36</v>
      </c>
      <c r="AL157" s="100"/>
    </row>
    <row r="158" spans="1:43" x14ac:dyDescent="0.15">
      <c r="A158" s="2005"/>
      <c r="B158" s="608">
        <v>43329</v>
      </c>
      <c r="C158" s="453" t="str">
        <f t="shared" si="27"/>
        <v>(金)</v>
      </c>
      <c r="D158" s="119" t="s">
        <v>583</v>
      </c>
      <c r="E158" s="73">
        <v>4</v>
      </c>
      <c r="F158" s="61">
        <v>26.3</v>
      </c>
      <c r="G158" s="23">
        <v>28.4</v>
      </c>
      <c r="H158" s="64">
        <v>26.4</v>
      </c>
      <c r="I158" s="65">
        <v>10.4</v>
      </c>
      <c r="J158" s="66">
        <v>7.8</v>
      </c>
      <c r="K158" s="24">
        <v>7.66</v>
      </c>
      <c r="L158" s="69">
        <v>7.67</v>
      </c>
      <c r="M158" s="65"/>
      <c r="N158" s="66">
        <v>29.9</v>
      </c>
      <c r="O158" s="23"/>
      <c r="P158" s="64">
        <v>63.6</v>
      </c>
      <c r="Q158" s="23"/>
      <c r="R158" s="64">
        <v>82.3</v>
      </c>
      <c r="S158" s="23"/>
      <c r="T158" s="64"/>
      <c r="U158" s="23"/>
      <c r="V158" s="64"/>
      <c r="W158" s="65"/>
      <c r="X158" s="66">
        <v>30.7</v>
      </c>
      <c r="Y158" s="70"/>
      <c r="Z158" s="71">
        <v>212</v>
      </c>
      <c r="AA158" s="24"/>
      <c r="AB158" s="69">
        <v>0.31</v>
      </c>
      <c r="AC158" s="461"/>
      <c r="AD158" s="446"/>
      <c r="AE158" s="388" t="s">
        <v>36</v>
      </c>
      <c r="AF158" s="387" t="s">
        <v>36</v>
      </c>
      <c r="AG158" s="6" t="s">
        <v>284</v>
      </c>
      <c r="AH158" s="18" t="s">
        <v>23</v>
      </c>
      <c r="AI158" s="45"/>
      <c r="AJ158" s="46">
        <v>4.2999999999999997E-2</v>
      </c>
      <c r="AK158" s="47" t="s">
        <v>36</v>
      </c>
      <c r="AL158" s="102"/>
    </row>
    <row r="159" spans="1:43" x14ac:dyDescent="0.15">
      <c r="A159" s="2005"/>
      <c r="B159" s="608">
        <v>43330</v>
      </c>
      <c r="C159" s="453" t="str">
        <f t="shared" si="27"/>
        <v>(土)</v>
      </c>
      <c r="D159" s="119" t="s">
        <v>583</v>
      </c>
      <c r="E159" s="73"/>
      <c r="F159" s="61">
        <v>23.8</v>
      </c>
      <c r="G159" s="23">
        <v>28.7</v>
      </c>
      <c r="H159" s="64">
        <v>26.4</v>
      </c>
      <c r="I159" s="65">
        <v>9.1</v>
      </c>
      <c r="J159" s="66">
        <v>7</v>
      </c>
      <c r="K159" s="24">
        <v>7.74</v>
      </c>
      <c r="L159" s="69">
        <v>7.78</v>
      </c>
      <c r="M159" s="65"/>
      <c r="N159" s="66">
        <v>30.3</v>
      </c>
      <c r="O159" s="23"/>
      <c r="P159" s="64"/>
      <c r="Q159" s="23"/>
      <c r="R159" s="64"/>
      <c r="S159" s="23"/>
      <c r="T159" s="64"/>
      <c r="U159" s="23"/>
      <c r="V159" s="64"/>
      <c r="W159" s="65"/>
      <c r="X159" s="66"/>
      <c r="Y159" s="70"/>
      <c r="Z159" s="71"/>
      <c r="AA159" s="24"/>
      <c r="AB159" s="69"/>
      <c r="AC159" s="461"/>
      <c r="AD159" s="446"/>
      <c r="AE159" s="388" t="s">
        <v>36</v>
      </c>
      <c r="AF159" s="387" t="s">
        <v>36</v>
      </c>
      <c r="AG159" s="6" t="s">
        <v>291</v>
      </c>
      <c r="AH159" s="18" t="s">
        <v>23</v>
      </c>
      <c r="AI159" s="24"/>
      <c r="AJ159" s="44">
        <v>1.23</v>
      </c>
      <c r="AK159" s="42" t="s">
        <v>36</v>
      </c>
      <c r="AL159" s="100"/>
    </row>
    <row r="160" spans="1:43" x14ac:dyDescent="0.15">
      <c r="A160" s="2005"/>
      <c r="B160" s="608">
        <v>43331</v>
      </c>
      <c r="C160" s="453" t="str">
        <f t="shared" si="27"/>
        <v>(日)</v>
      </c>
      <c r="D160" s="119" t="s">
        <v>583</v>
      </c>
      <c r="E160" s="73"/>
      <c r="F160" s="61">
        <v>27</v>
      </c>
      <c r="G160" s="23">
        <v>28.7</v>
      </c>
      <c r="H160" s="64">
        <v>26.4</v>
      </c>
      <c r="I160" s="1299">
        <v>10.4</v>
      </c>
      <c r="J160" s="66">
        <v>7.8</v>
      </c>
      <c r="K160" s="24">
        <v>7.84</v>
      </c>
      <c r="L160" s="69">
        <v>7.84</v>
      </c>
      <c r="M160" s="65"/>
      <c r="N160" s="66">
        <v>31</v>
      </c>
      <c r="O160" s="23"/>
      <c r="P160" s="64"/>
      <c r="Q160" s="23"/>
      <c r="R160" s="64"/>
      <c r="S160" s="23"/>
      <c r="T160" s="64"/>
      <c r="U160" s="23"/>
      <c r="V160" s="64"/>
      <c r="W160" s="65"/>
      <c r="X160" s="66"/>
      <c r="Y160" s="70"/>
      <c r="Z160" s="71"/>
      <c r="AA160" s="24"/>
      <c r="AB160" s="69"/>
      <c r="AC160" s="461"/>
      <c r="AD160" s="446"/>
      <c r="AE160" s="388" t="s">
        <v>36</v>
      </c>
      <c r="AF160" s="387" t="s">
        <v>36</v>
      </c>
      <c r="AG160" s="6" t="s">
        <v>285</v>
      </c>
      <c r="AH160" s="18" t="s">
        <v>23</v>
      </c>
      <c r="AI160" s="24"/>
      <c r="AJ160" s="44">
        <v>1.76</v>
      </c>
      <c r="AK160" s="42" t="s">
        <v>36</v>
      </c>
      <c r="AL160" s="100"/>
    </row>
    <row r="161" spans="1:38" x14ac:dyDescent="0.15">
      <c r="A161" s="2005"/>
      <c r="B161" s="608">
        <v>43332</v>
      </c>
      <c r="C161" s="453" t="str">
        <f t="shared" si="27"/>
        <v>(月)</v>
      </c>
      <c r="D161" s="119" t="s">
        <v>606</v>
      </c>
      <c r="E161" s="73">
        <v>15</v>
      </c>
      <c r="F161" s="61">
        <v>21.3</v>
      </c>
      <c r="G161" s="23">
        <v>27.8</v>
      </c>
      <c r="H161" s="64">
        <v>26.2</v>
      </c>
      <c r="I161" s="65">
        <v>11.7</v>
      </c>
      <c r="J161" s="66">
        <v>7.9</v>
      </c>
      <c r="K161" s="24">
        <v>7.78</v>
      </c>
      <c r="L161" s="69">
        <v>7.79</v>
      </c>
      <c r="M161" s="65"/>
      <c r="N161" s="66">
        <v>31.3</v>
      </c>
      <c r="O161" s="23"/>
      <c r="P161" s="64">
        <v>65.8</v>
      </c>
      <c r="Q161" s="23"/>
      <c r="R161" s="64">
        <v>85</v>
      </c>
      <c r="S161" s="23"/>
      <c r="T161" s="64"/>
      <c r="U161" s="23"/>
      <c r="V161" s="64"/>
      <c r="W161" s="65"/>
      <c r="X161" s="66">
        <v>31.8</v>
      </c>
      <c r="Y161" s="70"/>
      <c r="Z161" s="71">
        <v>241</v>
      </c>
      <c r="AA161" s="24"/>
      <c r="AB161" s="69">
        <v>0.31</v>
      </c>
      <c r="AC161" s="461"/>
      <c r="AD161" s="446"/>
      <c r="AE161" s="388" t="s">
        <v>36</v>
      </c>
      <c r="AF161" s="387" t="s">
        <v>36</v>
      </c>
      <c r="AG161" s="6" t="s">
        <v>286</v>
      </c>
      <c r="AH161" s="18" t="s">
        <v>23</v>
      </c>
      <c r="AI161" s="45"/>
      <c r="AJ161" s="46">
        <v>0.11700000000000001</v>
      </c>
      <c r="AK161" s="47" t="s">
        <v>36</v>
      </c>
      <c r="AL161" s="102"/>
    </row>
    <row r="162" spans="1:38" x14ac:dyDescent="0.15">
      <c r="A162" s="2005"/>
      <c r="B162" s="608">
        <v>43333</v>
      </c>
      <c r="C162" s="453" t="str">
        <f t="shared" si="27"/>
        <v>(火)</v>
      </c>
      <c r="D162" s="119" t="s">
        <v>583</v>
      </c>
      <c r="E162" s="73">
        <v>0.5</v>
      </c>
      <c r="F162" s="61">
        <v>30.7</v>
      </c>
      <c r="G162" s="23">
        <v>27.9</v>
      </c>
      <c r="H162" s="64">
        <v>26</v>
      </c>
      <c r="I162" s="65">
        <v>11.2</v>
      </c>
      <c r="J162" s="66">
        <v>7.6</v>
      </c>
      <c r="K162" s="24">
        <v>7.69</v>
      </c>
      <c r="L162" s="69">
        <v>7.68</v>
      </c>
      <c r="M162" s="65"/>
      <c r="N162" s="66">
        <v>31.3</v>
      </c>
      <c r="O162" s="23"/>
      <c r="P162" s="64">
        <v>66.8</v>
      </c>
      <c r="Q162" s="23"/>
      <c r="R162" s="64">
        <v>86.4</v>
      </c>
      <c r="S162" s="23"/>
      <c r="T162" s="64"/>
      <c r="U162" s="23"/>
      <c r="V162" s="64"/>
      <c r="W162" s="65"/>
      <c r="X162" s="66">
        <v>31.8</v>
      </c>
      <c r="Y162" s="70"/>
      <c r="Z162" s="71">
        <v>248</v>
      </c>
      <c r="AA162" s="24"/>
      <c r="AB162" s="69">
        <v>0.31</v>
      </c>
      <c r="AC162" s="461"/>
      <c r="AD162" s="446"/>
      <c r="AE162" s="388" t="s">
        <v>36</v>
      </c>
      <c r="AF162" s="387" t="s">
        <v>36</v>
      </c>
      <c r="AG162" s="6" t="s">
        <v>287</v>
      </c>
      <c r="AH162" s="18" t="s">
        <v>23</v>
      </c>
      <c r="AI162" s="24"/>
      <c r="AJ162" s="261" t="s">
        <v>609</v>
      </c>
      <c r="AK162" s="42" t="s">
        <v>36</v>
      </c>
      <c r="AL162" s="100"/>
    </row>
    <row r="163" spans="1:38" x14ac:dyDescent="0.15">
      <c r="A163" s="2005"/>
      <c r="B163" s="608">
        <v>43334</v>
      </c>
      <c r="C163" s="453" t="str">
        <f t="shared" si="27"/>
        <v>(水)</v>
      </c>
      <c r="D163" s="119" t="s">
        <v>583</v>
      </c>
      <c r="E163" s="73"/>
      <c r="F163" s="61">
        <v>32</v>
      </c>
      <c r="G163" s="23">
        <v>28.6</v>
      </c>
      <c r="H163" s="64">
        <v>26.1</v>
      </c>
      <c r="I163" s="65">
        <v>11.5</v>
      </c>
      <c r="J163" s="66">
        <v>8.1</v>
      </c>
      <c r="K163" s="24">
        <v>7.59</v>
      </c>
      <c r="L163" s="69">
        <v>7.61</v>
      </c>
      <c r="M163" s="65"/>
      <c r="N163" s="66">
        <v>30.9</v>
      </c>
      <c r="O163" s="23"/>
      <c r="P163" s="64">
        <v>64.8</v>
      </c>
      <c r="Q163" s="23"/>
      <c r="R163" s="64">
        <v>84.1</v>
      </c>
      <c r="S163" s="23"/>
      <c r="T163" s="64"/>
      <c r="U163" s="23"/>
      <c r="V163" s="64"/>
      <c r="W163" s="65"/>
      <c r="X163" s="66">
        <v>32.4</v>
      </c>
      <c r="Y163" s="70"/>
      <c r="Z163" s="71">
        <v>218</v>
      </c>
      <c r="AA163" s="24"/>
      <c r="AB163" s="69">
        <v>0.35</v>
      </c>
      <c r="AC163" s="461"/>
      <c r="AD163" s="446"/>
      <c r="AE163" s="388" t="s">
        <v>36</v>
      </c>
      <c r="AF163" s="387" t="s">
        <v>36</v>
      </c>
      <c r="AG163" s="6" t="s">
        <v>288</v>
      </c>
      <c r="AH163" s="18" t="s">
        <v>23</v>
      </c>
      <c r="AI163" s="23"/>
      <c r="AJ163" s="48">
        <v>18.7</v>
      </c>
      <c r="AK163" s="36" t="s">
        <v>36</v>
      </c>
      <c r="AL163" s="101"/>
    </row>
    <row r="164" spans="1:38" x14ac:dyDescent="0.15">
      <c r="A164" s="2005"/>
      <c r="B164" s="608">
        <v>43335</v>
      </c>
      <c r="C164" s="453" t="str">
        <f t="shared" si="27"/>
        <v>(木)</v>
      </c>
      <c r="D164" s="119" t="s">
        <v>583</v>
      </c>
      <c r="E164" s="73"/>
      <c r="F164" s="61">
        <v>32.1</v>
      </c>
      <c r="G164" s="23">
        <v>27.8</v>
      </c>
      <c r="H164" s="64">
        <v>26.1</v>
      </c>
      <c r="I164" s="65">
        <v>10.8</v>
      </c>
      <c r="J164" s="66">
        <v>8.4</v>
      </c>
      <c r="K164" s="24">
        <v>7.6</v>
      </c>
      <c r="L164" s="69">
        <v>7.57</v>
      </c>
      <c r="M164" s="65"/>
      <c r="N164" s="66">
        <v>31.5</v>
      </c>
      <c r="O164" s="23"/>
      <c r="P164" s="64">
        <v>66.3</v>
      </c>
      <c r="Q164" s="23"/>
      <c r="R164" s="64">
        <v>85</v>
      </c>
      <c r="S164" s="23"/>
      <c r="T164" s="64"/>
      <c r="U164" s="23"/>
      <c r="V164" s="64"/>
      <c r="W164" s="65"/>
      <c r="X164" s="66">
        <v>32.5</v>
      </c>
      <c r="Y164" s="70"/>
      <c r="Z164" s="71">
        <v>222</v>
      </c>
      <c r="AA164" s="24"/>
      <c r="AB164" s="69">
        <v>0.36</v>
      </c>
      <c r="AC164" s="461"/>
      <c r="AD164" s="446"/>
      <c r="AE164" s="388" t="s">
        <v>36</v>
      </c>
      <c r="AF164" s="387" t="s">
        <v>36</v>
      </c>
      <c r="AG164" s="6" t="s">
        <v>27</v>
      </c>
      <c r="AH164" s="18" t="s">
        <v>23</v>
      </c>
      <c r="AI164" s="23"/>
      <c r="AJ164" s="48">
        <v>21.4</v>
      </c>
      <c r="AK164" s="36" t="s">
        <v>36</v>
      </c>
      <c r="AL164" s="101"/>
    </row>
    <row r="165" spans="1:38" x14ac:dyDescent="0.15">
      <c r="A165" s="2005"/>
      <c r="B165" s="608">
        <v>43336</v>
      </c>
      <c r="C165" s="453" t="str">
        <f t="shared" si="27"/>
        <v>(金)</v>
      </c>
      <c r="D165" s="119" t="s">
        <v>599</v>
      </c>
      <c r="E165" s="73">
        <v>2.5</v>
      </c>
      <c r="F165" s="61">
        <v>27.8</v>
      </c>
      <c r="G165" s="23">
        <v>27.9</v>
      </c>
      <c r="H165" s="64">
        <v>26.4</v>
      </c>
      <c r="I165" s="65">
        <v>9.3580000000000005</v>
      </c>
      <c r="J165" s="66">
        <v>6.7779999999999996</v>
      </c>
      <c r="K165" s="24">
        <v>7.6</v>
      </c>
      <c r="L165" s="69">
        <v>7.6</v>
      </c>
      <c r="M165" s="65"/>
      <c r="N165" s="66">
        <v>31.5</v>
      </c>
      <c r="O165" s="23"/>
      <c r="P165" s="64">
        <v>64.599999999999994</v>
      </c>
      <c r="Q165" s="23"/>
      <c r="R165" s="64">
        <v>79.900000000000006</v>
      </c>
      <c r="S165" s="23"/>
      <c r="T165" s="64"/>
      <c r="U165" s="23"/>
      <c r="V165" s="64"/>
      <c r="W165" s="65"/>
      <c r="X165" s="66">
        <v>33.5</v>
      </c>
      <c r="Y165" s="70"/>
      <c r="Z165" s="71">
        <v>218</v>
      </c>
      <c r="AA165" s="24"/>
      <c r="AB165" s="69">
        <v>0.28000000000000003</v>
      </c>
      <c r="AC165" s="461"/>
      <c r="AD165" s="446"/>
      <c r="AE165" s="388" t="s">
        <v>36</v>
      </c>
      <c r="AF165" s="387" t="s">
        <v>459</v>
      </c>
      <c r="AG165" s="6" t="s">
        <v>289</v>
      </c>
      <c r="AH165" s="18" t="s">
        <v>274</v>
      </c>
      <c r="AI165" s="51"/>
      <c r="AJ165" s="52">
        <v>12</v>
      </c>
      <c r="AK165" s="43" t="s">
        <v>36</v>
      </c>
      <c r="AL165" s="103"/>
    </row>
    <row r="166" spans="1:38" x14ac:dyDescent="0.15">
      <c r="A166" s="2005"/>
      <c r="B166" s="608">
        <v>43337</v>
      </c>
      <c r="C166" s="453" t="str">
        <f t="shared" si="27"/>
        <v>(土)</v>
      </c>
      <c r="D166" s="119" t="s">
        <v>583</v>
      </c>
      <c r="E166" s="73"/>
      <c r="F166" s="61">
        <v>30.9</v>
      </c>
      <c r="G166" s="23">
        <v>28.2</v>
      </c>
      <c r="H166" s="64">
        <v>26.6</v>
      </c>
      <c r="I166" s="65">
        <v>6.6</v>
      </c>
      <c r="J166" s="66">
        <v>4.9000000000000004</v>
      </c>
      <c r="K166" s="24">
        <v>7.68</v>
      </c>
      <c r="L166" s="69">
        <v>7.69</v>
      </c>
      <c r="M166" s="65"/>
      <c r="N166" s="66">
        <v>31.2</v>
      </c>
      <c r="O166" s="23"/>
      <c r="P166" s="64"/>
      <c r="Q166" s="23"/>
      <c r="R166" s="64"/>
      <c r="S166" s="23"/>
      <c r="T166" s="64"/>
      <c r="U166" s="23"/>
      <c r="V166" s="64"/>
      <c r="W166" s="65"/>
      <c r="X166" s="66"/>
      <c r="Y166" s="70"/>
      <c r="Z166" s="71"/>
      <c r="AA166" s="24"/>
      <c r="AB166" s="69"/>
      <c r="AC166" s="461"/>
      <c r="AD166" s="446"/>
      <c r="AE166" s="388" t="s">
        <v>36</v>
      </c>
      <c r="AF166" s="387" t="s">
        <v>36</v>
      </c>
      <c r="AG166" s="6" t="s">
        <v>290</v>
      </c>
      <c r="AH166" s="18" t="s">
        <v>23</v>
      </c>
      <c r="AI166" s="51"/>
      <c r="AJ166" s="52">
        <v>5</v>
      </c>
      <c r="AK166" s="43" t="s">
        <v>36</v>
      </c>
      <c r="AL166" s="103"/>
    </row>
    <row r="167" spans="1:38" x14ac:dyDescent="0.15">
      <c r="A167" s="2005"/>
      <c r="B167" s="608">
        <v>43338</v>
      </c>
      <c r="C167" s="453" t="str">
        <f t="shared" si="27"/>
        <v>(日)</v>
      </c>
      <c r="D167" s="119" t="s">
        <v>583</v>
      </c>
      <c r="E167" s="73"/>
      <c r="F167" s="61">
        <v>33.9</v>
      </c>
      <c r="G167" s="23">
        <v>28.5</v>
      </c>
      <c r="H167" s="64">
        <v>26.8</v>
      </c>
      <c r="I167" s="65">
        <v>6.8</v>
      </c>
      <c r="J167" s="66">
        <v>5.4</v>
      </c>
      <c r="K167" s="24">
        <v>7.73</v>
      </c>
      <c r="L167" s="69">
        <v>7.71</v>
      </c>
      <c r="M167" s="65"/>
      <c r="N167" s="66">
        <v>31.1</v>
      </c>
      <c r="O167" s="23"/>
      <c r="P167" s="64"/>
      <c r="Q167" s="23"/>
      <c r="R167" s="64"/>
      <c r="S167" s="23"/>
      <c r="T167" s="64"/>
      <c r="U167" s="23"/>
      <c r="V167" s="64"/>
      <c r="W167" s="65"/>
      <c r="X167" s="66"/>
      <c r="Y167" s="70"/>
      <c r="Z167" s="71"/>
      <c r="AA167" s="24"/>
      <c r="AB167" s="69"/>
      <c r="AC167" s="461"/>
      <c r="AD167" s="446"/>
      <c r="AE167" s="388" t="s">
        <v>36</v>
      </c>
      <c r="AF167" s="387" t="s">
        <v>36</v>
      </c>
      <c r="AG167" s="19"/>
      <c r="AH167" s="9"/>
      <c r="AI167" s="20"/>
      <c r="AJ167" s="8"/>
      <c r="AK167" s="8"/>
      <c r="AL167" s="9"/>
    </row>
    <row r="168" spans="1:38" x14ac:dyDescent="0.15">
      <c r="A168" s="2005"/>
      <c r="B168" s="608">
        <v>43339</v>
      </c>
      <c r="C168" s="547" t="str">
        <f t="shared" si="27"/>
        <v>(月)</v>
      </c>
      <c r="D168" s="119" t="s">
        <v>583</v>
      </c>
      <c r="E168" s="73"/>
      <c r="F168" s="61">
        <v>32.1</v>
      </c>
      <c r="G168" s="23">
        <v>28.6</v>
      </c>
      <c r="H168" s="64">
        <v>26.8</v>
      </c>
      <c r="I168" s="65">
        <v>7.3</v>
      </c>
      <c r="J168" s="66">
        <v>6</v>
      </c>
      <c r="K168" s="24">
        <v>7.61</v>
      </c>
      <c r="L168" s="69">
        <v>7.62</v>
      </c>
      <c r="M168" s="65"/>
      <c r="N168" s="66">
        <v>31.7</v>
      </c>
      <c r="O168" s="23"/>
      <c r="P168" s="64">
        <v>65.8</v>
      </c>
      <c r="Q168" s="23"/>
      <c r="R168" s="64">
        <v>79.900000000000006</v>
      </c>
      <c r="S168" s="23"/>
      <c r="T168" s="64"/>
      <c r="U168" s="23"/>
      <c r="V168" s="64"/>
      <c r="W168" s="65"/>
      <c r="X168" s="66">
        <v>33.9</v>
      </c>
      <c r="Y168" s="70"/>
      <c r="Z168" s="71">
        <v>215</v>
      </c>
      <c r="AA168" s="24"/>
      <c r="AB168" s="69">
        <v>0.25</v>
      </c>
      <c r="AC168" s="461"/>
      <c r="AD168" s="446"/>
      <c r="AE168" s="388" t="s">
        <v>36</v>
      </c>
      <c r="AF168" s="387" t="s">
        <v>36</v>
      </c>
      <c r="AG168" s="19"/>
      <c r="AH168" s="9"/>
      <c r="AI168" s="20"/>
      <c r="AJ168" s="8"/>
      <c r="AK168" s="8"/>
      <c r="AL168" s="9"/>
    </row>
    <row r="169" spans="1:38" x14ac:dyDescent="0.15">
      <c r="A169" s="2005"/>
      <c r="B169" s="608">
        <v>43340</v>
      </c>
      <c r="C169" s="453" t="str">
        <f t="shared" si="27"/>
        <v>(火)</v>
      </c>
      <c r="D169" s="119" t="s">
        <v>606</v>
      </c>
      <c r="E169" s="73">
        <v>0.5</v>
      </c>
      <c r="F169" s="61">
        <v>25.1</v>
      </c>
      <c r="G169" s="23">
        <v>28.1</v>
      </c>
      <c r="H169" s="64">
        <v>26.8</v>
      </c>
      <c r="I169" s="65">
        <v>6.9</v>
      </c>
      <c r="J169" s="66">
        <v>5.7</v>
      </c>
      <c r="K169" s="24">
        <v>7.69</v>
      </c>
      <c r="L169" s="69">
        <v>7.67</v>
      </c>
      <c r="M169" s="65"/>
      <c r="N169" s="66">
        <v>31.4</v>
      </c>
      <c r="O169" s="23"/>
      <c r="P169" s="64">
        <v>66.3</v>
      </c>
      <c r="Q169" s="23"/>
      <c r="R169" s="64">
        <v>79.7</v>
      </c>
      <c r="S169" s="23"/>
      <c r="T169" s="64"/>
      <c r="U169" s="23"/>
      <c r="V169" s="64"/>
      <c r="W169" s="65"/>
      <c r="X169" s="66">
        <v>32.700000000000003</v>
      </c>
      <c r="Y169" s="70"/>
      <c r="Z169" s="71">
        <v>228</v>
      </c>
      <c r="AA169" s="24"/>
      <c r="AB169" s="69">
        <v>0.23</v>
      </c>
      <c r="AC169" s="461"/>
      <c r="AD169" s="446"/>
      <c r="AE169" s="388" t="s">
        <v>36</v>
      </c>
      <c r="AF169" s="387" t="s">
        <v>36</v>
      </c>
      <c r="AG169" s="21"/>
      <c r="AH169" s="3"/>
      <c r="AI169" s="22"/>
      <c r="AJ169" s="10"/>
      <c r="AK169" s="10"/>
      <c r="AL169" s="3"/>
    </row>
    <row r="170" spans="1:38" x14ac:dyDescent="0.15">
      <c r="A170" s="2005"/>
      <c r="B170" s="608">
        <v>43341</v>
      </c>
      <c r="C170" s="453" t="str">
        <f t="shared" si="27"/>
        <v>(水)</v>
      </c>
      <c r="D170" s="119" t="s">
        <v>599</v>
      </c>
      <c r="E170" s="73"/>
      <c r="F170" s="61">
        <v>24.9</v>
      </c>
      <c r="G170" s="23">
        <v>28.2</v>
      </c>
      <c r="H170" s="64">
        <v>26.8</v>
      </c>
      <c r="I170" s="65">
        <v>6.5</v>
      </c>
      <c r="J170" s="66">
        <v>5.0999999999999996</v>
      </c>
      <c r="K170" s="24">
        <v>7.76</v>
      </c>
      <c r="L170" s="69">
        <v>7.73</v>
      </c>
      <c r="M170" s="65"/>
      <c r="N170" s="66">
        <v>31.2</v>
      </c>
      <c r="O170" s="23"/>
      <c r="P170" s="64">
        <v>64.599999999999994</v>
      </c>
      <c r="Q170" s="23"/>
      <c r="R170" s="64">
        <v>76</v>
      </c>
      <c r="S170" s="23"/>
      <c r="T170" s="64"/>
      <c r="U170" s="23"/>
      <c r="V170" s="64"/>
      <c r="W170" s="65"/>
      <c r="X170" s="66">
        <v>33.1</v>
      </c>
      <c r="Y170" s="70"/>
      <c r="Z170" s="71">
        <v>211</v>
      </c>
      <c r="AA170" s="24"/>
      <c r="AB170" s="69">
        <v>0.2</v>
      </c>
      <c r="AC170" s="461"/>
      <c r="AD170" s="446"/>
      <c r="AE170" s="388" t="s">
        <v>36</v>
      </c>
      <c r="AF170" s="387" t="s">
        <v>36</v>
      </c>
      <c r="AG170" s="29" t="s">
        <v>34</v>
      </c>
      <c r="AH170" s="2" t="s">
        <v>36</v>
      </c>
      <c r="AI170" s="2" t="s">
        <v>36</v>
      </c>
      <c r="AJ170" s="2" t="s">
        <v>36</v>
      </c>
      <c r="AK170" s="2" t="s">
        <v>36</v>
      </c>
      <c r="AL170" s="104" t="s">
        <v>36</v>
      </c>
    </row>
    <row r="171" spans="1:38" x14ac:dyDescent="0.15">
      <c r="A171" s="2005"/>
      <c r="B171" s="608">
        <v>43342</v>
      </c>
      <c r="C171" s="453" t="str">
        <f t="shared" si="27"/>
        <v>(木)</v>
      </c>
      <c r="D171" s="119" t="s">
        <v>583</v>
      </c>
      <c r="E171" s="73"/>
      <c r="F171" s="61">
        <v>29.9</v>
      </c>
      <c r="G171" s="23">
        <v>28.4</v>
      </c>
      <c r="H171" s="64">
        <v>26.9</v>
      </c>
      <c r="I171" s="65">
        <v>6.5</v>
      </c>
      <c r="J171" s="66">
        <v>5.5</v>
      </c>
      <c r="K171" s="24">
        <v>7.71</v>
      </c>
      <c r="L171" s="69">
        <v>7.69</v>
      </c>
      <c r="M171" s="65"/>
      <c r="N171" s="66">
        <v>31.1</v>
      </c>
      <c r="O171" s="23"/>
      <c r="P171" s="64">
        <v>65.599999999999994</v>
      </c>
      <c r="Q171" s="23"/>
      <c r="R171" s="64">
        <v>85.7</v>
      </c>
      <c r="S171" s="23"/>
      <c r="T171" s="64"/>
      <c r="U171" s="23"/>
      <c r="V171" s="64"/>
      <c r="W171" s="65"/>
      <c r="X171" s="66">
        <v>32.9</v>
      </c>
      <c r="Y171" s="70"/>
      <c r="Z171" s="71">
        <v>225</v>
      </c>
      <c r="AA171" s="24"/>
      <c r="AB171" s="69">
        <v>0.21</v>
      </c>
      <c r="AC171" s="461"/>
      <c r="AD171" s="446"/>
      <c r="AE171" s="388" t="s">
        <v>36</v>
      </c>
      <c r="AF171" s="387" t="s">
        <v>36</v>
      </c>
      <c r="AG171" s="11" t="s">
        <v>36</v>
      </c>
      <c r="AH171" s="2" t="s">
        <v>36</v>
      </c>
      <c r="AI171" s="2" t="s">
        <v>36</v>
      </c>
      <c r="AJ171" s="2" t="s">
        <v>36</v>
      </c>
      <c r="AK171" s="2" t="s">
        <v>36</v>
      </c>
      <c r="AL171" s="104" t="s">
        <v>36</v>
      </c>
    </row>
    <row r="172" spans="1:38" x14ac:dyDescent="0.15">
      <c r="A172" s="2005"/>
      <c r="B172" s="609">
        <v>43343</v>
      </c>
      <c r="C172" s="456" t="str">
        <f t="shared" si="27"/>
        <v>(金)</v>
      </c>
      <c r="D172" s="279" t="s">
        <v>583</v>
      </c>
      <c r="E172" s="1341"/>
      <c r="F172" s="141">
        <v>31.7</v>
      </c>
      <c r="G172" s="142">
        <v>28.5</v>
      </c>
      <c r="H172" s="143">
        <v>27</v>
      </c>
      <c r="I172" s="144">
        <v>7.4</v>
      </c>
      <c r="J172" s="145">
        <v>6.5</v>
      </c>
      <c r="K172" s="146">
        <v>7.56</v>
      </c>
      <c r="L172" s="147">
        <v>7.57</v>
      </c>
      <c r="M172" s="144"/>
      <c r="N172" s="145">
        <v>32.299999999999997</v>
      </c>
      <c r="O172" s="142"/>
      <c r="P172" s="143">
        <v>69.099999999999994</v>
      </c>
      <c r="Q172" s="142"/>
      <c r="R172" s="143">
        <v>84.5</v>
      </c>
      <c r="S172" s="142"/>
      <c r="T172" s="143"/>
      <c r="U172" s="142"/>
      <c r="V172" s="143"/>
      <c r="W172" s="144"/>
      <c r="X172" s="145">
        <v>33.6</v>
      </c>
      <c r="Y172" s="148"/>
      <c r="Z172" s="149">
        <v>222</v>
      </c>
      <c r="AA172" s="146"/>
      <c r="AB172" s="147">
        <v>0.28999999999999998</v>
      </c>
      <c r="AC172" s="458"/>
      <c r="AD172" s="447"/>
      <c r="AE172" s="388" t="s">
        <v>36</v>
      </c>
      <c r="AF172" s="387" t="s">
        <v>36</v>
      </c>
      <c r="AG172" s="11" t="s">
        <v>36</v>
      </c>
      <c r="AH172" s="2" t="s">
        <v>36</v>
      </c>
      <c r="AI172" s="2" t="s">
        <v>36</v>
      </c>
      <c r="AJ172" s="2" t="s">
        <v>36</v>
      </c>
      <c r="AK172" s="2" t="s">
        <v>36</v>
      </c>
      <c r="AL172" s="104" t="s">
        <v>36</v>
      </c>
    </row>
    <row r="173" spans="1:38" s="1" customFormat="1" ht="13.5" customHeight="1" x14ac:dyDescent="0.15">
      <c r="A173" s="2005"/>
      <c r="B173" s="1932" t="s">
        <v>410</v>
      </c>
      <c r="C173" s="1892"/>
      <c r="D173" s="631"/>
      <c r="E173" s="555">
        <f>MAX(E142:E172)</f>
        <v>28</v>
      </c>
      <c r="F173" s="556">
        <f t="shared" ref="F173:AD173" si="28">IF(COUNT(F142:F172)=0,"",MAX(F142:F172))</f>
        <v>33.9</v>
      </c>
      <c r="G173" s="557">
        <f t="shared" si="28"/>
        <v>29.3</v>
      </c>
      <c r="H173" s="558">
        <f t="shared" si="28"/>
        <v>27.3</v>
      </c>
      <c r="I173" s="559">
        <f t="shared" si="28"/>
        <v>13.1</v>
      </c>
      <c r="J173" s="560">
        <f t="shared" si="28"/>
        <v>12.9</v>
      </c>
      <c r="K173" s="561">
        <f t="shared" si="28"/>
        <v>8.89</v>
      </c>
      <c r="L173" s="562">
        <f t="shared" si="28"/>
        <v>7.84</v>
      </c>
      <c r="M173" s="559" t="str">
        <f t="shared" si="28"/>
        <v/>
      </c>
      <c r="N173" s="560">
        <f t="shared" si="28"/>
        <v>32.299999999999997</v>
      </c>
      <c r="O173" s="557" t="str">
        <f t="shared" si="28"/>
        <v/>
      </c>
      <c r="P173" s="558">
        <f t="shared" si="28"/>
        <v>69.099999999999994</v>
      </c>
      <c r="Q173" s="557" t="str">
        <f t="shared" si="28"/>
        <v/>
      </c>
      <c r="R173" s="558">
        <f t="shared" si="28"/>
        <v>87.4</v>
      </c>
      <c r="S173" s="557" t="str">
        <f t="shared" si="28"/>
        <v/>
      </c>
      <c r="T173" s="558">
        <f t="shared" si="28"/>
        <v>52.2</v>
      </c>
      <c r="U173" s="557" t="str">
        <f t="shared" si="28"/>
        <v/>
      </c>
      <c r="V173" s="558">
        <f t="shared" si="28"/>
        <v>30.8</v>
      </c>
      <c r="W173" s="559" t="str">
        <f t="shared" si="28"/>
        <v/>
      </c>
      <c r="X173" s="1087">
        <f t="shared" si="28"/>
        <v>34.9</v>
      </c>
      <c r="Y173" s="1173" t="str">
        <f t="shared" si="28"/>
        <v/>
      </c>
      <c r="Z173" s="1174">
        <f t="shared" si="28"/>
        <v>248</v>
      </c>
      <c r="AA173" s="1404" t="str">
        <f t="shared" si="28"/>
        <v/>
      </c>
      <c r="AB173" s="1176">
        <f t="shared" si="28"/>
        <v>0.37</v>
      </c>
      <c r="AC173" s="1125">
        <f t="shared" si="28"/>
        <v>233</v>
      </c>
      <c r="AD173" s="1082">
        <f t="shared" si="28"/>
        <v>1322</v>
      </c>
      <c r="AE173" s="565">
        <f t="shared" ref="AE173:AF173" si="29">MAX(AE142:AE172)</f>
        <v>0</v>
      </c>
      <c r="AF173" s="580">
        <f t="shared" si="29"/>
        <v>0</v>
      </c>
      <c r="AG173" s="11"/>
      <c r="AH173" s="2"/>
      <c r="AI173" s="2"/>
      <c r="AJ173" s="2"/>
      <c r="AK173" s="2"/>
      <c r="AL173" s="104"/>
    </row>
    <row r="174" spans="1:38" s="1" customFormat="1" ht="13.5" customHeight="1" x14ac:dyDescent="0.15">
      <c r="A174" s="2005"/>
      <c r="B174" s="1933" t="s">
        <v>411</v>
      </c>
      <c r="C174" s="1894"/>
      <c r="D174" s="633"/>
      <c r="E174" s="566">
        <f>MIN(E142:E172)</f>
        <v>0.5</v>
      </c>
      <c r="F174" s="567">
        <f t="shared" ref="F174:AB174" si="30">IF(COUNT(F142:F172)=0,"",MIN(F142:F172))</f>
        <v>21.3</v>
      </c>
      <c r="G174" s="568">
        <f t="shared" si="30"/>
        <v>27.7</v>
      </c>
      <c r="H174" s="569">
        <f t="shared" si="30"/>
        <v>26</v>
      </c>
      <c r="I174" s="570">
        <f>IF(COUNT(I142:I172)=0,"",MIN(I142:I172))</f>
        <v>6.5</v>
      </c>
      <c r="J174" s="571">
        <f t="shared" si="30"/>
        <v>4.9000000000000004</v>
      </c>
      <c r="K174" s="572">
        <f t="shared" si="30"/>
        <v>7.56</v>
      </c>
      <c r="L174" s="573">
        <f t="shared" si="30"/>
        <v>7.07</v>
      </c>
      <c r="M174" s="570" t="str">
        <f t="shared" si="30"/>
        <v/>
      </c>
      <c r="N174" s="571">
        <f t="shared" si="30"/>
        <v>29.1</v>
      </c>
      <c r="O174" s="568" t="str">
        <f t="shared" si="30"/>
        <v/>
      </c>
      <c r="P174" s="569">
        <f t="shared" si="30"/>
        <v>51.8</v>
      </c>
      <c r="Q174" s="568" t="str">
        <f t="shared" si="30"/>
        <v/>
      </c>
      <c r="R174" s="569">
        <f t="shared" si="30"/>
        <v>76</v>
      </c>
      <c r="S174" s="568" t="str">
        <f t="shared" si="30"/>
        <v/>
      </c>
      <c r="T174" s="569">
        <f t="shared" si="30"/>
        <v>52.2</v>
      </c>
      <c r="U174" s="568" t="str">
        <f t="shared" si="30"/>
        <v/>
      </c>
      <c r="V174" s="569">
        <f t="shared" si="30"/>
        <v>30.8</v>
      </c>
      <c r="W174" s="570" t="str">
        <f t="shared" si="30"/>
        <v/>
      </c>
      <c r="X174" s="1407">
        <f t="shared" si="30"/>
        <v>30.7</v>
      </c>
      <c r="Y174" s="1178" t="str">
        <f t="shared" si="30"/>
        <v/>
      </c>
      <c r="Z174" s="1179">
        <f t="shared" si="30"/>
        <v>209</v>
      </c>
      <c r="AA174" s="1408" t="str">
        <f t="shared" si="30"/>
        <v/>
      </c>
      <c r="AB174" s="1181">
        <f t="shared" si="30"/>
        <v>0.2</v>
      </c>
      <c r="AC174" s="1126">
        <f>IF(COUNT(AC142:AC172)=0,"",IF(COUNT(B142:B172)&lt;&gt;COUNT(AC142:AC172),0,MIN(AC142:AC172)))</f>
        <v>0</v>
      </c>
      <c r="AD174" s="1098">
        <f>IF(COUNT(AD142:AD172)=0,"",IF(COUNT(C142:C172)&lt;&gt;COUNT(AD142:AD172),0,MIN(AD142:AD172)))</f>
        <v>0</v>
      </c>
      <c r="AE174" s="576">
        <f t="shared" ref="AE174:AF174" si="31">MIN(AE142:AE172)</f>
        <v>0</v>
      </c>
      <c r="AF174" s="581">
        <f t="shared" si="31"/>
        <v>0</v>
      </c>
      <c r="AG174" s="11"/>
      <c r="AH174" s="2"/>
      <c r="AI174" s="2"/>
      <c r="AJ174" s="2"/>
      <c r="AK174" s="2"/>
      <c r="AL174" s="104"/>
    </row>
    <row r="175" spans="1:38" s="1" customFormat="1" ht="13.5" customHeight="1" x14ac:dyDescent="0.15">
      <c r="A175" s="2005"/>
      <c r="B175" s="1933" t="s">
        <v>412</v>
      </c>
      <c r="C175" s="1894"/>
      <c r="D175" s="633"/>
      <c r="E175" s="633"/>
      <c r="F175" s="1088">
        <f t="shared" ref="F175:AB175" si="32">IF(COUNT(F142:F172)=0,"",AVERAGE(F142:F172))</f>
        <v>29.325806451612905</v>
      </c>
      <c r="G175" s="1089">
        <f t="shared" si="32"/>
        <v>28.445161290322584</v>
      </c>
      <c r="H175" s="1090">
        <f t="shared" si="32"/>
        <v>26.664516129032251</v>
      </c>
      <c r="I175" s="1091">
        <f t="shared" si="32"/>
        <v>10.23906451612903</v>
      </c>
      <c r="J175" s="1092">
        <f t="shared" si="32"/>
        <v>7.5084838709677433</v>
      </c>
      <c r="K175" s="1093">
        <f t="shared" si="32"/>
        <v>7.9019354838709681</v>
      </c>
      <c r="L175" s="1094">
        <f t="shared" si="32"/>
        <v>7.6154838709677408</v>
      </c>
      <c r="M175" s="1091" t="str">
        <f t="shared" si="32"/>
        <v/>
      </c>
      <c r="N175" s="1092">
        <f t="shared" si="32"/>
        <v>31.035483870967738</v>
      </c>
      <c r="O175" s="1089" t="str">
        <f t="shared" si="32"/>
        <v/>
      </c>
      <c r="P175" s="1090">
        <f t="shared" si="32"/>
        <v>62.895652173913028</v>
      </c>
      <c r="Q175" s="1089" t="str">
        <f t="shared" si="32"/>
        <v/>
      </c>
      <c r="R175" s="1090">
        <f t="shared" si="32"/>
        <v>82.765217391304361</v>
      </c>
      <c r="S175" s="1089" t="str">
        <f t="shared" si="32"/>
        <v/>
      </c>
      <c r="T175" s="1090">
        <f t="shared" si="32"/>
        <v>52.2</v>
      </c>
      <c r="U175" s="1089" t="str">
        <f t="shared" si="32"/>
        <v/>
      </c>
      <c r="V175" s="1090">
        <f t="shared" si="32"/>
        <v>30.8</v>
      </c>
      <c r="W175" s="1168" t="str">
        <f t="shared" si="32"/>
        <v/>
      </c>
      <c r="X175" s="1413">
        <f t="shared" si="32"/>
        <v>32.839130434782611</v>
      </c>
      <c r="Y175" s="1396" t="str">
        <f t="shared" si="32"/>
        <v/>
      </c>
      <c r="Z175" s="1398">
        <f t="shared" si="32"/>
        <v>222.69565217391303</v>
      </c>
      <c r="AA175" s="1399" t="str">
        <f t="shared" si="32"/>
        <v/>
      </c>
      <c r="AB175" s="1535">
        <f t="shared" si="32"/>
        <v>0.29652173913043478</v>
      </c>
      <c r="AC175" s="1127">
        <f t="shared" ref="AC175:AD175" si="33">IF(COUNT(AC143:AC172)=0,0,AVERAGE(AC143:AC172))</f>
        <v>233</v>
      </c>
      <c r="AD175" s="479">
        <f t="shared" si="33"/>
        <v>1011.5555555555555</v>
      </c>
      <c r="AE175" s="576" t="s">
        <v>36</v>
      </c>
      <c r="AF175" s="582"/>
      <c r="AG175" s="11"/>
      <c r="AH175" s="2"/>
      <c r="AI175" s="2"/>
      <c r="AJ175" s="2"/>
      <c r="AK175" s="2"/>
      <c r="AL175" s="104"/>
    </row>
    <row r="176" spans="1:38" s="1" customFormat="1" ht="13.5" customHeight="1" x14ac:dyDescent="0.15">
      <c r="A176" s="2006"/>
      <c r="B176" s="1917" t="s">
        <v>413</v>
      </c>
      <c r="C176" s="1916"/>
      <c r="D176" s="633"/>
      <c r="E176" s="1072">
        <f>SUM(E142:E172)</f>
        <v>62</v>
      </c>
      <c r="F176" s="1137"/>
      <c r="G176" s="1137"/>
      <c r="H176" s="1135"/>
      <c r="I176" s="1137"/>
      <c r="J176" s="1135"/>
      <c r="K176" s="1134"/>
      <c r="L176" s="1133"/>
      <c r="M176" s="1137"/>
      <c r="N176" s="1135"/>
      <c r="O176" s="1133"/>
      <c r="P176" s="1135"/>
      <c r="Q176" s="1137"/>
      <c r="R176" s="1135"/>
      <c r="S176" s="1134"/>
      <c r="T176" s="1133"/>
      <c r="U176" s="1134"/>
      <c r="V176" s="1136"/>
      <c r="W176" s="1170"/>
      <c r="X176" s="1412"/>
      <c r="Y176" s="1169"/>
      <c r="Z176" s="1412"/>
      <c r="AA176" s="1170"/>
      <c r="AB176" s="1412"/>
      <c r="AC176" s="1128">
        <f>SUM(AC142:AC172)</f>
        <v>233</v>
      </c>
      <c r="AD176" s="1099">
        <f>IF(COUNTA(AD141)=0,"",SUM(AD142:AD172))</f>
        <v>9104</v>
      </c>
      <c r="AE176" s="730"/>
      <c r="AF176" s="641"/>
      <c r="AG176" s="11"/>
      <c r="AH176" s="2"/>
      <c r="AI176" s="2"/>
      <c r="AJ176" s="2"/>
      <c r="AK176" s="2"/>
      <c r="AL176" s="104"/>
    </row>
    <row r="177" spans="1:38" ht="13.5" customHeight="1" x14ac:dyDescent="0.15">
      <c r="A177" s="2004" t="s">
        <v>322</v>
      </c>
      <c r="B177" s="1441">
        <v>43344</v>
      </c>
      <c r="C177" s="451" t="str">
        <f>IF(B177="","",IF(WEEKDAY(B177)=1,"(日)",IF(WEEKDAY(B177)=2,"(月)",IF(WEEKDAY(B177)=3,"(火)",IF(WEEKDAY(B177)=4,"(水)",IF(WEEKDAY(B177)=5,"(木)",IF(WEEKDAY(B177)=6,"(金)","(土)")))))))</f>
        <v>(土)</v>
      </c>
      <c r="D177" s="74" t="s">
        <v>599</v>
      </c>
      <c r="E177" s="72"/>
      <c r="F177" s="60">
        <v>28.7</v>
      </c>
      <c r="G177" s="62">
        <v>28.5</v>
      </c>
      <c r="H177" s="63">
        <v>27.1</v>
      </c>
      <c r="I177" s="56">
        <v>7.5</v>
      </c>
      <c r="J177" s="57">
        <v>6.6</v>
      </c>
      <c r="K177" s="67">
        <v>7.65</v>
      </c>
      <c r="L177" s="68">
        <v>7.7</v>
      </c>
      <c r="M177" s="56"/>
      <c r="N177" s="57">
        <v>32.4</v>
      </c>
      <c r="O177" s="62"/>
      <c r="P177" s="63"/>
      <c r="Q177" s="62"/>
      <c r="R177" s="63"/>
      <c r="S177" s="62"/>
      <c r="T177" s="63"/>
      <c r="U177" s="62"/>
      <c r="V177" s="63"/>
      <c r="W177" s="56"/>
      <c r="X177" s="57"/>
      <c r="Y177" s="58"/>
      <c r="Z177" s="59"/>
      <c r="AA177" s="67"/>
      <c r="AB177" s="68"/>
      <c r="AC177" s="463"/>
      <c r="AD177" s="445"/>
      <c r="AE177" s="388" t="s">
        <v>36</v>
      </c>
      <c r="AF177" s="387" t="s">
        <v>36</v>
      </c>
      <c r="AG177" s="191">
        <v>43349</v>
      </c>
      <c r="AH177" s="152" t="s">
        <v>29</v>
      </c>
      <c r="AI177" s="1375">
        <v>29</v>
      </c>
      <c r="AJ177" s="154" t="s">
        <v>20</v>
      </c>
      <c r="AK177" s="155"/>
      <c r="AL177" s="156"/>
    </row>
    <row r="178" spans="1:38" ht="13.5" customHeight="1" x14ac:dyDescent="0.15">
      <c r="A178" s="2005"/>
      <c r="B178" s="608">
        <v>43345</v>
      </c>
      <c r="C178" s="453" t="str">
        <f>IF(B178="","",IF(WEEKDAY(B178)=1,"(日)",IF(WEEKDAY(B178)=2,"(月)",IF(WEEKDAY(B178)=3,"(火)",IF(WEEKDAY(B178)=4,"(水)",IF(WEEKDAY(B178)=5,"(木)",IF(WEEKDAY(B178)=6,"(金)","(土)")))))))</f>
        <v>(日)</v>
      </c>
      <c r="D178" s="75" t="s">
        <v>599</v>
      </c>
      <c r="E178" s="73">
        <v>1</v>
      </c>
      <c r="F178" s="61">
        <v>23.1</v>
      </c>
      <c r="G178" s="23">
        <v>28.7</v>
      </c>
      <c r="H178" s="64">
        <v>27.2</v>
      </c>
      <c r="I178" s="65">
        <v>6.3</v>
      </c>
      <c r="J178" s="66">
        <v>6</v>
      </c>
      <c r="K178" s="24">
        <v>7.7</v>
      </c>
      <c r="L178" s="69">
        <v>7.75</v>
      </c>
      <c r="M178" s="65"/>
      <c r="N178" s="66">
        <v>32</v>
      </c>
      <c r="O178" s="23"/>
      <c r="P178" s="64"/>
      <c r="Q178" s="23"/>
      <c r="R178" s="64"/>
      <c r="S178" s="23"/>
      <c r="T178" s="64"/>
      <c r="U178" s="23"/>
      <c r="V178" s="64"/>
      <c r="W178" s="65"/>
      <c r="X178" s="66"/>
      <c r="Y178" s="70"/>
      <c r="Z178" s="71"/>
      <c r="AA178" s="24"/>
      <c r="AB178" s="69"/>
      <c r="AC178" s="461"/>
      <c r="AD178" s="446"/>
      <c r="AE178" s="388" t="s">
        <v>36</v>
      </c>
      <c r="AF178" s="387" t="s">
        <v>36</v>
      </c>
      <c r="AG178" s="12" t="s">
        <v>30</v>
      </c>
      <c r="AH178" s="13" t="s">
        <v>31</v>
      </c>
      <c r="AI178" s="14" t="s">
        <v>32</v>
      </c>
      <c r="AJ178" s="15" t="s">
        <v>33</v>
      </c>
      <c r="AK178" s="16" t="s">
        <v>36</v>
      </c>
      <c r="AL178" s="97"/>
    </row>
    <row r="179" spans="1:38" ht="13.5" customHeight="1" x14ac:dyDescent="0.15">
      <c r="A179" s="2005"/>
      <c r="B179" s="608">
        <v>43346</v>
      </c>
      <c r="C179" s="453" t="str">
        <f t="shared" ref="C179:C206" si="34">IF(B179="","",IF(WEEKDAY(B179)=1,"(日)",IF(WEEKDAY(B179)=2,"(月)",IF(WEEKDAY(B179)=3,"(火)",IF(WEEKDAY(B179)=4,"(水)",IF(WEEKDAY(B179)=5,"(木)",IF(WEEKDAY(B179)=6,"(金)","(土)")))))))</f>
        <v>(月)</v>
      </c>
      <c r="D179" s="75" t="s">
        <v>606</v>
      </c>
      <c r="E179" s="73">
        <v>0.5</v>
      </c>
      <c r="F179" s="61">
        <v>23.3</v>
      </c>
      <c r="G179" s="23">
        <v>28.5</v>
      </c>
      <c r="H179" s="64">
        <v>27.1</v>
      </c>
      <c r="I179" s="65">
        <v>6.9</v>
      </c>
      <c r="J179" s="66">
        <v>6.2</v>
      </c>
      <c r="K179" s="24">
        <v>7.75</v>
      </c>
      <c r="L179" s="69">
        <v>7.75</v>
      </c>
      <c r="M179" s="65"/>
      <c r="N179" s="66">
        <v>31.8</v>
      </c>
      <c r="O179" s="23"/>
      <c r="P179" s="64">
        <v>68.099999999999994</v>
      </c>
      <c r="Q179" s="23"/>
      <c r="R179" s="64">
        <v>85</v>
      </c>
      <c r="S179" s="23"/>
      <c r="T179" s="64"/>
      <c r="U179" s="23"/>
      <c r="V179" s="64"/>
      <c r="W179" s="65"/>
      <c r="X179" s="66">
        <v>33.6</v>
      </c>
      <c r="Y179" s="70"/>
      <c r="Z179" s="71">
        <v>228</v>
      </c>
      <c r="AA179" s="24"/>
      <c r="AB179" s="69">
        <v>0.23</v>
      </c>
      <c r="AC179" s="461"/>
      <c r="AD179" s="446"/>
      <c r="AE179" s="388" t="s">
        <v>36</v>
      </c>
      <c r="AF179" s="387" t="s">
        <v>36</v>
      </c>
      <c r="AG179" s="5" t="s">
        <v>272</v>
      </c>
      <c r="AH179" s="17" t="s">
        <v>20</v>
      </c>
      <c r="AI179" s="31"/>
      <c r="AJ179" s="32">
        <v>26.7</v>
      </c>
      <c r="AK179" s="33" t="s">
        <v>36</v>
      </c>
      <c r="AL179" s="98"/>
    </row>
    <row r="180" spans="1:38" ht="13.5" customHeight="1" x14ac:dyDescent="0.15">
      <c r="A180" s="2005"/>
      <c r="B180" s="608">
        <v>43347</v>
      </c>
      <c r="C180" s="453" t="str">
        <f t="shared" si="34"/>
        <v>(火)</v>
      </c>
      <c r="D180" s="75" t="s">
        <v>606</v>
      </c>
      <c r="E180" s="73">
        <v>8</v>
      </c>
      <c r="F180" s="61">
        <v>26.9</v>
      </c>
      <c r="G180" s="23">
        <v>28.4</v>
      </c>
      <c r="H180" s="64">
        <v>27</v>
      </c>
      <c r="I180" s="65">
        <v>7.3</v>
      </c>
      <c r="J180" s="66">
        <v>6.4</v>
      </c>
      <c r="K180" s="24">
        <v>7.71</v>
      </c>
      <c r="L180" s="69">
        <v>7.72</v>
      </c>
      <c r="M180" s="65"/>
      <c r="N180" s="66">
        <v>31.6</v>
      </c>
      <c r="O180" s="23"/>
      <c r="P180" s="64">
        <v>67.099999999999994</v>
      </c>
      <c r="Q180" s="23"/>
      <c r="R180" s="64">
        <v>86.5</v>
      </c>
      <c r="S180" s="23"/>
      <c r="T180" s="64"/>
      <c r="U180" s="23"/>
      <c r="V180" s="64"/>
      <c r="W180" s="65"/>
      <c r="X180" s="66">
        <v>33.200000000000003</v>
      </c>
      <c r="Y180" s="70"/>
      <c r="Z180" s="71">
        <v>244</v>
      </c>
      <c r="AA180" s="24"/>
      <c r="AB180" s="69">
        <v>0.25</v>
      </c>
      <c r="AC180" s="461"/>
      <c r="AD180" s="446"/>
      <c r="AE180" s="388" t="s">
        <v>36</v>
      </c>
      <c r="AF180" s="387" t="s">
        <v>36</v>
      </c>
      <c r="AG180" s="6" t="s">
        <v>273</v>
      </c>
      <c r="AH180" s="18" t="s">
        <v>274</v>
      </c>
      <c r="AI180" s="37"/>
      <c r="AJ180" s="35">
        <v>6.7</v>
      </c>
      <c r="AK180" s="39" t="s">
        <v>36</v>
      </c>
      <c r="AL180" s="99"/>
    </row>
    <row r="181" spans="1:38" ht="13.5" customHeight="1" x14ac:dyDescent="0.15">
      <c r="A181" s="2005"/>
      <c r="B181" s="608">
        <v>43348</v>
      </c>
      <c r="C181" s="453" t="str">
        <f t="shared" si="34"/>
        <v>(水)</v>
      </c>
      <c r="D181" s="75" t="s">
        <v>599</v>
      </c>
      <c r="E181" s="73">
        <v>42.5</v>
      </c>
      <c r="F181" s="61">
        <v>26.2</v>
      </c>
      <c r="G181" s="23">
        <v>28.1</v>
      </c>
      <c r="H181" s="64">
        <v>26.8</v>
      </c>
      <c r="I181" s="65">
        <v>7.1</v>
      </c>
      <c r="J181" s="66">
        <v>6.3</v>
      </c>
      <c r="K181" s="24">
        <v>7.56</v>
      </c>
      <c r="L181" s="69">
        <v>7.63</v>
      </c>
      <c r="M181" s="65"/>
      <c r="N181" s="66">
        <v>31.6</v>
      </c>
      <c r="O181" s="23"/>
      <c r="P181" s="64">
        <v>67.599999999999994</v>
      </c>
      <c r="Q181" s="23"/>
      <c r="R181" s="64">
        <v>86.1</v>
      </c>
      <c r="S181" s="23"/>
      <c r="T181" s="64"/>
      <c r="U181" s="23"/>
      <c r="V181" s="64"/>
      <c r="W181" s="65"/>
      <c r="X181" s="66">
        <v>33.1</v>
      </c>
      <c r="Y181" s="70"/>
      <c r="Z181" s="71">
        <v>217</v>
      </c>
      <c r="AA181" s="24"/>
      <c r="AB181" s="69">
        <v>0.25</v>
      </c>
      <c r="AC181" s="461"/>
      <c r="AD181" s="446"/>
      <c r="AE181" s="388" t="s">
        <v>36</v>
      </c>
      <c r="AF181" s="387" t="s">
        <v>36</v>
      </c>
      <c r="AG181" s="6" t="s">
        <v>21</v>
      </c>
      <c r="AH181" s="18"/>
      <c r="AI181" s="40"/>
      <c r="AJ181" s="35">
        <v>7.68</v>
      </c>
      <c r="AK181" s="42" t="s">
        <v>36</v>
      </c>
      <c r="AL181" s="100"/>
    </row>
    <row r="182" spans="1:38" ht="13.5" customHeight="1" x14ac:dyDescent="0.15">
      <c r="A182" s="2005"/>
      <c r="B182" s="608">
        <v>43349</v>
      </c>
      <c r="C182" s="453" t="str">
        <f t="shared" si="34"/>
        <v>(木)</v>
      </c>
      <c r="D182" s="75" t="s">
        <v>583</v>
      </c>
      <c r="E182" s="73"/>
      <c r="F182" s="61">
        <v>29.5</v>
      </c>
      <c r="G182" s="23">
        <v>27.9</v>
      </c>
      <c r="H182" s="64">
        <v>26.7</v>
      </c>
      <c r="I182" s="65">
        <v>7.3</v>
      </c>
      <c r="J182" s="66">
        <v>6.7</v>
      </c>
      <c r="K182" s="24">
        <v>7.63</v>
      </c>
      <c r="L182" s="69">
        <v>7.68</v>
      </c>
      <c r="M182" s="65"/>
      <c r="N182" s="66">
        <v>31.3</v>
      </c>
      <c r="O182" s="23"/>
      <c r="P182" s="64">
        <v>67.099999999999994</v>
      </c>
      <c r="Q182" s="23"/>
      <c r="R182" s="64">
        <v>86.5</v>
      </c>
      <c r="S182" s="23"/>
      <c r="T182" s="64">
        <v>52.6</v>
      </c>
      <c r="U182" s="23"/>
      <c r="V182" s="64">
        <v>33.9</v>
      </c>
      <c r="W182" s="65"/>
      <c r="X182" s="66">
        <v>32.4</v>
      </c>
      <c r="Y182" s="70"/>
      <c r="Z182" s="71">
        <v>211</v>
      </c>
      <c r="AA182" s="24"/>
      <c r="AB182" s="69">
        <v>0.27</v>
      </c>
      <c r="AC182" s="461"/>
      <c r="AD182" s="446"/>
      <c r="AE182" s="388" t="s">
        <v>36</v>
      </c>
      <c r="AF182" s="387" t="s">
        <v>36</v>
      </c>
      <c r="AG182" s="6" t="s">
        <v>275</v>
      </c>
      <c r="AH182" s="18" t="s">
        <v>22</v>
      </c>
      <c r="AI182" s="34"/>
      <c r="AJ182" s="35">
        <v>31.3</v>
      </c>
      <c r="AK182" s="36" t="s">
        <v>36</v>
      </c>
      <c r="AL182" s="101"/>
    </row>
    <row r="183" spans="1:38" ht="13.5" customHeight="1" x14ac:dyDescent="0.15">
      <c r="A183" s="2005"/>
      <c r="B183" s="608">
        <v>43350</v>
      </c>
      <c r="C183" s="453" t="str">
        <f t="shared" si="34"/>
        <v>(金)</v>
      </c>
      <c r="D183" s="75" t="s">
        <v>599</v>
      </c>
      <c r="E183" s="73"/>
      <c r="F183" s="61">
        <v>27.7</v>
      </c>
      <c r="G183" s="23">
        <v>27.8</v>
      </c>
      <c r="H183" s="64">
        <v>26.7</v>
      </c>
      <c r="I183" s="65">
        <v>7.9</v>
      </c>
      <c r="J183" s="66">
        <v>7.2</v>
      </c>
      <c r="K183" s="24">
        <v>7.66</v>
      </c>
      <c r="L183" s="69">
        <v>7.72</v>
      </c>
      <c r="M183" s="65"/>
      <c r="N183" s="66">
        <v>30.8</v>
      </c>
      <c r="O183" s="23"/>
      <c r="P183" s="64">
        <v>66.8</v>
      </c>
      <c r="Q183" s="23"/>
      <c r="R183" s="64">
        <v>86.6</v>
      </c>
      <c r="S183" s="23"/>
      <c r="T183" s="64"/>
      <c r="U183" s="23"/>
      <c r="V183" s="64"/>
      <c r="W183" s="65"/>
      <c r="X183" s="66">
        <v>30.9</v>
      </c>
      <c r="Y183" s="70"/>
      <c r="Z183" s="71">
        <v>233</v>
      </c>
      <c r="AA183" s="24"/>
      <c r="AB183" s="69">
        <v>0.3</v>
      </c>
      <c r="AC183" s="461">
        <v>13</v>
      </c>
      <c r="AD183" s="446">
        <v>25</v>
      </c>
      <c r="AE183" s="388" t="s">
        <v>36</v>
      </c>
      <c r="AF183" s="387" t="s">
        <v>36</v>
      </c>
      <c r="AG183" s="6" t="s">
        <v>276</v>
      </c>
      <c r="AH183" s="18" t="s">
        <v>23</v>
      </c>
      <c r="AI183" s="34"/>
      <c r="AJ183" s="35">
        <v>67.099999999999994</v>
      </c>
      <c r="AK183" s="36" t="s">
        <v>36</v>
      </c>
      <c r="AL183" s="101"/>
    </row>
    <row r="184" spans="1:38" ht="13.5" customHeight="1" x14ac:dyDescent="0.15">
      <c r="A184" s="2005"/>
      <c r="B184" s="608">
        <v>43351</v>
      </c>
      <c r="C184" s="453" t="str">
        <f t="shared" si="34"/>
        <v>(土)</v>
      </c>
      <c r="D184" s="75" t="s">
        <v>583</v>
      </c>
      <c r="E184" s="73"/>
      <c r="F184" s="61">
        <v>30.3</v>
      </c>
      <c r="G184" s="23">
        <v>27.9</v>
      </c>
      <c r="H184" s="64">
        <v>26.8</v>
      </c>
      <c r="I184" s="65">
        <v>9.3000000000000007</v>
      </c>
      <c r="J184" s="66">
        <v>8.8000000000000007</v>
      </c>
      <c r="K184" s="24">
        <v>7.81</v>
      </c>
      <c r="L184" s="69">
        <v>7.78</v>
      </c>
      <c r="M184" s="65"/>
      <c r="N184" s="66">
        <v>31</v>
      </c>
      <c r="O184" s="23"/>
      <c r="P184" s="64"/>
      <c r="Q184" s="23"/>
      <c r="R184" s="64"/>
      <c r="S184" s="23"/>
      <c r="T184" s="64"/>
      <c r="U184" s="23"/>
      <c r="V184" s="64"/>
      <c r="W184" s="65"/>
      <c r="X184" s="66"/>
      <c r="Y184" s="70"/>
      <c r="Z184" s="71"/>
      <c r="AA184" s="24"/>
      <c r="AB184" s="69"/>
      <c r="AC184" s="461"/>
      <c r="AD184" s="446"/>
      <c r="AE184" s="388" t="s">
        <v>36</v>
      </c>
      <c r="AF184" s="387" t="s">
        <v>36</v>
      </c>
      <c r="AG184" s="6" t="s">
        <v>277</v>
      </c>
      <c r="AH184" s="18" t="s">
        <v>23</v>
      </c>
      <c r="AI184" s="34"/>
      <c r="AJ184" s="35">
        <v>86.5</v>
      </c>
      <c r="AK184" s="36" t="s">
        <v>36</v>
      </c>
      <c r="AL184" s="101"/>
    </row>
    <row r="185" spans="1:38" ht="13.5" customHeight="1" x14ac:dyDescent="0.15">
      <c r="A185" s="2005"/>
      <c r="B185" s="608">
        <v>43352</v>
      </c>
      <c r="C185" s="453" t="str">
        <f t="shared" si="34"/>
        <v>(日)</v>
      </c>
      <c r="D185" s="75" t="s">
        <v>583</v>
      </c>
      <c r="E185" s="73"/>
      <c r="F185" s="61">
        <v>30.4</v>
      </c>
      <c r="G185" s="23">
        <v>28.1</v>
      </c>
      <c r="H185" s="64">
        <v>26.8</v>
      </c>
      <c r="I185" s="65">
        <v>9.6999999999999993</v>
      </c>
      <c r="J185" s="66">
        <v>9.6999999999999993</v>
      </c>
      <c r="K185" s="24">
        <v>7.76</v>
      </c>
      <c r="L185" s="69">
        <v>7.79</v>
      </c>
      <c r="M185" s="65"/>
      <c r="N185" s="66">
        <v>31</v>
      </c>
      <c r="O185" s="23"/>
      <c r="P185" s="64"/>
      <c r="Q185" s="23"/>
      <c r="R185" s="64"/>
      <c r="S185" s="23"/>
      <c r="T185" s="64"/>
      <c r="U185" s="23"/>
      <c r="V185" s="64"/>
      <c r="W185" s="65"/>
      <c r="X185" s="66"/>
      <c r="Y185" s="70"/>
      <c r="Z185" s="71"/>
      <c r="AA185" s="24"/>
      <c r="AB185" s="69"/>
      <c r="AC185" s="461"/>
      <c r="AD185" s="446"/>
      <c r="AE185" s="388" t="s">
        <v>36</v>
      </c>
      <c r="AF185" s="387" t="s">
        <v>36</v>
      </c>
      <c r="AG185" s="6" t="s">
        <v>278</v>
      </c>
      <c r="AH185" s="18" t="s">
        <v>23</v>
      </c>
      <c r="AI185" s="34"/>
      <c r="AJ185" s="35">
        <v>52.6</v>
      </c>
      <c r="AK185" s="36" t="s">
        <v>36</v>
      </c>
      <c r="AL185" s="101"/>
    </row>
    <row r="186" spans="1:38" ht="13.5" customHeight="1" x14ac:dyDescent="0.15">
      <c r="A186" s="2005"/>
      <c r="B186" s="608">
        <v>43353</v>
      </c>
      <c r="C186" s="453" t="str">
        <f t="shared" si="34"/>
        <v>(月)</v>
      </c>
      <c r="D186" s="75" t="s">
        <v>599</v>
      </c>
      <c r="E186" s="73">
        <v>37</v>
      </c>
      <c r="F186" s="61">
        <v>25.9</v>
      </c>
      <c r="G186" s="23">
        <v>28</v>
      </c>
      <c r="H186" s="64">
        <v>26.8</v>
      </c>
      <c r="I186" s="65">
        <v>9.8000000000000007</v>
      </c>
      <c r="J186" s="66">
        <v>7.6</v>
      </c>
      <c r="K186" s="24">
        <v>7.73</v>
      </c>
      <c r="L186" s="69">
        <v>7.77</v>
      </c>
      <c r="M186" s="65"/>
      <c r="N186" s="66">
        <v>30.9</v>
      </c>
      <c r="O186" s="23"/>
      <c r="P186" s="64">
        <v>67.599999999999994</v>
      </c>
      <c r="Q186" s="23"/>
      <c r="R186" s="64">
        <v>87.9</v>
      </c>
      <c r="S186" s="23"/>
      <c r="T186" s="64"/>
      <c r="U186" s="23"/>
      <c r="V186" s="64"/>
      <c r="W186" s="65"/>
      <c r="X186" s="66">
        <v>30.7</v>
      </c>
      <c r="Y186" s="70"/>
      <c r="Z186" s="71">
        <v>230</v>
      </c>
      <c r="AA186" s="24"/>
      <c r="AB186" s="69">
        <v>0.37</v>
      </c>
      <c r="AC186" s="461"/>
      <c r="AD186" s="446"/>
      <c r="AE186" s="388" t="s">
        <v>36</v>
      </c>
      <c r="AF186" s="387" t="s">
        <v>36</v>
      </c>
      <c r="AG186" s="6" t="s">
        <v>279</v>
      </c>
      <c r="AH186" s="18" t="s">
        <v>23</v>
      </c>
      <c r="AI186" s="34"/>
      <c r="AJ186" s="35">
        <v>33.9</v>
      </c>
      <c r="AK186" s="36" t="s">
        <v>36</v>
      </c>
      <c r="AL186" s="101"/>
    </row>
    <row r="187" spans="1:38" ht="13.5" customHeight="1" x14ac:dyDescent="0.15">
      <c r="A187" s="2005"/>
      <c r="B187" s="608">
        <v>43354</v>
      </c>
      <c r="C187" s="453" t="str">
        <f t="shared" si="34"/>
        <v>(火)</v>
      </c>
      <c r="D187" s="75" t="s">
        <v>583</v>
      </c>
      <c r="E187" s="73">
        <v>8.5</v>
      </c>
      <c r="F187" s="61">
        <v>24.1</v>
      </c>
      <c r="G187" s="23">
        <v>28</v>
      </c>
      <c r="H187" s="64">
        <v>26.6</v>
      </c>
      <c r="I187" s="65">
        <v>8.6999999999999993</v>
      </c>
      <c r="J187" s="66">
        <v>7.5</v>
      </c>
      <c r="K187" s="24">
        <v>7.83</v>
      </c>
      <c r="L187" s="69">
        <v>7.82</v>
      </c>
      <c r="M187" s="65"/>
      <c r="N187" s="66">
        <v>30.6</v>
      </c>
      <c r="O187" s="23"/>
      <c r="P187" s="64">
        <v>67.099999999999994</v>
      </c>
      <c r="Q187" s="23"/>
      <c r="R187" s="64">
        <v>87.3</v>
      </c>
      <c r="S187" s="23"/>
      <c r="T187" s="64"/>
      <c r="U187" s="23"/>
      <c r="V187" s="64"/>
      <c r="W187" s="65"/>
      <c r="X187" s="66">
        <v>30.8</v>
      </c>
      <c r="Y187" s="70"/>
      <c r="Z187" s="71">
        <v>222</v>
      </c>
      <c r="AA187" s="24"/>
      <c r="AB187" s="69">
        <v>0.25</v>
      </c>
      <c r="AC187" s="461"/>
      <c r="AD187" s="446"/>
      <c r="AE187" s="388" t="s">
        <v>36</v>
      </c>
      <c r="AF187" s="387" t="s">
        <v>36</v>
      </c>
      <c r="AG187" s="6" t="s">
        <v>280</v>
      </c>
      <c r="AH187" s="18" t="s">
        <v>23</v>
      </c>
      <c r="AI187" s="37"/>
      <c r="AJ187" s="38">
        <v>32.4</v>
      </c>
      <c r="AK187" s="39" t="s">
        <v>36</v>
      </c>
      <c r="AL187" s="99"/>
    </row>
    <row r="188" spans="1:38" ht="13.5" customHeight="1" x14ac:dyDescent="0.15">
      <c r="A188" s="2005"/>
      <c r="B188" s="608">
        <v>43355</v>
      </c>
      <c r="C188" s="453" t="str">
        <f t="shared" si="34"/>
        <v>(水)</v>
      </c>
      <c r="D188" s="75" t="s">
        <v>583</v>
      </c>
      <c r="E188" s="73"/>
      <c r="F188" s="61">
        <v>23.3</v>
      </c>
      <c r="G188" s="23">
        <v>27.9</v>
      </c>
      <c r="H188" s="64">
        <v>26.3</v>
      </c>
      <c r="I188" s="65">
        <v>7.4</v>
      </c>
      <c r="J188" s="66">
        <v>6.8</v>
      </c>
      <c r="K188" s="24">
        <v>7.87</v>
      </c>
      <c r="L188" s="69">
        <v>7.88</v>
      </c>
      <c r="M188" s="65"/>
      <c r="N188" s="66">
        <v>30.3</v>
      </c>
      <c r="O188" s="23"/>
      <c r="P188" s="64">
        <v>66.599999999999994</v>
      </c>
      <c r="Q188" s="23"/>
      <c r="R188" s="64">
        <v>86.2</v>
      </c>
      <c r="S188" s="23"/>
      <c r="T188" s="64"/>
      <c r="U188" s="23"/>
      <c r="V188" s="64"/>
      <c r="W188" s="65"/>
      <c r="X188" s="66">
        <v>30.8</v>
      </c>
      <c r="Y188" s="70"/>
      <c r="Z188" s="71">
        <v>254</v>
      </c>
      <c r="AA188" s="24"/>
      <c r="AB188" s="69">
        <v>0.22</v>
      </c>
      <c r="AC188" s="461">
        <v>397</v>
      </c>
      <c r="AD188" s="446">
        <v>400</v>
      </c>
      <c r="AE188" s="388" t="s">
        <v>36</v>
      </c>
      <c r="AF188" s="387" t="s">
        <v>36</v>
      </c>
      <c r="AG188" s="6" t="s">
        <v>281</v>
      </c>
      <c r="AH188" s="18" t="s">
        <v>23</v>
      </c>
      <c r="AI188" s="49"/>
      <c r="AJ188" s="50">
        <v>211</v>
      </c>
      <c r="AK188" s="25" t="s">
        <v>36</v>
      </c>
      <c r="AL188" s="26"/>
    </row>
    <row r="189" spans="1:38" ht="13.5" customHeight="1" x14ac:dyDescent="0.15">
      <c r="A189" s="2005"/>
      <c r="B189" s="608">
        <v>43356</v>
      </c>
      <c r="C189" s="453" t="str">
        <f t="shared" si="34"/>
        <v>(木)</v>
      </c>
      <c r="D189" s="75" t="s">
        <v>599</v>
      </c>
      <c r="E189" s="73">
        <v>0.5</v>
      </c>
      <c r="F189" s="61">
        <v>23</v>
      </c>
      <c r="G189" s="23">
        <v>27.6</v>
      </c>
      <c r="H189" s="64">
        <v>26</v>
      </c>
      <c r="I189" s="65">
        <v>8.1</v>
      </c>
      <c r="J189" s="66">
        <v>7.4</v>
      </c>
      <c r="K189" s="24">
        <v>7.79</v>
      </c>
      <c r="L189" s="69">
        <v>7.82</v>
      </c>
      <c r="M189" s="65"/>
      <c r="N189" s="66">
        <v>30.1</v>
      </c>
      <c r="O189" s="23"/>
      <c r="P189" s="64">
        <v>65.099999999999994</v>
      </c>
      <c r="Q189" s="23"/>
      <c r="R189" s="64">
        <v>87.3</v>
      </c>
      <c r="S189" s="23"/>
      <c r="T189" s="64"/>
      <c r="U189" s="23"/>
      <c r="V189" s="64"/>
      <c r="W189" s="65"/>
      <c r="X189" s="66">
        <v>30.1</v>
      </c>
      <c r="Y189" s="70"/>
      <c r="Z189" s="71">
        <v>235</v>
      </c>
      <c r="AA189" s="24"/>
      <c r="AB189" s="69">
        <v>0.26</v>
      </c>
      <c r="AC189" s="461"/>
      <c r="AD189" s="446"/>
      <c r="AE189" s="388" t="s">
        <v>36</v>
      </c>
      <c r="AF189" s="387" t="s">
        <v>496</v>
      </c>
      <c r="AG189" s="6" t="s">
        <v>282</v>
      </c>
      <c r="AH189" s="18" t="s">
        <v>23</v>
      </c>
      <c r="AI189" s="40"/>
      <c r="AJ189" s="41">
        <v>0.27</v>
      </c>
      <c r="AK189" s="42" t="s">
        <v>36</v>
      </c>
      <c r="AL189" s="100"/>
    </row>
    <row r="190" spans="1:38" ht="13.5" customHeight="1" x14ac:dyDescent="0.15">
      <c r="A190" s="2005"/>
      <c r="B190" s="608">
        <v>43357</v>
      </c>
      <c r="C190" s="453" t="str">
        <f t="shared" si="34"/>
        <v>(金)</v>
      </c>
      <c r="D190" s="75" t="s">
        <v>606</v>
      </c>
      <c r="E190" s="73">
        <v>6.5</v>
      </c>
      <c r="F190" s="61">
        <v>20.8</v>
      </c>
      <c r="G190" s="23">
        <v>27.2</v>
      </c>
      <c r="H190" s="64">
        <v>25.8</v>
      </c>
      <c r="I190" s="65">
        <v>9.1</v>
      </c>
      <c r="J190" s="66">
        <v>8.3000000000000007</v>
      </c>
      <c r="K190" s="24">
        <v>7.65</v>
      </c>
      <c r="L190" s="69">
        <v>7.67</v>
      </c>
      <c r="M190" s="65"/>
      <c r="N190" s="66">
        <v>30.8</v>
      </c>
      <c r="O190" s="23"/>
      <c r="P190" s="64">
        <v>65.099999999999994</v>
      </c>
      <c r="Q190" s="23"/>
      <c r="R190" s="64">
        <v>86.5</v>
      </c>
      <c r="S190" s="23"/>
      <c r="T190" s="64"/>
      <c r="U190" s="23"/>
      <c r="V190" s="64"/>
      <c r="W190" s="65"/>
      <c r="X190" s="66">
        <v>30.5</v>
      </c>
      <c r="Y190" s="70"/>
      <c r="Z190" s="71">
        <v>244</v>
      </c>
      <c r="AA190" s="24"/>
      <c r="AB190" s="69">
        <v>0.3</v>
      </c>
      <c r="AC190" s="461"/>
      <c r="AD190" s="446"/>
      <c r="AE190" s="388" t="s">
        <v>36</v>
      </c>
      <c r="AF190" s="387" t="s">
        <v>36</v>
      </c>
      <c r="AG190" s="6" t="s">
        <v>24</v>
      </c>
      <c r="AH190" s="18" t="s">
        <v>23</v>
      </c>
      <c r="AI190" s="23"/>
      <c r="AJ190" s="48">
        <v>5.4</v>
      </c>
      <c r="AK190" s="36" t="s">
        <v>36</v>
      </c>
      <c r="AL190" s="100"/>
    </row>
    <row r="191" spans="1:38" ht="13.5" customHeight="1" x14ac:dyDescent="0.15">
      <c r="A191" s="2005"/>
      <c r="B191" s="608">
        <v>43358</v>
      </c>
      <c r="C191" s="453" t="str">
        <f t="shared" si="34"/>
        <v>(土)</v>
      </c>
      <c r="D191" s="75" t="s">
        <v>606</v>
      </c>
      <c r="E191" s="73">
        <v>16</v>
      </c>
      <c r="F191" s="61">
        <v>20.3</v>
      </c>
      <c r="G191" s="23">
        <v>27</v>
      </c>
      <c r="H191" s="64">
        <v>25.6</v>
      </c>
      <c r="I191" s="65">
        <v>9.9</v>
      </c>
      <c r="J191" s="66">
        <v>7.7</v>
      </c>
      <c r="K191" s="24">
        <v>7.75</v>
      </c>
      <c r="L191" s="69">
        <v>7.71</v>
      </c>
      <c r="M191" s="65"/>
      <c r="N191" s="66">
        <v>31.3</v>
      </c>
      <c r="O191" s="23"/>
      <c r="P191" s="64"/>
      <c r="Q191" s="23"/>
      <c r="R191" s="64"/>
      <c r="S191" s="23"/>
      <c r="T191" s="64"/>
      <c r="U191" s="23"/>
      <c r="V191" s="64"/>
      <c r="W191" s="65"/>
      <c r="X191" s="66"/>
      <c r="Y191" s="70"/>
      <c r="Z191" s="71"/>
      <c r="AA191" s="24"/>
      <c r="AB191" s="69"/>
      <c r="AC191" s="461"/>
      <c r="AD191" s="446"/>
      <c r="AE191" s="388" t="s">
        <v>36</v>
      </c>
      <c r="AF191" s="387" t="s">
        <v>36</v>
      </c>
      <c r="AG191" s="6" t="s">
        <v>25</v>
      </c>
      <c r="AH191" s="18" t="s">
        <v>23</v>
      </c>
      <c r="AI191" s="23"/>
      <c r="AJ191" s="48">
        <v>2.2000000000000002</v>
      </c>
      <c r="AK191" s="36" t="s">
        <v>36</v>
      </c>
      <c r="AL191" s="100"/>
    </row>
    <row r="192" spans="1:38" ht="13.5" customHeight="1" x14ac:dyDescent="0.15">
      <c r="A192" s="2005"/>
      <c r="B192" s="608">
        <v>43359</v>
      </c>
      <c r="C192" s="453" t="str">
        <f t="shared" si="34"/>
        <v>(日)</v>
      </c>
      <c r="D192" s="75" t="s">
        <v>599</v>
      </c>
      <c r="E192" s="73"/>
      <c r="F192" s="61">
        <v>22.6</v>
      </c>
      <c r="G192" s="23">
        <v>27</v>
      </c>
      <c r="H192" s="64">
        <v>25.5</v>
      </c>
      <c r="I192" s="65">
        <v>7.6</v>
      </c>
      <c r="J192" s="66">
        <v>6.4</v>
      </c>
      <c r="K192" s="24">
        <v>7.77</v>
      </c>
      <c r="L192" s="69">
        <v>7.74</v>
      </c>
      <c r="M192" s="65"/>
      <c r="N192" s="66">
        <v>30.8</v>
      </c>
      <c r="O192" s="23"/>
      <c r="P192" s="64"/>
      <c r="Q192" s="23"/>
      <c r="R192" s="64"/>
      <c r="S192" s="23"/>
      <c r="T192" s="64"/>
      <c r="U192" s="23"/>
      <c r="V192" s="64"/>
      <c r="W192" s="65"/>
      <c r="X192" s="66"/>
      <c r="Y192" s="70"/>
      <c r="Z192" s="71"/>
      <c r="AA192" s="24"/>
      <c r="AB192" s="69"/>
      <c r="AC192" s="461"/>
      <c r="AD192" s="446"/>
      <c r="AE192" s="388" t="s">
        <v>36</v>
      </c>
      <c r="AF192" s="387" t="s">
        <v>497</v>
      </c>
      <c r="AG192" s="6" t="s">
        <v>283</v>
      </c>
      <c r="AH192" s="18" t="s">
        <v>23</v>
      </c>
      <c r="AI192" s="23"/>
      <c r="AJ192" s="48">
        <v>8.1999999999999993</v>
      </c>
      <c r="AK192" s="36" t="s">
        <v>36</v>
      </c>
      <c r="AL192" s="100"/>
    </row>
    <row r="193" spans="1:38" ht="13.5" customHeight="1" x14ac:dyDescent="0.15">
      <c r="A193" s="2005"/>
      <c r="B193" s="608">
        <v>43360</v>
      </c>
      <c r="C193" s="453" t="str">
        <f t="shared" si="34"/>
        <v>(月)</v>
      </c>
      <c r="D193" s="75" t="s">
        <v>583</v>
      </c>
      <c r="E193" s="73">
        <v>17</v>
      </c>
      <c r="F193" s="61">
        <v>25.8</v>
      </c>
      <c r="G193" s="23">
        <v>26.9</v>
      </c>
      <c r="H193" s="64">
        <v>25.4</v>
      </c>
      <c r="I193" s="65">
        <v>6.8</v>
      </c>
      <c r="J193" s="66">
        <v>5.9</v>
      </c>
      <c r="K193" s="24">
        <v>7.75</v>
      </c>
      <c r="L193" s="69">
        <v>7.75</v>
      </c>
      <c r="M193" s="65"/>
      <c r="N193" s="66">
        <v>31.4</v>
      </c>
      <c r="O193" s="23"/>
      <c r="P193" s="64"/>
      <c r="Q193" s="23"/>
      <c r="R193" s="64"/>
      <c r="S193" s="23"/>
      <c r="T193" s="64"/>
      <c r="U193" s="23"/>
      <c r="V193" s="64"/>
      <c r="W193" s="65"/>
      <c r="X193" s="66"/>
      <c r="Y193" s="70"/>
      <c r="Z193" s="71"/>
      <c r="AA193" s="24"/>
      <c r="AB193" s="69"/>
      <c r="AC193" s="461"/>
      <c r="AD193" s="446"/>
      <c r="AE193" s="388" t="s">
        <v>36</v>
      </c>
      <c r="AF193" s="387" t="s">
        <v>36</v>
      </c>
      <c r="AG193" s="6" t="s">
        <v>284</v>
      </c>
      <c r="AH193" s="18" t="s">
        <v>23</v>
      </c>
      <c r="AI193" s="45"/>
      <c r="AJ193" s="46">
        <v>4.7E-2</v>
      </c>
      <c r="AK193" s="47" t="s">
        <v>36</v>
      </c>
      <c r="AL193" s="102"/>
    </row>
    <row r="194" spans="1:38" ht="13.5" customHeight="1" x14ac:dyDescent="0.15">
      <c r="A194" s="2005"/>
      <c r="B194" s="608">
        <v>43361</v>
      </c>
      <c r="C194" s="453" t="str">
        <f t="shared" si="34"/>
        <v>(火)</v>
      </c>
      <c r="D194" s="75" t="s">
        <v>583</v>
      </c>
      <c r="E194" s="73">
        <v>28</v>
      </c>
      <c r="F194" s="61">
        <v>23.8</v>
      </c>
      <c r="G194" s="23">
        <v>26.9</v>
      </c>
      <c r="H194" s="64">
        <v>25.3</v>
      </c>
      <c r="I194" s="65">
        <v>7.1</v>
      </c>
      <c r="J194" s="66">
        <v>6.4</v>
      </c>
      <c r="K194" s="24">
        <v>7.7</v>
      </c>
      <c r="L194" s="69">
        <v>7.69</v>
      </c>
      <c r="M194" s="65"/>
      <c r="N194" s="66">
        <v>31.1</v>
      </c>
      <c r="O194" s="23"/>
      <c r="P194" s="64">
        <v>66.3</v>
      </c>
      <c r="Q194" s="23"/>
      <c r="R194" s="64">
        <v>87.5</v>
      </c>
      <c r="S194" s="23"/>
      <c r="T194" s="64"/>
      <c r="U194" s="23"/>
      <c r="V194" s="64"/>
      <c r="W194" s="65"/>
      <c r="X194" s="66">
        <v>31.7</v>
      </c>
      <c r="Y194" s="70"/>
      <c r="Z194" s="71">
        <v>233</v>
      </c>
      <c r="AA194" s="24"/>
      <c r="AB194" s="69">
        <v>0.21</v>
      </c>
      <c r="AC194" s="461"/>
      <c r="AD194" s="446"/>
      <c r="AE194" s="388" t="s">
        <v>36</v>
      </c>
      <c r="AF194" s="387" t="s">
        <v>36</v>
      </c>
      <c r="AG194" s="6" t="s">
        <v>291</v>
      </c>
      <c r="AH194" s="18" t="s">
        <v>23</v>
      </c>
      <c r="AI194" s="24"/>
      <c r="AJ194" s="44">
        <v>2.16</v>
      </c>
      <c r="AK194" s="42" t="s">
        <v>36</v>
      </c>
      <c r="AL194" s="100"/>
    </row>
    <row r="195" spans="1:38" ht="13.5" customHeight="1" x14ac:dyDescent="0.15">
      <c r="A195" s="2005"/>
      <c r="B195" s="608">
        <v>43362</v>
      </c>
      <c r="C195" s="453" t="str">
        <f t="shared" si="34"/>
        <v>(水)</v>
      </c>
      <c r="D195" s="75" t="s">
        <v>583</v>
      </c>
      <c r="E195" s="73">
        <v>1</v>
      </c>
      <c r="F195" s="61">
        <v>22.8</v>
      </c>
      <c r="G195" s="23">
        <v>26.8</v>
      </c>
      <c r="H195" s="64">
        <v>25.2</v>
      </c>
      <c r="I195" s="130">
        <v>6.8</v>
      </c>
      <c r="J195" s="131">
        <v>6.3</v>
      </c>
      <c r="K195" s="24">
        <v>7.72</v>
      </c>
      <c r="L195" s="69">
        <v>7.72</v>
      </c>
      <c r="M195" s="65"/>
      <c r="N195" s="66">
        <v>31.6</v>
      </c>
      <c r="O195" s="23"/>
      <c r="P195" s="64">
        <v>66.599999999999994</v>
      </c>
      <c r="Q195" s="23"/>
      <c r="R195" s="64">
        <v>86.8</v>
      </c>
      <c r="S195" s="23"/>
      <c r="T195" s="64"/>
      <c r="U195" s="23"/>
      <c r="V195" s="64"/>
      <c r="W195" s="65"/>
      <c r="X195" s="66">
        <v>32.1</v>
      </c>
      <c r="Y195" s="70"/>
      <c r="Z195" s="71">
        <v>251</v>
      </c>
      <c r="AA195" s="24"/>
      <c r="AB195" s="69">
        <v>0.2</v>
      </c>
      <c r="AC195" s="461"/>
      <c r="AD195" s="446"/>
      <c r="AE195" s="388" t="s">
        <v>36</v>
      </c>
      <c r="AF195" s="387" t="s">
        <v>36</v>
      </c>
      <c r="AG195" s="6" t="s">
        <v>285</v>
      </c>
      <c r="AH195" s="18" t="s">
        <v>23</v>
      </c>
      <c r="AI195" s="24"/>
      <c r="AJ195" s="44">
        <v>2.8</v>
      </c>
      <c r="AK195" s="42" t="s">
        <v>36</v>
      </c>
      <c r="AL195" s="100"/>
    </row>
    <row r="196" spans="1:38" ht="13.5" customHeight="1" x14ac:dyDescent="0.15">
      <c r="A196" s="2005"/>
      <c r="B196" s="608">
        <v>43363</v>
      </c>
      <c r="C196" s="453" t="str">
        <f t="shared" si="34"/>
        <v>(木)</v>
      </c>
      <c r="D196" s="75" t="s">
        <v>599</v>
      </c>
      <c r="E196" s="73">
        <v>19.5</v>
      </c>
      <c r="F196" s="61">
        <v>20.2</v>
      </c>
      <c r="G196" s="23">
        <v>26.7</v>
      </c>
      <c r="H196" s="64">
        <v>25.2</v>
      </c>
      <c r="I196" s="130">
        <v>6.7</v>
      </c>
      <c r="J196" s="131">
        <v>6.2</v>
      </c>
      <c r="K196" s="24">
        <v>7.79</v>
      </c>
      <c r="L196" s="69">
        <v>7.8</v>
      </c>
      <c r="M196" s="65"/>
      <c r="N196" s="66">
        <v>31.4</v>
      </c>
      <c r="O196" s="23"/>
      <c r="P196" s="64">
        <v>65.8</v>
      </c>
      <c r="Q196" s="23"/>
      <c r="R196" s="64">
        <v>87.8</v>
      </c>
      <c r="S196" s="23"/>
      <c r="T196" s="64"/>
      <c r="U196" s="23"/>
      <c r="V196" s="64"/>
      <c r="W196" s="65"/>
      <c r="X196" s="66">
        <v>31.8</v>
      </c>
      <c r="Y196" s="70"/>
      <c r="Z196" s="71">
        <v>242</v>
      </c>
      <c r="AA196" s="24"/>
      <c r="AB196" s="69">
        <v>0.21</v>
      </c>
      <c r="AC196" s="461"/>
      <c r="AD196" s="446"/>
      <c r="AE196" s="388" t="s">
        <v>36</v>
      </c>
      <c r="AF196" s="387" t="s">
        <v>36</v>
      </c>
      <c r="AG196" s="6" t="s">
        <v>286</v>
      </c>
      <c r="AH196" s="18" t="s">
        <v>23</v>
      </c>
      <c r="AI196" s="45"/>
      <c r="AJ196" s="46">
        <v>0.152</v>
      </c>
      <c r="AK196" s="47" t="s">
        <v>36</v>
      </c>
      <c r="AL196" s="102"/>
    </row>
    <row r="197" spans="1:38" ht="13.5" customHeight="1" x14ac:dyDescent="0.15">
      <c r="A197" s="2005"/>
      <c r="B197" s="608">
        <v>43364</v>
      </c>
      <c r="C197" s="453" t="str">
        <f t="shared" si="34"/>
        <v>(金)</v>
      </c>
      <c r="D197" s="75" t="s">
        <v>606</v>
      </c>
      <c r="E197" s="73">
        <v>30.5</v>
      </c>
      <c r="F197" s="61">
        <v>17.5</v>
      </c>
      <c r="G197" s="23">
        <v>26.3</v>
      </c>
      <c r="H197" s="64">
        <v>25</v>
      </c>
      <c r="I197" s="130">
        <v>6.6</v>
      </c>
      <c r="J197" s="131">
        <v>5.8</v>
      </c>
      <c r="K197" s="24">
        <v>7.74</v>
      </c>
      <c r="L197" s="69">
        <v>7.78</v>
      </c>
      <c r="M197" s="65"/>
      <c r="N197" s="66">
        <v>31.2</v>
      </c>
      <c r="O197" s="23"/>
      <c r="P197" s="64">
        <v>65.3</v>
      </c>
      <c r="Q197" s="23"/>
      <c r="R197" s="64">
        <v>88.3</v>
      </c>
      <c r="S197" s="23"/>
      <c r="T197" s="64"/>
      <c r="U197" s="23"/>
      <c r="V197" s="64"/>
      <c r="W197" s="65"/>
      <c r="X197" s="66">
        <v>32.4</v>
      </c>
      <c r="Y197" s="70"/>
      <c r="Z197" s="71">
        <v>233</v>
      </c>
      <c r="AA197" s="24"/>
      <c r="AB197" s="69">
        <v>0.16</v>
      </c>
      <c r="AC197" s="461"/>
      <c r="AD197" s="446"/>
      <c r="AE197" s="388" t="s">
        <v>36</v>
      </c>
      <c r="AF197" s="387" t="s">
        <v>36</v>
      </c>
      <c r="AG197" s="6" t="s">
        <v>287</v>
      </c>
      <c r="AH197" s="18" t="s">
        <v>23</v>
      </c>
      <c r="AI197" s="24"/>
      <c r="AJ197" s="261" t="s">
        <v>609</v>
      </c>
      <c r="AK197" s="42" t="s">
        <v>36</v>
      </c>
      <c r="AL197" s="100"/>
    </row>
    <row r="198" spans="1:38" ht="13.5" customHeight="1" x14ac:dyDescent="0.15">
      <c r="A198" s="2005"/>
      <c r="B198" s="608">
        <v>43365</v>
      </c>
      <c r="C198" s="453" t="str">
        <f t="shared" si="34"/>
        <v>(土)</v>
      </c>
      <c r="D198" s="75" t="s">
        <v>599</v>
      </c>
      <c r="E198" s="73"/>
      <c r="F198" s="61">
        <v>21.2</v>
      </c>
      <c r="G198" s="23">
        <v>26.1</v>
      </c>
      <c r="H198" s="64">
        <v>24.6</v>
      </c>
      <c r="I198" s="130">
        <v>6.1</v>
      </c>
      <c r="J198" s="131">
        <v>5.4</v>
      </c>
      <c r="K198" s="24">
        <v>7.82</v>
      </c>
      <c r="L198" s="69">
        <v>7.79</v>
      </c>
      <c r="M198" s="65"/>
      <c r="N198" s="66">
        <v>31.3</v>
      </c>
      <c r="O198" s="23"/>
      <c r="P198" s="64"/>
      <c r="Q198" s="23"/>
      <c r="R198" s="64"/>
      <c r="S198" s="23"/>
      <c r="T198" s="64"/>
      <c r="U198" s="23"/>
      <c r="V198" s="64"/>
      <c r="W198" s="65"/>
      <c r="X198" s="66"/>
      <c r="Y198" s="70"/>
      <c r="Z198" s="71"/>
      <c r="AA198" s="24"/>
      <c r="AB198" s="69"/>
      <c r="AC198" s="461"/>
      <c r="AD198" s="446"/>
      <c r="AE198" s="388" t="s">
        <v>36</v>
      </c>
      <c r="AF198" s="387" t="s">
        <v>36</v>
      </c>
      <c r="AG198" s="6" t="s">
        <v>288</v>
      </c>
      <c r="AH198" s="18" t="s">
        <v>23</v>
      </c>
      <c r="AI198" s="23"/>
      <c r="AJ198" s="48">
        <v>20</v>
      </c>
      <c r="AK198" s="36" t="s">
        <v>36</v>
      </c>
      <c r="AL198" s="101"/>
    </row>
    <row r="199" spans="1:38" ht="13.5" customHeight="1" x14ac:dyDescent="0.15">
      <c r="A199" s="2005"/>
      <c r="B199" s="608">
        <v>43366</v>
      </c>
      <c r="C199" s="453" t="str">
        <f t="shared" si="34"/>
        <v>(日)</v>
      </c>
      <c r="D199" s="75" t="s">
        <v>599</v>
      </c>
      <c r="E199" s="73"/>
      <c r="F199" s="61">
        <v>25.2</v>
      </c>
      <c r="G199" s="23">
        <v>25.9</v>
      </c>
      <c r="H199" s="64">
        <v>24.4</v>
      </c>
      <c r="I199" s="130">
        <v>6.9</v>
      </c>
      <c r="J199" s="131">
        <v>5.9</v>
      </c>
      <c r="K199" s="24">
        <v>7.71</v>
      </c>
      <c r="L199" s="69">
        <v>7.72</v>
      </c>
      <c r="M199" s="65"/>
      <c r="N199" s="66">
        <v>31.6</v>
      </c>
      <c r="O199" s="23"/>
      <c r="P199" s="64"/>
      <c r="Q199" s="23"/>
      <c r="R199" s="64"/>
      <c r="S199" s="23"/>
      <c r="T199" s="64"/>
      <c r="U199" s="23"/>
      <c r="V199" s="64"/>
      <c r="W199" s="65"/>
      <c r="X199" s="66"/>
      <c r="Y199" s="70"/>
      <c r="Z199" s="71"/>
      <c r="AA199" s="24"/>
      <c r="AB199" s="69"/>
      <c r="AC199" s="461"/>
      <c r="AD199" s="446"/>
      <c r="AE199" s="388" t="s">
        <v>36</v>
      </c>
      <c r="AF199" s="387" t="s">
        <v>36</v>
      </c>
      <c r="AG199" s="6" t="s">
        <v>27</v>
      </c>
      <c r="AH199" s="18" t="s">
        <v>23</v>
      </c>
      <c r="AI199" s="23"/>
      <c r="AJ199" s="48">
        <v>23.9</v>
      </c>
      <c r="AK199" s="36" t="s">
        <v>36</v>
      </c>
      <c r="AL199" s="101"/>
    </row>
    <row r="200" spans="1:38" ht="13.5" customHeight="1" x14ac:dyDescent="0.15">
      <c r="A200" s="2005"/>
      <c r="B200" s="608">
        <v>43367</v>
      </c>
      <c r="C200" s="453" t="str">
        <f t="shared" si="34"/>
        <v>(月)</v>
      </c>
      <c r="D200" s="75" t="s">
        <v>599</v>
      </c>
      <c r="E200" s="73">
        <v>0.5</v>
      </c>
      <c r="F200" s="61">
        <v>23.9</v>
      </c>
      <c r="G200" s="23">
        <v>25.4</v>
      </c>
      <c r="H200" s="64">
        <v>24</v>
      </c>
      <c r="I200" s="130">
        <v>6.7</v>
      </c>
      <c r="J200" s="131">
        <v>6</v>
      </c>
      <c r="K200" s="24">
        <v>7.59</v>
      </c>
      <c r="L200" s="69">
        <v>7.63</v>
      </c>
      <c r="M200" s="65"/>
      <c r="N200" s="66">
        <v>31.3</v>
      </c>
      <c r="O200" s="23"/>
      <c r="P200" s="64"/>
      <c r="Q200" s="23"/>
      <c r="R200" s="64"/>
      <c r="S200" s="23"/>
      <c r="T200" s="64"/>
      <c r="U200" s="23"/>
      <c r="V200" s="64"/>
      <c r="W200" s="65"/>
      <c r="X200" s="66"/>
      <c r="Y200" s="70"/>
      <c r="Z200" s="71"/>
      <c r="AA200" s="24"/>
      <c r="AB200" s="69"/>
      <c r="AC200" s="461"/>
      <c r="AD200" s="446"/>
      <c r="AE200" s="388" t="s">
        <v>36</v>
      </c>
      <c r="AF200" s="387" t="s">
        <v>36</v>
      </c>
      <c r="AG200" s="6" t="s">
        <v>289</v>
      </c>
      <c r="AH200" s="18" t="s">
        <v>274</v>
      </c>
      <c r="AI200" s="51"/>
      <c r="AJ200" s="52">
        <v>10</v>
      </c>
      <c r="AK200" s="43" t="s">
        <v>36</v>
      </c>
      <c r="AL200" s="103"/>
    </row>
    <row r="201" spans="1:38" ht="13.5" customHeight="1" x14ac:dyDescent="0.15">
      <c r="A201" s="2005"/>
      <c r="B201" s="608">
        <v>43368</v>
      </c>
      <c r="C201" s="453" t="str">
        <f t="shared" si="34"/>
        <v>(火)</v>
      </c>
      <c r="D201" s="75" t="s">
        <v>599</v>
      </c>
      <c r="E201" s="73">
        <v>24</v>
      </c>
      <c r="F201" s="61">
        <v>22.6</v>
      </c>
      <c r="G201" s="23">
        <v>25.8</v>
      </c>
      <c r="H201" s="64">
        <v>24.3</v>
      </c>
      <c r="I201" s="130">
        <v>6.5</v>
      </c>
      <c r="J201" s="131">
        <v>6</v>
      </c>
      <c r="K201" s="24">
        <v>7.66</v>
      </c>
      <c r="L201" s="69">
        <v>7.64</v>
      </c>
      <c r="M201" s="65"/>
      <c r="N201" s="66">
        <v>31.7</v>
      </c>
      <c r="O201" s="23"/>
      <c r="P201" s="64">
        <v>64.099999999999994</v>
      </c>
      <c r="Q201" s="23"/>
      <c r="R201" s="64">
        <v>88.8</v>
      </c>
      <c r="S201" s="23"/>
      <c r="T201" s="64"/>
      <c r="U201" s="23"/>
      <c r="V201" s="64"/>
      <c r="W201" s="65"/>
      <c r="X201" s="66">
        <v>33.1</v>
      </c>
      <c r="Y201" s="70"/>
      <c r="Z201" s="71">
        <v>241</v>
      </c>
      <c r="AA201" s="24"/>
      <c r="AB201" s="69">
        <v>0.25</v>
      </c>
      <c r="AC201" s="461"/>
      <c r="AD201" s="446"/>
      <c r="AE201" s="388" t="s">
        <v>36</v>
      </c>
      <c r="AF201" s="387" t="s">
        <v>36</v>
      </c>
      <c r="AG201" s="6" t="s">
        <v>290</v>
      </c>
      <c r="AH201" s="18" t="s">
        <v>23</v>
      </c>
      <c r="AI201" s="51"/>
      <c r="AJ201" s="52">
        <v>5</v>
      </c>
      <c r="AK201" s="43" t="s">
        <v>36</v>
      </c>
      <c r="AL201" s="103"/>
    </row>
    <row r="202" spans="1:38" ht="13.5" customHeight="1" x14ac:dyDescent="0.15">
      <c r="A202" s="2005"/>
      <c r="B202" s="608">
        <v>43369</v>
      </c>
      <c r="C202" s="453" t="str">
        <f t="shared" si="34"/>
        <v>(水)</v>
      </c>
      <c r="D202" s="75" t="s">
        <v>599</v>
      </c>
      <c r="E202" s="73">
        <v>14.5</v>
      </c>
      <c r="F202" s="61">
        <v>18.100000000000001</v>
      </c>
      <c r="G202" s="23">
        <v>25.7</v>
      </c>
      <c r="H202" s="64">
        <v>24.3</v>
      </c>
      <c r="I202" s="130">
        <v>4.5999999999999996</v>
      </c>
      <c r="J202" s="131">
        <v>4.5</v>
      </c>
      <c r="K202" s="24">
        <v>7.66</v>
      </c>
      <c r="L202" s="69">
        <v>7.64</v>
      </c>
      <c r="M202" s="65"/>
      <c r="N202" s="66">
        <v>31.4</v>
      </c>
      <c r="O202" s="23"/>
      <c r="P202" s="64">
        <v>66.3</v>
      </c>
      <c r="Q202" s="23"/>
      <c r="R202" s="64">
        <v>86.2</v>
      </c>
      <c r="S202" s="23"/>
      <c r="T202" s="64"/>
      <c r="U202" s="23"/>
      <c r="V202" s="64"/>
      <c r="W202" s="65"/>
      <c r="X202" s="66">
        <v>32.4</v>
      </c>
      <c r="Y202" s="70"/>
      <c r="Z202" s="71">
        <v>225</v>
      </c>
      <c r="AA202" s="24"/>
      <c r="AB202" s="69">
        <v>0.18</v>
      </c>
      <c r="AC202" s="461"/>
      <c r="AD202" s="446"/>
      <c r="AE202" s="388" t="s">
        <v>36</v>
      </c>
      <c r="AF202" s="387" t="s">
        <v>36</v>
      </c>
      <c r="AG202" s="19"/>
      <c r="AH202" s="9"/>
      <c r="AI202" s="20"/>
      <c r="AJ202" s="8"/>
      <c r="AK202" s="8"/>
      <c r="AL202" s="9"/>
    </row>
    <row r="203" spans="1:38" ht="13.5" customHeight="1" x14ac:dyDescent="0.15">
      <c r="A203" s="2005"/>
      <c r="B203" s="608">
        <v>43370</v>
      </c>
      <c r="C203" s="453" t="str">
        <f t="shared" si="34"/>
        <v>(木)</v>
      </c>
      <c r="D203" s="75" t="s">
        <v>599</v>
      </c>
      <c r="E203" s="73">
        <v>15.5</v>
      </c>
      <c r="F203" s="61">
        <v>16.100000000000001</v>
      </c>
      <c r="G203" s="23">
        <v>25.1</v>
      </c>
      <c r="H203" s="64">
        <v>24.1</v>
      </c>
      <c r="I203" s="130">
        <v>5.3</v>
      </c>
      <c r="J203" s="131">
        <v>5.2</v>
      </c>
      <c r="K203" s="24">
        <v>7.64</v>
      </c>
      <c r="L203" s="69">
        <v>7.62</v>
      </c>
      <c r="M203" s="65"/>
      <c r="N203" s="66">
        <v>31.1</v>
      </c>
      <c r="O203" s="23"/>
      <c r="P203" s="64">
        <v>65.599999999999994</v>
      </c>
      <c r="Q203" s="23"/>
      <c r="R203" s="64">
        <v>89.2</v>
      </c>
      <c r="S203" s="23"/>
      <c r="T203" s="64"/>
      <c r="U203" s="23"/>
      <c r="V203" s="64"/>
      <c r="W203" s="65"/>
      <c r="X203" s="66">
        <v>32.200000000000003</v>
      </c>
      <c r="Y203" s="70"/>
      <c r="Z203" s="71">
        <v>230</v>
      </c>
      <c r="AA203" s="24"/>
      <c r="AB203" s="69">
        <v>0.19</v>
      </c>
      <c r="AC203" s="461"/>
      <c r="AD203" s="446"/>
      <c r="AE203" s="388" t="s">
        <v>36</v>
      </c>
      <c r="AF203" s="387" t="s">
        <v>36</v>
      </c>
      <c r="AG203" s="19"/>
      <c r="AH203" s="9"/>
      <c r="AI203" s="20"/>
      <c r="AJ203" s="8"/>
      <c r="AK203" s="8"/>
      <c r="AL203" s="9"/>
    </row>
    <row r="204" spans="1:38" ht="13.5" customHeight="1" x14ac:dyDescent="0.15">
      <c r="A204" s="2005"/>
      <c r="B204" s="608">
        <v>43371</v>
      </c>
      <c r="C204" s="453" t="str">
        <f t="shared" si="34"/>
        <v>(金)</v>
      </c>
      <c r="D204" s="75" t="s">
        <v>583</v>
      </c>
      <c r="E204" s="73"/>
      <c r="F204" s="61">
        <v>20.399999999999999</v>
      </c>
      <c r="G204" s="23">
        <v>25</v>
      </c>
      <c r="H204" s="64">
        <v>23.8</v>
      </c>
      <c r="I204" s="130">
        <v>5.7</v>
      </c>
      <c r="J204" s="131">
        <v>5.6</v>
      </c>
      <c r="K204" s="24">
        <v>7.54</v>
      </c>
      <c r="L204" s="69">
        <v>7.54</v>
      </c>
      <c r="M204" s="65"/>
      <c r="N204" s="66">
        <v>30.6</v>
      </c>
      <c r="O204" s="23"/>
      <c r="P204" s="64">
        <v>65.3</v>
      </c>
      <c r="Q204" s="23"/>
      <c r="R204" s="64">
        <v>88.8</v>
      </c>
      <c r="S204" s="23"/>
      <c r="T204" s="64"/>
      <c r="U204" s="23"/>
      <c r="V204" s="64"/>
      <c r="W204" s="65"/>
      <c r="X204" s="66">
        <v>31.4</v>
      </c>
      <c r="Y204" s="70"/>
      <c r="Z204" s="71">
        <v>234</v>
      </c>
      <c r="AA204" s="24"/>
      <c r="AB204" s="69">
        <v>0.18</v>
      </c>
      <c r="AC204" s="461"/>
      <c r="AD204" s="446"/>
      <c r="AE204" s="388" t="s">
        <v>36</v>
      </c>
      <c r="AF204" s="387" t="s">
        <v>36</v>
      </c>
      <c r="AG204" s="21"/>
      <c r="AH204" s="3"/>
      <c r="AI204" s="22"/>
      <c r="AJ204" s="10"/>
      <c r="AK204" s="10"/>
      <c r="AL204" s="3"/>
    </row>
    <row r="205" spans="1:38" ht="13.5" customHeight="1" x14ac:dyDescent="0.15">
      <c r="A205" s="2005"/>
      <c r="B205" s="608">
        <v>43372</v>
      </c>
      <c r="C205" s="547" t="str">
        <f t="shared" si="34"/>
        <v>(土)</v>
      </c>
      <c r="D205" s="75" t="s">
        <v>599</v>
      </c>
      <c r="E205" s="73">
        <v>2.5</v>
      </c>
      <c r="F205" s="61">
        <v>20.9</v>
      </c>
      <c r="G205" s="23">
        <v>24.5</v>
      </c>
      <c r="H205" s="64">
        <v>23.4</v>
      </c>
      <c r="I205" s="130">
        <v>6.5</v>
      </c>
      <c r="J205" s="131">
        <v>6.3</v>
      </c>
      <c r="K205" s="24">
        <v>7.6</v>
      </c>
      <c r="L205" s="69">
        <v>7.58</v>
      </c>
      <c r="M205" s="65"/>
      <c r="N205" s="66">
        <v>30.7</v>
      </c>
      <c r="O205" s="23"/>
      <c r="P205" s="64"/>
      <c r="Q205" s="23"/>
      <c r="R205" s="64"/>
      <c r="S205" s="23"/>
      <c r="T205" s="64"/>
      <c r="U205" s="23"/>
      <c r="V205" s="64"/>
      <c r="W205" s="65"/>
      <c r="X205" s="66"/>
      <c r="Y205" s="70"/>
      <c r="Z205" s="71"/>
      <c r="AA205" s="24"/>
      <c r="AB205" s="69"/>
      <c r="AC205" s="461"/>
      <c r="AD205" s="446"/>
      <c r="AE205" s="388" t="s">
        <v>36</v>
      </c>
      <c r="AF205" s="387" t="s">
        <v>36</v>
      </c>
      <c r="AG205" s="29" t="s">
        <v>34</v>
      </c>
      <c r="AH205" s="2" t="s">
        <v>36</v>
      </c>
      <c r="AI205" s="2" t="s">
        <v>36</v>
      </c>
      <c r="AJ205" s="2" t="s">
        <v>36</v>
      </c>
      <c r="AK205" s="2" t="s">
        <v>36</v>
      </c>
      <c r="AL205" s="104" t="s">
        <v>36</v>
      </c>
    </row>
    <row r="206" spans="1:38" ht="13.5" customHeight="1" x14ac:dyDescent="0.15">
      <c r="A206" s="2005"/>
      <c r="B206" s="609">
        <v>43373</v>
      </c>
      <c r="C206" s="456" t="str">
        <f t="shared" si="34"/>
        <v>(日)</v>
      </c>
      <c r="D206" s="259" t="s">
        <v>606</v>
      </c>
      <c r="E206" s="73">
        <v>78</v>
      </c>
      <c r="F206" s="61">
        <v>18.7</v>
      </c>
      <c r="G206" s="142">
        <v>24.3</v>
      </c>
      <c r="H206" s="143">
        <v>23.2</v>
      </c>
      <c r="I206" s="144">
        <v>6.4</v>
      </c>
      <c r="J206" s="145">
        <v>6.8</v>
      </c>
      <c r="K206" s="146">
        <v>7.54</v>
      </c>
      <c r="L206" s="147">
        <v>7.52</v>
      </c>
      <c r="M206" s="144"/>
      <c r="N206" s="145">
        <v>30.3</v>
      </c>
      <c r="O206" s="23"/>
      <c r="P206" s="64"/>
      <c r="Q206" s="23"/>
      <c r="R206" s="64"/>
      <c r="S206" s="23"/>
      <c r="T206" s="64"/>
      <c r="U206" s="23"/>
      <c r="V206" s="64"/>
      <c r="W206" s="65"/>
      <c r="X206" s="66"/>
      <c r="Y206" s="70"/>
      <c r="Z206" s="71"/>
      <c r="AA206" s="24"/>
      <c r="AB206" s="69"/>
      <c r="AC206" s="461"/>
      <c r="AD206" s="446"/>
      <c r="AE206" s="388" t="s">
        <v>36</v>
      </c>
      <c r="AF206" s="387" t="s">
        <v>36</v>
      </c>
      <c r="AG206" s="11" t="s">
        <v>36</v>
      </c>
      <c r="AH206" s="2" t="s">
        <v>36</v>
      </c>
      <c r="AI206" s="2" t="s">
        <v>36</v>
      </c>
      <c r="AJ206" s="2" t="s">
        <v>36</v>
      </c>
      <c r="AK206" s="2" t="s">
        <v>36</v>
      </c>
      <c r="AL206" s="104" t="s">
        <v>36</v>
      </c>
    </row>
    <row r="207" spans="1:38" s="1" customFormat="1" ht="13.5" customHeight="1" x14ac:dyDescent="0.15">
      <c r="A207" s="2005"/>
      <c r="B207" s="1932" t="s">
        <v>410</v>
      </c>
      <c r="C207" s="1892"/>
      <c r="D207" s="631"/>
      <c r="E207" s="555">
        <f>MAX(E177:E206)</f>
        <v>78</v>
      </c>
      <c r="F207" s="556">
        <f t="shared" ref="F207:AD207" si="35">IF(COUNT(F177:F206)=0,"",MAX(F177:F206))</f>
        <v>30.4</v>
      </c>
      <c r="G207" s="557">
        <f t="shared" si="35"/>
        <v>28.7</v>
      </c>
      <c r="H207" s="558">
        <f t="shared" si="35"/>
        <v>27.2</v>
      </c>
      <c r="I207" s="559">
        <f t="shared" si="35"/>
        <v>9.9</v>
      </c>
      <c r="J207" s="560">
        <f t="shared" si="35"/>
        <v>9.6999999999999993</v>
      </c>
      <c r="K207" s="561">
        <f>IF(COUNT(K177:K206)=0,"",MAX(K177:K206))</f>
        <v>7.87</v>
      </c>
      <c r="L207" s="562">
        <f t="shared" si="35"/>
        <v>7.88</v>
      </c>
      <c r="M207" s="559" t="str">
        <f t="shared" si="35"/>
        <v/>
      </c>
      <c r="N207" s="560">
        <f t="shared" si="35"/>
        <v>32.4</v>
      </c>
      <c r="O207" s="557" t="str">
        <f t="shared" si="35"/>
        <v/>
      </c>
      <c r="P207" s="556">
        <f t="shared" si="35"/>
        <v>68.099999999999994</v>
      </c>
      <c r="Q207" s="557" t="str">
        <f t="shared" si="35"/>
        <v/>
      </c>
      <c r="R207" s="556">
        <f t="shared" si="35"/>
        <v>89.2</v>
      </c>
      <c r="S207" s="557" t="str">
        <f t="shared" si="35"/>
        <v/>
      </c>
      <c r="T207" s="558">
        <f t="shared" si="35"/>
        <v>52.6</v>
      </c>
      <c r="U207" s="557" t="str">
        <f t="shared" si="35"/>
        <v/>
      </c>
      <c r="V207" s="558">
        <f t="shared" si="35"/>
        <v>33.9</v>
      </c>
      <c r="W207" s="559" t="str">
        <f t="shared" si="35"/>
        <v/>
      </c>
      <c r="X207" s="1087">
        <f t="shared" si="35"/>
        <v>33.6</v>
      </c>
      <c r="Y207" s="1173" t="str">
        <f t="shared" si="35"/>
        <v/>
      </c>
      <c r="Z207" s="1174">
        <f t="shared" si="35"/>
        <v>254</v>
      </c>
      <c r="AA207" s="1175" t="str">
        <f t="shared" si="35"/>
        <v/>
      </c>
      <c r="AB207" s="1176">
        <f t="shared" si="35"/>
        <v>0.37</v>
      </c>
      <c r="AC207" s="1125">
        <f t="shared" si="35"/>
        <v>397</v>
      </c>
      <c r="AD207" s="1082">
        <f t="shared" si="35"/>
        <v>400</v>
      </c>
      <c r="AE207" s="565">
        <f t="shared" ref="AE207:AF207" si="36">MAX(AE177:AE206)</f>
        <v>0</v>
      </c>
      <c r="AF207" s="580">
        <f t="shared" si="36"/>
        <v>0</v>
      </c>
      <c r="AG207" s="11"/>
      <c r="AH207" s="2"/>
      <c r="AI207" s="2"/>
      <c r="AJ207" s="2"/>
      <c r="AK207" s="2"/>
      <c r="AL207" s="104"/>
    </row>
    <row r="208" spans="1:38" s="1" customFormat="1" ht="13.5" customHeight="1" x14ac:dyDescent="0.15">
      <c r="A208" s="2005"/>
      <c r="B208" s="1933" t="s">
        <v>411</v>
      </c>
      <c r="C208" s="1894"/>
      <c r="D208" s="633"/>
      <c r="E208" s="566">
        <f>MIN(E177:E206)</f>
        <v>0.5</v>
      </c>
      <c r="F208" s="567">
        <f t="shared" ref="F208:AB208" si="37">IF(COUNT(F177:F206)=0,"",MIN(F177:F206))</f>
        <v>16.100000000000001</v>
      </c>
      <c r="G208" s="568">
        <f t="shared" si="37"/>
        <v>24.3</v>
      </c>
      <c r="H208" s="569">
        <f t="shared" si="37"/>
        <v>23.2</v>
      </c>
      <c r="I208" s="570">
        <f t="shared" si="37"/>
        <v>4.5999999999999996</v>
      </c>
      <c r="J208" s="662">
        <f t="shared" si="37"/>
        <v>4.5</v>
      </c>
      <c r="K208" s="572">
        <f t="shared" si="37"/>
        <v>7.54</v>
      </c>
      <c r="L208" s="1417">
        <f t="shared" si="37"/>
        <v>7.52</v>
      </c>
      <c r="M208" s="570" t="str">
        <f t="shared" si="37"/>
        <v/>
      </c>
      <c r="N208" s="662">
        <f t="shared" si="37"/>
        <v>30.1</v>
      </c>
      <c r="O208" s="568" t="str">
        <f t="shared" si="37"/>
        <v/>
      </c>
      <c r="P208" s="567">
        <f t="shared" si="37"/>
        <v>64.099999999999994</v>
      </c>
      <c r="Q208" s="568" t="str">
        <f t="shared" si="37"/>
        <v/>
      </c>
      <c r="R208" s="567">
        <f t="shared" si="37"/>
        <v>85</v>
      </c>
      <c r="S208" s="568" t="str">
        <f t="shared" si="37"/>
        <v/>
      </c>
      <c r="T208" s="567">
        <f t="shared" si="37"/>
        <v>52.6</v>
      </c>
      <c r="U208" s="568" t="str">
        <f t="shared" si="37"/>
        <v/>
      </c>
      <c r="V208" s="569">
        <f t="shared" si="37"/>
        <v>33.9</v>
      </c>
      <c r="W208" s="570" t="str">
        <f t="shared" si="37"/>
        <v/>
      </c>
      <c r="X208" s="1177">
        <f t="shared" si="37"/>
        <v>30.1</v>
      </c>
      <c r="Y208" s="1180" t="str">
        <f t="shared" si="37"/>
        <v/>
      </c>
      <c r="Z208" s="1177">
        <f t="shared" si="37"/>
        <v>211</v>
      </c>
      <c r="AA208" s="1180" t="str">
        <f t="shared" si="37"/>
        <v/>
      </c>
      <c r="AB208" s="1181">
        <f t="shared" si="37"/>
        <v>0.16</v>
      </c>
      <c r="AC208" s="1126">
        <f>IF(COUNT(AC177:AC206)=0,"",IF(COUNT(B177:B206)&lt;&gt;COUNT(AC177:AC206),0,MIN(AC177:AC206)))</f>
        <v>0</v>
      </c>
      <c r="AD208" s="1098">
        <f>IF(COUNT(AD177:AD206)=0,"",IF(COUNT(C177:C206)&lt;&gt;COUNT(AD177:AD206),0,MIN(AD177:AD206)))</f>
        <v>0</v>
      </c>
      <c r="AE208" s="576">
        <f t="shared" ref="AE208:AF208" si="38">MIN(AE177:AE206)</f>
        <v>0</v>
      </c>
      <c r="AF208" s="581">
        <f t="shared" si="38"/>
        <v>0</v>
      </c>
      <c r="AG208" s="11"/>
      <c r="AH208" s="2"/>
      <c r="AI208" s="2"/>
      <c r="AJ208" s="2"/>
      <c r="AK208" s="2"/>
      <c r="AL208" s="104"/>
    </row>
    <row r="209" spans="1:38" s="1" customFormat="1" ht="13.5" customHeight="1" x14ac:dyDescent="0.15">
      <c r="A209" s="2005"/>
      <c r="B209" s="1933" t="s">
        <v>412</v>
      </c>
      <c r="C209" s="1894"/>
      <c r="D209" s="633"/>
      <c r="E209" s="633"/>
      <c r="F209" s="1088">
        <f t="shared" ref="F209:AB209" si="39">IF(COUNT(F177:F206)=0,"",AVERAGE(F177:F206))</f>
        <v>23.443333333333339</v>
      </c>
      <c r="G209" s="568">
        <f t="shared" si="39"/>
        <v>26.93333333333333</v>
      </c>
      <c r="H209" s="567">
        <f t="shared" si="39"/>
        <v>25.566666666666666</v>
      </c>
      <c r="I209" s="570">
        <f t="shared" si="39"/>
        <v>7.2866666666666662</v>
      </c>
      <c r="J209" s="662">
        <f t="shared" si="39"/>
        <v>6.5966666666666676</v>
      </c>
      <c r="K209" s="572">
        <f t="shared" si="39"/>
        <v>7.7026666666666666</v>
      </c>
      <c r="L209" s="1417">
        <f t="shared" si="39"/>
        <v>7.7116666666666642</v>
      </c>
      <c r="M209" s="570" t="str">
        <f t="shared" si="39"/>
        <v/>
      </c>
      <c r="N209" s="662">
        <f t="shared" si="39"/>
        <v>31.166666666666671</v>
      </c>
      <c r="O209" s="568" t="str">
        <f t="shared" si="39"/>
        <v/>
      </c>
      <c r="P209" s="567">
        <f t="shared" si="39"/>
        <v>66.305555555555543</v>
      </c>
      <c r="Q209" s="568" t="str">
        <f t="shared" si="39"/>
        <v/>
      </c>
      <c r="R209" s="567">
        <f t="shared" si="39"/>
        <v>87.183333333333337</v>
      </c>
      <c r="S209" s="568" t="str">
        <f t="shared" si="39"/>
        <v/>
      </c>
      <c r="T209" s="567">
        <f t="shared" si="39"/>
        <v>52.6</v>
      </c>
      <c r="U209" s="568" t="str">
        <f t="shared" si="39"/>
        <v/>
      </c>
      <c r="V209" s="567">
        <f t="shared" si="39"/>
        <v>33.9</v>
      </c>
      <c r="W209" s="1180" t="str">
        <f t="shared" si="39"/>
        <v/>
      </c>
      <c r="X209" s="1420">
        <f t="shared" si="39"/>
        <v>31.844444444444449</v>
      </c>
      <c r="Y209" s="1180" t="str">
        <f t="shared" si="39"/>
        <v/>
      </c>
      <c r="Z209" s="1421">
        <f t="shared" si="39"/>
        <v>233.72222222222223</v>
      </c>
      <c r="AA209" s="1180" t="str">
        <f t="shared" si="39"/>
        <v/>
      </c>
      <c r="AB209" s="1422">
        <f t="shared" si="39"/>
        <v>0.23777777777777778</v>
      </c>
      <c r="AC209" s="1127">
        <f t="shared" ref="AC209:AD209" si="40">IF(COUNT(AC177:AC206)=0,0,AVERAGE(AC177:AC206))</f>
        <v>205</v>
      </c>
      <c r="AD209" s="479">
        <f t="shared" si="40"/>
        <v>212.5</v>
      </c>
      <c r="AE209" s="576" t="s">
        <v>36</v>
      </c>
      <c r="AF209" s="582"/>
      <c r="AG209" s="11"/>
      <c r="AH209" s="2"/>
      <c r="AI209" s="2"/>
      <c r="AJ209" s="2"/>
      <c r="AK209" s="2"/>
      <c r="AL209" s="104"/>
    </row>
    <row r="210" spans="1:38" s="1" customFormat="1" ht="13.5" customHeight="1" x14ac:dyDescent="0.15">
      <c r="A210" s="2006"/>
      <c r="B210" s="1917" t="s">
        <v>413</v>
      </c>
      <c r="C210" s="1916"/>
      <c r="D210" s="633"/>
      <c r="E210" s="1072">
        <f>SUM(E177:E206)</f>
        <v>351.5</v>
      </c>
      <c r="F210" s="1137"/>
      <c r="G210" s="1134"/>
      <c r="H210" s="1136"/>
      <c r="I210" s="1134"/>
      <c r="J210" s="1136"/>
      <c r="K210" s="1134"/>
      <c r="L210" s="1133"/>
      <c r="M210" s="1134"/>
      <c r="N210" s="1136"/>
      <c r="O210" s="1134"/>
      <c r="P210" s="1133"/>
      <c r="Q210" s="1134"/>
      <c r="R210" s="1136"/>
      <c r="S210" s="1134"/>
      <c r="T210" s="1133"/>
      <c r="U210" s="1134"/>
      <c r="V210" s="1136"/>
      <c r="W210" s="1418"/>
      <c r="X210" s="1171"/>
      <c r="Y210" s="1418"/>
      <c r="Z210" s="1169"/>
      <c r="AA210" s="1418"/>
      <c r="AB210" s="1171"/>
      <c r="AC210" s="1128">
        <f>SUM(AC177:AC206)</f>
        <v>410</v>
      </c>
      <c r="AD210" s="1099">
        <f>IF(COUNTA(AD175)=0,"",SUM(AD177:AD206))</f>
        <v>425</v>
      </c>
      <c r="AE210" s="730"/>
      <c r="AF210" s="641"/>
      <c r="AG210" s="11"/>
      <c r="AH210" s="2"/>
      <c r="AI210" s="2"/>
      <c r="AJ210" s="2"/>
      <c r="AK210" s="2"/>
      <c r="AL210" s="104"/>
    </row>
    <row r="211" spans="1:38" ht="13.5" customHeight="1" x14ac:dyDescent="0.15">
      <c r="A211" s="1889" t="s">
        <v>355</v>
      </c>
      <c r="B211" s="610">
        <v>43374</v>
      </c>
      <c r="C211" s="593" t="str">
        <f>IF(B211="","",IF(WEEKDAY(B211)=1,"(日)",IF(WEEKDAY(B211)=2,"(月)",IF(WEEKDAY(B211)=3,"(火)",IF(WEEKDAY(B211)=4,"(水)",IF(WEEKDAY(B211)=5,"(木)",IF(WEEKDAY(B211)=6,"(金)","(土)")))))))</f>
        <v>(月)</v>
      </c>
      <c r="D211" s="74" t="s">
        <v>583</v>
      </c>
      <c r="E211" s="491">
        <v>16</v>
      </c>
      <c r="F211" s="492">
        <v>27.7</v>
      </c>
      <c r="G211" s="353">
        <v>24.5</v>
      </c>
      <c r="H211" s="354">
        <v>23.1</v>
      </c>
      <c r="I211" s="355">
        <v>6.351</v>
      </c>
      <c r="J211" s="356">
        <v>6.3769999999999998</v>
      </c>
      <c r="K211" s="357">
        <v>7.49</v>
      </c>
      <c r="L211" s="358">
        <v>7.46</v>
      </c>
      <c r="M211" s="355"/>
      <c r="N211" s="356">
        <v>31.2</v>
      </c>
      <c r="O211" s="353"/>
      <c r="P211" s="354">
        <v>65.099999999999994</v>
      </c>
      <c r="Q211" s="353"/>
      <c r="R211" s="63">
        <v>88.5</v>
      </c>
      <c r="S211" s="62"/>
      <c r="T211" s="63"/>
      <c r="U211" s="62"/>
      <c r="V211" s="63"/>
      <c r="W211" s="56"/>
      <c r="X211" s="57">
        <v>31.1</v>
      </c>
      <c r="Y211" s="58"/>
      <c r="Z211" s="59">
        <v>266</v>
      </c>
      <c r="AA211" s="67"/>
      <c r="AB211" s="68">
        <v>0.26</v>
      </c>
      <c r="AC211" s="463"/>
      <c r="AD211" s="445"/>
      <c r="AE211" s="388" t="s">
        <v>36</v>
      </c>
      <c r="AF211" s="387" t="s">
        <v>36</v>
      </c>
      <c r="AG211" s="191">
        <v>43377</v>
      </c>
      <c r="AH211" s="152" t="s">
        <v>29</v>
      </c>
      <c r="AI211" s="1375">
        <v>23</v>
      </c>
      <c r="AJ211" s="154" t="s">
        <v>20</v>
      </c>
      <c r="AK211" s="155"/>
      <c r="AL211" s="156"/>
    </row>
    <row r="212" spans="1:38" x14ac:dyDescent="0.15">
      <c r="A212" s="1890"/>
      <c r="B212" s="608">
        <v>43375</v>
      </c>
      <c r="C212" s="453" t="str">
        <f t="shared" ref="C212:C217" si="41">IF(B212="","",IF(WEEKDAY(B212)=1,"(日)",IF(WEEKDAY(B212)=2,"(月)",IF(WEEKDAY(B212)=3,"(火)",IF(WEEKDAY(B212)=4,"(水)",IF(WEEKDAY(B212)=5,"(木)",IF(WEEKDAY(B212)=6,"(金)","(土)")))))))</f>
        <v>(火)</v>
      </c>
      <c r="D212" s="75" t="s">
        <v>583</v>
      </c>
      <c r="E212" s="73"/>
      <c r="F212" s="61">
        <v>22.8</v>
      </c>
      <c r="G212" s="23">
        <v>24.7</v>
      </c>
      <c r="H212" s="64">
        <v>23.4</v>
      </c>
      <c r="I212" s="65">
        <v>6.8</v>
      </c>
      <c r="J212" s="66">
        <v>6.5</v>
      </c>
      <c r="K212" s="24">
        <v>7.53</v>
      </c>
      <c r="L212" s="69">
        <v>7.55</v>
      </c>
      <c r="M212" s="65"/>
      <c r="N212" s="66">
        <v>29.7</v>
      </c>
      <c r="O212" s="23"/>
      <c r="P212" s="64">
        <v>62.1</v>
      </c>
      <c r="Q212" s="23"/>
      <c r="R212" s="64">
        <v>83.2</v>
      </c>
      <c r="S212" s="23"/>
      <c r="T212" s="64"/>
      <c r="U212" s="23"/>
      <c r="V212" s="64"/>
      <c r="W212" s="65"/>
      <c r="X212" s="66">
        <v>29.6</v>
      </c>
      <c r="Y212" s="70"/>
      <c r="Z212" s="71">
        <v>207</v>
      </c>
      <c r="AA212" s="24"/>
      <c r="AB212" s="69">
        <v>0.26</v>
      </c>
      <c r="AC212" s="461"/>
      <c r="AD212" s="446"/>
      <c r="AE212" s="388" t="s">
        <v>36</v>
      </c>
      <c r="AF212" s="387" t="s">
        <v>36</v>
      </c>
      <c r="AG212" s="12" t="s">
        <v>30</v>
      </c>
      <c r="AH212" s="13" t="s">
        <v>31</v>
      </c>
      <c r="AI212" s="14" t="s">
        <v>32</v>
      </c>
      <c r="AJ212" s="15" t="s">
        <v>33</v>
      </c>
      <c r="AK212" s="16" t="s">
        <v>36</v>
      </c>
      <c r="AL212" s="97"/>
    </row>
    <row r="213" spans="1:38" x14ac:dyDescent="0.15">
      <c r="A213" s="1890"/>
      <c r="B213" s="608">
        <v>43376</v>
      </c>
      <c r="C213" s="453" t="str">
        <f t="shared" si="41"/>
        <v>(水)</v>
      </c>
      <c r="D213" s="75" t="s">
        <v>599</v>
      </c>
      <c r="E213" s="73"/>
      <c r="F213" s="61">
        <v>20.100000000000001</v>
      </c>
      <c r="G213" s="23">
        <v>24.6</v>
      </c>
      <c r="H213" s="64">
        <v>23.4</v>
      </c>
      <c r="I213" s="65">
        <v>6.8</v>
      </c>
      <c r="J213" s="66">
        <v>6</v>
      </c>
      <c r="K213" s="24">
        <v>7.52</v>
      </c>
      <c r="L213" s="69">
        <v>7.47</v>
      </c>
      <c r="M213" s="65"/>
      <c r="N213" s="66">
        <v>29.8</v>
      </c>
      <c r="O213" s="23"/>
      <c r="P213" s="64">
        <v>62.3</v>
      </c>
      <c r="Q213" s="23"/>
      <c r="R213" s="64">
        <v>83.1</v>
      </c>
      <c r="S213" s="23"/>
      <c r="T213" s="64"/>
      <c r="U213" s="23"/>
      <c r="V213" s="64"/>
      <c r="W213" s="65"/>
      <c r="X213" s="66">
        <v>29.7</v>
      </c>
      <c r="Y213" s="70"/>
      <c r="Z213" s="71">
        <v>217</v>
      </c>
      <c r="AA213" s="24"/>
      <c r="AB213" s="69">
        <v>0.24</v>
      </c>
      <c r="AC213" s="461"/>
      <c r="AD213" s="446"/>
      <c r="AE213" s="388" t="s">
        <v>36</v>
      </c>
      <c r="AF213" s="387" t="s">
        <v>36</v>
      </c>
      <c r="AG213" s="5" t="s">
        <v>272</v>
      </c>
      <c r="AH213" s="17" t="s">
        <v>20</v>
      </c>
      <c r="AI213" s="31"/>
      <c r="AJ213" s="32">
        <v>23.3</v>
      </c>
      <c r="AK213" s="33" t="s">
        <v>36</v>
      </c>
      <c r="AL213" s="98"/>
    </row>
    <row r="214" spans="1:38" x14ac:dyDescent="0.15">
      <c r="A214" s="1890"/>
      <c r="B214" s="608">
        <v>43377</v>
      </c>
      <c r="C214" s="453" t="str">
        <f t="shared" si="41"/>
        <v>(木)</v>
      </c>
      <c r="D214" s="75" t="s">
        <v>599</v>
      </c>
      <c r="E214" s="73"/>
      <c r="F214" s="61">
        <v>22</v>
      </c>
      <c r="G214" s="23">
        <v>24.5</v>
      </c>
      <c r="H214" s="64">
        <v>23.3</v>
      </c>
      <c r="I214" s="65">
        <v>6.8</v>
      </c>
      <c r="J214" s="66">
        <v>6.1</v>
      </c>
      <c r="K214" s="24">
        <v>7.57</v>
      </c>
      <c r="L214" s="69">
        <v>7.55</v>
      </c>
      <c r="M214" s="65"/>
      <c r="N214" s="66">
        <v>29.3</v>
      </c>
      <c r="O214" s="23"/>
      <c r="P214" s="64">
        <v>61.1</v>
      </c>
      <c r="Q214" s="23"/>
      <c r="R214" s="64">
        <v>82.7</v>
      </c>
      <c r="S214" s="23"/>
      <c r="T214" s="64">
        <v>50.8</v>
      </c>
      <c r="U214" s="23"/>
      <c r="V214" s="64">
        <v>31.9</v>
      </c>
      <c r="W214" s="65"/>
      <c r="X214" s="66">
        <v>29</v>
      </c>
      <c r="Y214" s="70"/>
      <c r="Z214" s="71">
        <v>209</v>
      </c>
      <c r="AA214" s="24"/>
      <c r="AB214" s="69">
        <v>0.28000000000000003</v>
      </c>
      <c r="AC214" s="461"/>
      <c r="AD214" s="446"/>
      <c r="AE214" s="388" t="s">
        <v>36</v>
      </c>
      <c r="AF214" s="387" t="s">
        <v>36</v>
      </c>
      <c r="AG214" s="6" t="s">
        <v>273</v>
      </c>
      <c r="AH214" s="18" t="s">
        <v>274</v>
      </c>
      <c r="AI214" s="37"/>
      <c r="AJ214" s="35">
        <v>6.1</v>
      </c>
      <c r="AK214" s="39" t="s">
        <v>36</v>
      </c>
      <c r="AL214" s="99"/>
    </row>
    <row r="215" spans="1:38" x14ac:dyDescent="0.15">
      <c r="A215" s="1890"/>
      <c r="B215" s="608">
        <v>43378</v>
      </c>
      <c r="C215" s="453" t="str">
        <f t="shared" si="41"/>
        <v>(金)</v>
      </c>
      <c r="D215" s="75" t="s">
        <v>606</v>
      </c>
      <c r="E215" s="73">
        <v>13.5</v>
      </c>
      <c r="F215" s="61">
        <v>18.3</v>
      </c>
      <c r="G215" s="23">
        <v>24.2</v>
      </c>
      <c r="H215" s="64">
        <v>23.1</v>
      </c>
      <c r="I215" s="65">
        <v>8.1</v>
      </c>
      <c r="J215" s="66">
        <v>6.3</v>
      </c>
      <c r="K215" s="24">
        <v>7.57</v>
      </c>
      <c r="L215" s="69">
        <v>7.59</v>
      </c>
      <c r="M215" s="65"/>
      <c r="N215" s="66">
        <v>29.4</v>
      </c>
      <c r="O215" s="23"/>
      <c r="P215" s="64">
        <v>62.1</v>
      </c>
      <c r="Q215" s="23"/>
      <c r="R215" s="64">
        <v>78.900000000000006</v>
      </c>
      <c r="S215" s="23"/>
      <c r="T215" s="64"/>
      <c r="U215" s="23"/>
      <c r="V215" s="64"/>
      <c r="W215" s="65"/>
      <c r="X215" s="66">
        <v>28.6</v>
      </c>
      <c r="Y215" s="70"/>
      <c r="Z215" s="71">
        <v>204</v>
      </c>
      <c r="AA215" s="24"/>
      <c r="AB215" s="69">
        <v>0.3</v>
      </c>
      <c r="AC215" s="461"/>
      <c r="AD215" s="446"/>
      <c r="AE215" s="388" t="s">
        <v>36</v>
      </c>
      <c r="AF215" s="387" t="s">
        <v>36</v>
      </c>
      <c r="AG215" s="6" t="s">
        <v>21</v>
      </c>
      <c r="AH215" s="18"/>
      <c r="AI215" s="40"/>
      <c r="AJ215" s="41">
        <v>7.55</v>
      </c>
      <c r="AK215" s="42" t="s">
        <v>36</v>
      </c>
      <c r="AL215" s="100"/>
    </row>
    <row r="216" spans="1:38" x14ac:dyDescent="0.15">
      <c r="A216" s="1890"/>
      <c r="B216" s="608">
        <v>43379</v>
      </c>
      <c r="C216" s="453" t="str">
        <f t="shared" si="41"/>
        <v>(土)</v>
      </c>
      <c r="D216" s="75" t="s">
        <v>583</v>
      </c>
      <c r="E216" s="73">
        <v>0.5</v>
      </c>
      <c r="F216" s="61">
        <v>23.4</v>
      </c>
      <c r="G216" s="23">
        <v>24.5</v>
      </c>
      <c r="H216" s="64">
        <v>23</v>
      </c>
      <c r="I216" s="65">
        <v>6.1</v>
      </c>
      <c r="J216" s="66">
        <v>6</v>
      </c>
      <c r="K216" s="24">
        <v>7.53</v>
      </c>
      <c r="L216" s="69">
        <v>7.58</v>
      </c>
      <c r="M216" s="65"/>
      <c r="N216" s="66">
        <v>29.6</v>
      </c>
      <c r="O216" s="23"/>
      <c r="P216" s="64"/>
      <c r="Q216" s="23"/>
      <c r="R216" s="64"/>
      <c r="S216" s="23"/>
      <c r="T216" s="64"/>
      <c r="U216" s="23"/>
      <c r="V216" s="64"/>
      <c r="W216" s="65"/>
      <c r="X216" s="66"/>
      <c r="Y216" s="70"/>
      <c r="Z216" s="71"/>
      <c r="AA216" s="24"/>
      <c r="AB216" s="69"/>
      <c r="AC216" s="461"/>
      <c r="AD216" s="446"/>
      <c r="AE216" s="388" t="s">
        <v>36</v>
      </c>
      <c r="AF216" s="387" t="s">
        <v>36</v>
      </c>
      <c r="AG216" s="6" t="s">
        <v>275</v>
      </c>
      <c r="AH216" s="18" t="s">
        <v>22</v>
      </c>
      <c r="AI216" s="34"/>
      <c r="AJ216" s="35">
        <v>29.3</v>
      </c>
      <c r="AK216" s="36" t="s">
        <v>36</v>
      </c>
      <c r="AL216" s="101"/>
    </row>
    <row r="217" spans="1:38" x14ac:dyDescent="0.15">
      <c r="A217" s="1890"/>
      <c r="B217" s="608">
        <v>43380</v>
      </c>
      <c r="C217" s="453" t="str">
        <f t="shared" si="41"/>
        <v>(日)</v>
      </c>
      <c r="D217" s="75" t="s">
        <v>583</v>
      </c>
      <c r="E217" s="73"/>
      <c r="F217" s="61">
        <v>28.2</v>
      </c>
      <c r="G217" s="23">
        <v>24.3</v>
      </c>
      <c r="H217" s="64">
        <v>23</v>
      </c>
      <c r="I217" s="65">
        <v>6.6</v>
      </c>
      <c r="J217" s="66">
        <v>6.6</v>
      </c>
      <c r="K217" s="24">
        <v>7.58</v>
      </c>
      <c r="L217" s="69">
        <v>7.54</v>
      </c>
      <c r="M217" s="65"/>
      <c r="N217" s="66">
        <v>29.7</v>
      </c>
      <c r="O217" s="23"/>
      <c r="P217" s="64"/>
      <c r="Q217" s="23"/>
      <c r="R217" s="64"/>
      <c r="S217" s="23"/>
      <c r="T217" s="64"/>
      <c r="U217" s="23"/>
      <c r="V217" s="64"/>
      <c r="W217" s="65"/>
      <c r="X217" s="66"/>
      <c r="Y217" s="70"/>
      <c r="Z217" s="71"/>
      <c r="AA217" s="24"/>
      <c r="AB217" s="69"/>
      <c r="AC217" s="461"/>
      <c r="AD217" s="446"/>
      <c r="AE217" s="388" t="s">
        <v>36</v>
      </c>
      <c r="AF217" s="387" t="s">
        <v>36</v>
      </c>
      <c r="AG217" s="6" t="s">
        <v>276</v>
      </c>
      <c r="AH217" s="18" t="s">
        <v>23</v>
      </c>
      <c r="AI217" s="34"/>
      <c r="AJ217" s="35">
        <v>61.1</v>
      </c>
      <c r="AK217" s="36" t="s">
        <v>36</v>
      </c>
      <c r="AL217" s="101"/>
    </row>
    <row r="218" spans="1:38" x14ac:dyDescent="0.15">
      <c r="A218" s="1890"/>
      <c r="B218" s="608">
        <v>43381</v>
      </c>
      <c r="C218" s="453" t="str">
        <f>IF(B218="","",IF(WEEKDAY(B218)=1,"(日)",IF(WEEKDAY(B218)=2,"(月)",IF(WEEKDAY(B218)=3,"(火)",IF(WEEKDAY(B218)=4,"(水)",IF(WEEKDAY(B218)=5,"(木)",IF(WEEKDAY(B218)=6,"(金)","(土)")))))))</f>
        <v>(月)</v>
      </c>
      <c r="D218" s="75" t="s">
        <v>599</v>
      </c>
      <c r="E218" s="73"/>
      <c r="F218" s="61">
        <v>23</v>
      </c>
      <c r="G218" s="23">
        <v>24.3</v>
      </c>
      <c r="H218" s="64">
        <v>23.1</v>
      </c>
      <c r="I218" s="65">
        <v>7.2</v>
      </c>
      <c r="J218" s="66">
        <v>5.8</v>
      </c>
      <c r="K218" s="24">
        <v>7.55</v>
      </c>
      <c r="L218" s="69">
        <v>7.57</v>
      </c>
      <c r="M218" s="65"/>
      <c r="N218" s="66">
        <v>30</v>
      </c>
      <c r="O218" s="23"/>
      <c r="P218" s="64"/>
      <c r="Q218" s="23"/>
      <c r="R218" s="64"/>
      <c r="S218" s="23"/>
      <c r="T218" s="64"/>
      <c r="U218" s="23"/>
      <c r="V218" s="64"/>
      <c r="W218" s="65"/>
      <c r="X218" s="66"/>
      <c r="Y218" s="70"/>
      <c r="Z218" s="71"/>
      <c r="AA218" s="24"/>
      <c r="AB218" s="69"/>
      <c r="AC218" s="461"/>
      <c r="AD218" s="446"/>
      <c r="AE218" s="388" t="s">
        <v>36</v>
      </c>
      <c r="AF218" s="387" t="s">
        <v>36</v>
      </c>
      <c r="AG218" s="6" t="s">
        <v>277</v>
      </c>
      <c r="AH218" s="18" t="s">
        <v>23</v>
      </c>
      <c r="AI218" s="34"/>
      <c r="AJ218" s="35">
        <v>82.7</v>
      </c>
      <c r="AK218" s="36" t="s">
        <v>36</v>
      </c>
      <c r="AL218" s="101"/>
    </row>
    <row r="219" spans="1:38" x14ac:dyDescent="0.15">
      <c r="A219" s="1890"/>
      <c r="B219" s="608">
        <v>43382</v>
      </c>
      <c r="C219" s="453" t="str">
        <f t="shared" ref="C219:C241" si="42">IF(B219="","",IF(WEEKDAY(B219)=1,"(日)",IF(WEEKDAY(B219)=2,"(月)",IF(WEEKDAY(B219)=3,"(火)",IF(WEEKDAY(B219)=4,"(水)",IF(WEEKDAY(B219)=5,"(木)",IF(WEEKDAY(B219)=6,"(金)","(土)")))))))</f>
        <v>(火)</v>
      </c>
      <c r="D219" s="75" t="s">
        <v>583</v>
      </c>
      <c r="E219" s="73"/>
      <c r="F219" s="61">
        <v>22.4</v>
      </c>
      <c r="G219" s="23">
        <v>24.8</v>
      </c>
      <c r="H219" s="64">
        <v>23.2</v>
      </c>
      <c r="I219" s="65">
        <v>7.7</v>
      </c>
      <c r="J219" s="66">
        <v>5.3</v>
      </c>
      <c r="K219" s="24">
        <v>7.59</v>
      </c>
      <c r="L219" s="69">
        <v>7.58</v>
      </c>
      <c r="M219" s="65"/>
      <c r="N219" s="66">
        <v>29.8</v>
      </c>
      <c r="O219" s="23"/>
      <c r="P219" s="64">
        <v>65.099999999999994</v>
      </c>
      <c r="Q219" s="23"/>
      <c r="R219" s="64">
        <v>79.900000000000006</v>
      </c>
      <c r="S219" s="23"/>
      <c r="T219" s="64"/>
      <c r="U219" s="23"/>
      <c r="V219" s="64"/>
      <c r="W219" s="65"/>
      <c r="X219" s="66">
        <v>29.4</v>
      </c>
      <c r="Y219" s="70"/>
      <c r="Z219" s="71">
        <v>198</v>
      </c>
      <c r="AA219" s="24"/>
      <c r="AB219" s="69">
        <v>0.19</v>
      </c>
      <c r="AC219" s="461"/>
      <c r="AD219" s="446"/>
      <c r="AE219" s="388" t="s">
        <v>36</v>
      </c>
      <c r="AF219" s="387" t="s">
        <v>36</v>
      </c>
      <c r="AG219" s="6" t="s">
        <v>278</v>
      </c>
      <c r="AH219" s="18" t="s">
        <v>23</v>
      </c>
      <c r="AI219" s="34"/>
      <c r="AJ219" s="35">
        <v>50.8</v>
      </c>
      <c r="AK219" s="36" t="s">
        <v>36</v>
      </c>
      <c r="AL219" s="101"/>
    </row>
    <row r="220" spans="1:38" x14ac:dyDescent="0.15">
      <c r="A220" s="1890"/>
      <c r="B220" s="608">
        <v>43383</v>
      </c>
      <c r="C220" s="453" t="str">
        <f t="shared" si="42"/>
        <v>(水)</v>
      </c>
      <c r="D220" s="75" t="s">
        <v>583</v>
      </c>
      <c r="E220" s="73"/>
      <c r="F220" s="61">
        <v>20.9</v>
      </c>
      <c r="G220" s="23">
        <v>24.4</v>
      </c>
      <c r="H220" s="64">
        <v>23.1</v>
      </c>
      <c r="I220" s="65">
        <v>5.9</v>
      </c>
      <c r="J220" s="66">
        <v>5.2</v>
      </c>
      <c r="K220" s="24">
        <v>7.69</v>
      </c>
      <c r="L220" s="69">
        <v>7.69</v>
      </c>
      <c r="M220" s="65"/>
      <c r="N220" s="66">
        <v>30.1</v>
      </c>
      <c r="O220" s="23"/>
      <c r="P220" s="64">
        <v>64.599999999999994</v>
      </c>
      <c r="Q220" s="23"/>
      <c r="R220" s="64">
        <v>81.5</v>
      </c>
      <c r="S220" s="23"/>
      <c r="T220" s="64"/>
      <c r="U220" s="23"/>
      <c r="V220" s="64"/>
      <c r="W220" s="65"/>
      <c r="X220" s="66">
        <v>29.4</v>
      </c>
      <c r="Y220" s="70"/>
      <c r="Z220" s="71">
        <v>204</v>
      </c>
      <c r="AA220" s="24"/>
      <c r="AB220" s="69">
        <v>0.21</v>
      </c>
      <c r="AC220" s="461"/>
      <c r="AD220" s="446"/>
      <c r="AE220" s="388" t="s">
        <v>36</v>
      </c>
      <c r="AF220" s="387" t="s">
        <v>36</v>
      </c>
      <c r="AG220" s="6" t="s">
        <v>279</v>
      </c>
      <c r="AH220" s="18" t="s">
        <v>23</v>
      </c>
      <c r="AI220" s="34"/>
      <c r="AJ220" s="35">
        <v>31.9</v>
      </c>
      <c r="AK220" s="36" t="s">
        <v>36</v>
      </c>
      <c r="AL220" s="101"/>
    </row>
    <row r="221" spans="1:38" x14ac:dyDescent="0.15">
      <c r="A221" s="1890"/>
      <c r="B221" s="608">
        <v>43384</v>
      </c>
      <c r="C221" s="453" t="str">
        <f t="shared" si="42"/>
        <v>(木)</v>
      </c>
      <c r="D221" s="75" t="s">
        <v>599</v>
      </c>
      <c r="E221" s="73">
        <v>1.5</v>
      </c>
      <c r="F221" s="61">
        <v>20.9</v>
      </c>
      <c r="G221" s="23">
        <v>24.1</v>
      </c>
      <c r="H221" s="64">
        <v>23.1</v>
      </c>
      <c r="I221" s="65">
        <v>6.1</v>
      </c>
      <c r="J221" s="66">
        <v>6.1</v>
      </c>
      <c r="K221" s="24">
        <v>7.57</v>
      </c>
      <c r="L221" s="69">
        <v>7.59</v>
      </c>
      <c r="M221" s="65"/>
      <c r="N221" s="66">
        <v>30.3</v>
      </c>
      <c r="O221" s="23"/>
      <c r="P221" s="64">
        <v>64.599999999999994</v>
      </c>
      <c r="Q221" s="23"/>
      <c r="R221" s="64">
        <v>82</v>
      </c>
      <c r="S221" s="23"/>
      <c r="T221" s="64"/>
      <c r="U221" s="23"/>
      <c r="V221" s="64"/>
      <c r="W221" s="65"/>
      <c r="X221" s="66">
        <v>29.1</v>
      </c>
      <c r="Y221" s="70"/>
      <c r="Z221" s="71">
        <v>208</v>
      </c>
      <c r="AA221" s="24"/>
      <c r="AB221" s="69">
        <v>0.24</v>
      </c>
      <c r="AC221" s="461"/>
      <c r="AD221" s="446"/>
      <c r="AE221" s="388" t="s">
        <v>36</v>
      </c>
      <c r="AF221" s="387" t="s">
        <v>36</v>
      </c>
      <c r="AG221" s="6" t="s">
        <v>280</v>
      </c>
      <c r="AH221" s="18" t="s">
        <v>23</v>
      </c>
      <c r="AI221" s="37"/>
      <c r="AJ221" s="38">
        <v>29</v>
      </c>
      <c r="AK221" s="39" t="s">
        <v>36</v>
      </c>
      <c r="AL221" s="99"/>
    </row>
    <row r="222" spans="1:38" x14ac:dyDescent="0.15">
      <c r="A222" s="1890"/>
      <c r="B222" s="608">
        <v>43385</v>
      </c>
      <c r="C222" s="453" t="str">
        <f t="shared" si="42"/>
        <v>(金)</v>
      </c>
      <c r="D222" s="75" t="s">
        <v>606</v>
      </c>
      <c r="E222" s="73">
        <v>0.5</v>
      </c>
      <c r="F222" s="61">
        <v>19.399999999999999</v>
      </c>
      <c r="G222" s="23">
        <v>24.2</v>
      </c>
      <c r="H222" s="64">
        <v>23.1</v>
      </c>
      <c r="I222" s="65">
        <v>5.6</v>
      </c>
      <c r="J222" s="66">
        <v>4.3</v>
      </c>
      <c r="K222" s="24">
        <v>7.62</v>
      </c>
      <c r="L222" s="69">
        <v>7.62</v>
      </c>
      <c r="M222" s="65"/>
      <c r="N222" s="66">
        <v>30.5</v>
      </c>
      <c r="O222" s="23"/>
      <c r="P222" s="64">
        <v>65.3</v>
      </c>
      <c r="Q222" s="23"/>
      <c r="R222" s="64">
        <v>84.2</v>
      </c>
      <c r="S222" s="23"/>
      <c r="T222" s="64"/>
      <c r="U222" s="23"/>
      <c r="V222" s="64"/>
      <c r="W222" s="65"/>
      <c r="X222" s="66">
        <v>29.1</v>
      </c>
      <c r="Y222" s="70"/>
      <c r="Z222" s="71">
        <v>211</v>
      </c>
      <c r="AA222" s="24"/>
      <c r="AB222" s="69">
        <v>0.24</v>
      </c>
      <c r="AC222" s="461"/>
      <c r="AD222" s="446"/>
      <c r="AE222" s="388" t="s">
        <v>36</v>
      </c>
      <c r="AF222" s="387" t="s">
        <v>36</v>
      </c>
      <c r="AG222" s="6" t="s">
        <v>281</v>
      </c>
      <c r="AH222" s="18" t="s">
        <v>23</v>
      </c>
      <c r="AI222" s="49"/>
      <c r="AJ222" s="50">
        <v>209</v>
      </c>
      <c r="AK222" s="25" t="s">
        <v>36</v>
      </c>
      <c r="AL222" s="26"/>
    </row>
    <row r="223" spans="1:38" x14ac:dyDescent="0.15">
      <c r="A223" s="1890"/>
      <c r="B223" s="608">
        <v>43386</v>
      </c>
      <c r="C223" s="453" t="str">
        <f t="shared" si="42"/>
        <v>(土)</v>
      </c>
      <c r="D223" s="75" t="s">
        <v>599</v>
      </c>
      <c r="E223" s="73"/>
      <c r="F223" s="61">
        <v>17.3</v>
      </c>
      <c r="G223" s="23">
        <v>24.1</v>
      </c>
      <c r="H223" s="64">
        <v>22.9</v>
      </c>
      <c r="I223" s="65">
        <v>5.2</v>
      </c>
      <c r="J223" s="66">
        <v>6.2</v>
      </c>
      <c r="K223" s="24">
        <v>7.72</v>
      </c>
      <c r="L223" s="69">
        <v>7.63</v>
      </c>
      <c r="M223" s="65"/>
      <c r="N223" s="66">
        <v>30.4</v>
      </c>
      <c r="O223" s="23"/>
      <c r="P223" s="64"/>
      <c r="Q223" s="23"/>
      <c r="R223" s="64"/>
      <c r="S223" s="23"/>
      <c r="T223" s="64"/>
      <c r="U223" s="23"/>
      <c r="V223" s="64"/>
      <c r="W223" s="65"/>
      <c r="X223" s="66"/>
      <c r="Y223" s="70"/>
      <c r="Z223" s="71"/>
      <c r="AA223" s="24"/>
      <c r="AB223" s="69"/>
      <c r="AC223" s="461"/>
      <c r="AD223" s="446"/>
      <c r="AE223" s="388" t="s">
        <v>36</v>
      </c>
      <c r="AF223" s="387" t="s">
        <v>459</v>
      </c>
      <c r="AG223" s="6" t="s">
        <v>282</v>
      </c>
      <c r="AH223" s="18" t="s">
        <v>23</v>
      </c>
      <c r="AI223" s="40"/>
      <c r="AJ223" s="41">
        <v>0.28000000000000003</v>
      </c>
      <c r="AK223" s="42" t="s">
        <v>36</v>
      </c>
      <c r="AL223" s="100"/>
    </row>
    <row r="224" spans="1:38" x14ac:dyDescent="0.15">
      <c r="A224" s="1890"/>
      <c r="B224" s="608">
        <v>43387</v>
      </c>
      <c r="C224" s="453" t="str">
        <f t="shared" si="42"/>
        <v>(日)</v>
      </c>
      <c r="D224" s="75" t="s">
        <v>606</v>
      </c>
      <c r="E224" s="73">
        <v>10</v>
      </c>
      <c r="F224" s="61">
        <v>14.7</v>
      </c>
      <c r="G224" s="23">
        <v>23.6</v>
      </c>
      <c r="H224" s="64">
        <v>22.6</v>
      </c>
      <c r="I224" s="65">
        <v>4.4000000000000004</v>
      </c>
      <c r="J224" s="66">
        <v>5.7</v>
      </c>
      <c r="K224" s="24">
        <v>7.72</v>
      </c>
      <c r="L224" s="69">
        <v>7.69</v>
      </c>
      <c r="M224" s="65"/>
      <c r="N224" s="66">
        <v>30.6</v>
      </c>
      <c r="O224" s="23"/>
      <c r="P224" s="64"/>
      <c r="Q224" s="23"/>
      <c r="R224" s="64"/>
      <c r="S224" s="23"/>
      <c r="T224" s="64"/>
      <c r="U224" s="23"/>
      <c r="V224" s="64"/>
      <c r="W224" s="65"/>
      <c r="X224" s="66"/>
      <c r="Y224" s="70"/>
      <c r="Z224" s="71"/>
      <c r="AA224" s="24"/>
      <c r="AB224" s="69"/>
      <c r="AC224" s="461"/>
      <c r="AD224" s="446"/>
      <c r="AE224" s="388" t="s">
        <v>36</v>
      </c>
      <c r="AF224" s="387" t="s">
        <v>36</v>
      </c>
      <c r="AG224" s="6" t="s">
        <v>24</v>
      </c>
      <c r="AH224" s="18" t="s">
        <v>23</v>
      </c>
      <c r="AI224" s="23"/>
      <c r="AJ224" s="48">
        <v>4.8</v>
      </c>
      <c r="AK224" s="36" t="s">
        <v>36</v>
      </c>
      <c r="AL224" s="100"/>
    </row>
    <row r="225" spans="1:38" x14ac:dyDescent="0.15">
      <c r="A225" s="1890"/>
      <c r="B225" s="608">
        <v>43388</v>
      </c>
      <c r="C225" s="453" t="str">
        <f t="shared" si="42"/>
        <v>(月)</v>
      </c>
      <c r="D225" s="75" t="s">
        <v>599</v>
      </c>
      <c r="E225" s="73"/>
      <c r="F225" s="61">
        <v>16.399999999999999</v>
      </c>
      <c r="G225" s="23">
        <v>23.2</v>
      </c>
      <c r="H225" s="64">
        <v>22.1</v>
      </c>
      <c r="I225" s="65">
        <v>5.0999999999999996</v>
      </c>
      <c r="J225" s="66">
        <v>4.9000000000000004</v>
      </c>
      <c r="K225" s="24">
        <v>7.66</v>
      </c>
      <c r="L225" s="69">
        <v>7.66</v>
      </c>
      <c r="M225" s="65"/>
      <c r="N225" s="66">
        <v>30.1</v>
      </c>
      <c r="O225" s="23"/>
      <c r="P225" s="64">
        <v>66.099999999999994</v>
      </c>
      <c r="Q225" s="23"/>
      <c r="R225" s="64">
        <v>83.5</v>
      </c>
      <c r="S225" s="23"/>
      <c r="T225" s="64"/>
      <c r="U225" s="23"/>
      <c r="V225" s="64"/>
      <c r="W225" s="65"/>
      <c r="X225" s="66">
        <v>29.2</v>
      </c>
      <c r="Y225" s="70"/>
      <c r="Z225" s="71">
        <v>206</v>
      </c>
      <c r="AA225" s="24"/>
      <c r="AB225" s="69">
        <v>0.23</v>
      </c>
      <c r="AC225" s="461">
        <v>283</v>
      </c>
      <c r="AD225" s="446">
        <v>74</v>
      </c>
      <c r="AE225" s="388" t="s">
        <v>36</v>
      </c>
      <c r="AF225" s="387" t="s">
        <v>36</v>
      </c>
      <c r="AG225" s="6" t="s">
        <v>25</v>
      </c>
      <c r="AH225" s="18" t="s">
        <v>23</v>
      </c>
      <c r="AI225" s="23"/>
      <c r="AJ225" s="48">
        <v>0.3</v>
      </c>
      <c r="AK225" s="36" t="s">
        <v>36</v>
      </c>
      <c r="AL225" s="100"/>
    </row>
    <row r="226" spans="1:38" x14ac:dyDescent="0.15">
      <c r="A226" s="1890"/>
      <c r="B226" s="608">
        <v>43389</v>
      </c>
      <c r="C226" s="453" t="str">
        <f t="shared" si="42"/>
        <v>(火)</v>
      </c>
      <c r="D226" s="75" t="s">
        <v>599</v>
      </c>
      <c r="E226" s="73"/>
      <c r="F226" s="61">
        <v>18.899999999999999</v>
      </c>
      <c r="G226" s="23">
        <v>22.9</v>
      </c>
      <c r="H226" s="64">
        <v>21.8</v>
      </c>
      <c r="I226" s="65">
        <v>5.7</v>
      </c>
      <c r="J226" s="66">
        <v>4.0999999999999996</v>
      </c>
      <c r="K226" s="24">
        <v>7.7</v>
      </c>
      <c r="L226" s="69">
        <v>7.65</v>
      </c>
      <c r="M226" s="65"/>
      <c r="N226" s="66">
        <v>30.4</v>
      </c>
      <c r="O226" s="23"/>
      <c r="P226" s="64">
        <v>64.599999999999994</v>
      </c>
      <c r="Q226" s="23"/>
      <c r="R226" s="64">
        <v>85.2</v>
      </c>
      <c r="S226" s="23"/>
      <c r="T226" s="64"/>
      <c r="U226" s="23"/>
      <c r="V226" s="64"/>
      <c r="W226" s="65"/>
      <c r="X226" s="66">
        <v>29</v>
      </c>
      <c r="Y226" s="70"/>
      <c r="Z226" s="71">
        <v>203</v>
      </c>
      <c r="AA226" s="24"/>
      <c r="AB226" s="69">
        <v>0.17</v>
      </c>
      <c r="AC226" s="461"/>
      <c r="AD226" s="446"/>
      <c r="AE226" s="388" t="s">
        <v>36</v>
      </c>
      <c r="AF226" s="387" t="s">
        <v>36</v>
      </c>
      <c r="AG226" s="6" t="s">
        <v>283</v>
      </c>
      <c r="AH226" s="18" t="s">
        <v>23</v>
      </c>
      <c r="AI226" s="23"/>
      <c r="AJ226" s="48">
        <v>8.4</v>
      </c>
      <c r="AK226" s="36" t="s">
        <v>36</v>
      </c>
      <c r="AL226" s="100"/>
    </row>
    <row r="227" spans="1:38" x14ac:dyDescent="0.15">
      <c r="A227" s="1890"/>
      <c r="B227" s="608">
        <v>43390</v>
      </c>
      <c r="C227" s="453" t="str">
        <f t="shared" si="42"/>
        <v>(水)</v>
      </c>
      <c r="D227" s="75" t="s">
        <v>599</v>
      </c>
      <c r="E227" s="73">
        <v>2</v>
      </c>
      <c r="F227" s="61">
        <v>18.2</v>
      </c>
      <c r="G227" s="23">
        <v>23.1</v>
      </c>
      <c r="H227" s="64">
        <v>21.7</v>
      </c>
      <c r="I227" s="65">
        <v>4.992</v>
      </c>
      <c r="J227" s="66">
        <v>5.8049999999999997</v>
      </c>
      <c r="K227" s="24">
        <v>7.65</v>
      </c>
      <c r="L227" s="69">
        <v>7.6</v>
      </c>
      <c r="M227" s="65"/>
      <c r="N227" s="66">
        <v>30.6</v>
      </c>
      <c r="O227" s="23"/>
      <c r="P227" s="64">
        <v>66.3</v>
      </c>
      <c r="Q227" s="23"/>
      <c r="R227" s="64">
        <v>85.2</v>
      </c>
      <c r="S227" s="23"/>
      <c r="T227" s="64"/>
      <c r="U227" s="23"/>
      <c r="V227" s="64"/>
      <c r="W227" s="65"/>
      <c r="X227" s="66">
        <v>29.2</v>
      </c>
      <c r="Y227" s="70"/>
      <c r="Z227" s="71">
        <v>206</v>
      </c>
      <c r="AA227" s="24"/>
      <c r="AB227" s="69">
        <v>0.24</v>
      </c>
      <c r="AC227" s="461"/>
      <c r="AD227" s="446"/>
      <c r="AE227" s="388" t="s">
        <v>36</v>
      </c>
      <c r="AF227" s="387" t="s">
        <v>36</v>
      </c>
      <c r="AG227" s="6" t="s">
        <v>284</v>
      </c>
      <c r="AH227" s="18" t="s">
        <v>23</v>
      </c>
      <c r="AI227" s="45"/>
      <c r="AJ227" s="46">
        <v>2.8000000000000001E-2</v>
      </c>
      <c r="AK227" s="47" t="s">
        <v>36</v>
      </c>
      <c r="AL227" s="102"/>
    </row>
    <row r="228" spans="1:38" x14ac:dyDescent="0.15">
      <c r="A228" s="1890"/>
      <c r="B228" s="608">
        <v>43391</v>
      </c>
      <c r="C228" s="453" t="str">
        <f t="shared" si="42"/>
        <v>(木)</v>
      </c>
      <c r="D228" s="75" t="s">
        <v>583</v>
      </c>
      <c r="E228" s="73"/>
      <c r="F228" s="61">
        <v>18.3</v>
      </c>
      <c r="G228" s="23">
        <v>23.2</v>
      </c>
      <c r="H228" s="64">
        <v>21.6</v>
      </c>
      <c r="I228" s="65">
        <v>5.8</v>
      </c>
      <c r="J228" s="66">
        <v>5.4</v>
      </c>
      <c r="K228" s="24">
        <v>7.69</v>
      </c>
      <c r="L228" s="69">
        <v>7.68</v>
      </c>
      <c r="M228" s="65"/>
      <c r="N228" s="66">
        <v>30.5</v>
      </c>
      <c r="O228" s="23"/>
      <c r="P228" s="64">
        <v>66.099999999999994</v>
      </c>
      <c r="Q228" s="23"/>
      <c r="R228" s="64">
        <v>86.2</v>
      </c>
      <c r="S228" s="23"/>
      <c r="T228" s="64"/>
      <c r="U228" s="23"/>
      <c r="V228" s="64"/>
      <c r="W228" s="65"/>
      <c r="X228" s="66">
        <v>29.5</v>
      </c>
      <c r="Y228" s="70"/>
      <c r="Z228" s="71">
        <v>208</v>
      </c>
      <c r="AA228" s="24"/>
      <c r="AB228" s="69">
        <v>0.2</v>
      </c>
      <c r="AC228" s="461"/>
      <c r="AD228" s="446"/>
      <c r="AE228" s="388" t="s">
        <v>36</v>
      </c>
      <c r="AF228" s="387" t="s">
        <v>36</v>
      </c>
      <c r="AG228" s="6" t="s">
        <v>291</v>
      </c>
      <c r="AH228" s="18" t="s">
        <v>23</v>
      </c>
      <c r="AI228" s="24"/>
      <c r="AJ228" s="44">
        <v>2.0099999999999998</v>
      </c>
      <c r="AK228" s="42" t="s">
        <v>36</v>
      </c>
      <c r="AL228" s="100"/>
    </row>
    <row r="229" spans="1:38" x14ac:dyDescent="0.15">
      <c r="A229" s="1890"/>
      <c r="B229" s="608">
        <v>43392</v>
      </c>
      <c r="C229" s="453" t="str">
        <f t="shared" si="42"/>
        <v>(金)</v>
      </c>
      <c r="D229" s="75" t="s">
        <v>599</v>
      </c>
      <c r="E229" s="73">
        <v>1</v>
      </c>
      <c r="F229" s="61">
        <v>16.5</v>
      </c>
      <c r="G229" s="23">
        <v>22.8</v>
      </c>
      <c r="H229" s="64">
        <v>21.5</v>
      </c>
      <c r="I229" s="1299">
        <v>5.4</v>
      </c>
      <c r="J229" s="66">
        <v>5.4</v>
      </c>
      <c r="K229" s="24">
        <v>7.71</v>
      </c>
      <c r="L229" s="69">
        <v>7.69</v>
      </c>
      <c r="M229" s="65"/>
      <c r="N229" s="66">
        <v>30.8</v>
      </c>
      <c r="O229" s="23"/>
      <c r="P229" s="64">
        <v>66.099999999999994</v>
      </c>
      <c r="Q229" s="23"/>
      <c r="R229" s="64">
        <v>85</v>
      </c>
      <c r="S229" s="23"/>
      <c r="T229" s="64"/>
      <c r="U229" s="23"/>
      <c r="V229" s="64"/>
      <c r="W229" s="65"/>
      <c r="X229" s="66">
        <v>29.9</v>
      </c>
      <c r="Y229" s="70"/>
      <c r="Z229" s="71">
        <v>200</v>
      </c>
      <c r="AA229" s="24"/>
      <c r="AB229" s="69">
        <v>0.19</v>
      </c>
      <c r="AC229" s="461"/>
      <c r="AD229" s="446"/>
      <c r="AE229" s="388" t="s">
        <v>36</v>
      </c>
      <c r="AF229" s="387" t="s">
        <v>36</v>
      </c>
      <c r="AG229" s="6" t="s">
        <v>285</v>
      </c>
      <c r="AH229" s="18" t="s">
        <v>23</v>
      </c>
      <c r="AI229" s="24"/>
      <c r="AJ229" s="44">
        <v>2.36</v>
      </c>
      <c r="AK229" s="42" t="s">
        <v>36</v>
      </c>
      <c r="AL229" s="100"/>
    </row>
    <row r="230" spans="1:38" x14ac:dyDescent="0.15">
      <c r="A230" s="1890"/>
      <c r="B230" s="608">
        <v>43393</v>
      </c>
      <c r="C230" s="453" t="str">
        <f t="shared" si="42"/>
        <v>(土)</v>
      </c>
      <c r="D230" s="75" t="s">
        <v>599</v>
      </c>
      <c r="E230" s="73"/>
      <c r="F230" s="61">
        <v>17</v>
      </c>
      <c r="G230" s="23">
        <v>22.6</v>
      </c>
      <c r="H230" s="64">
        <v>21.2</v>
      </c>
      <c r="I230" s="65">
        <v>4.5999999999999996</v>
      </c>
      <c r="J230" s="66">
        <v>5.7</v>
      </c>
      <c r="K230" s="24">
        <v>7.8</v>
      </c>
      <c r="L230" s="69">
        <v>7.78</v>
      </c>
      <c r="M230" s="65"/>
      <c r="N230" s="66">
        <v>30.8</v>
      </c>
      <c r="O230" s="23"/>
      <c r="P230" s="64"/>
      <c r="Q230" s="23"/>
      <c r="R230" s="64"/>
      <c r="S230" s="23"/>
      <c r="T230" s="64"/>
      <c r="U230" s="23"/>
      <c r="V230" s="64"/>
      <c r="W230" s="65"/>
      <c r="X230" s="66"/>
      <c r="Y230" s="70"/>
      <c r="Z230" s="71"/>
      <c r="AA230" s="24"/>
      <c r="AB230" s="69"/>
      <c r="AC230" s="461"/>
      <c r="AD230" s="446"/>
      <c r="AE230" s="388" t="s">
        <v>36</v>
      </c>
      <c r="AF230" s="387" t="s">
        <v>36</v>
      </c>
      <c r="AG230" s="6" t="s">
        <v>286</v>
      </c>
      <c r="AH230" s="18" t="s">
        <v>23</v>
      </c>
      <c r="AI230" s="352"/>
      <c r="AJ230" s="260">
        <v>0.10100000000000001</v>
      </c>
      <c r="AK230" s="47" t="s">
        <v>36</v>
      </c>
      <c r="AL230" s="102"/>
    </row>
    <row r="231" spans="1:38" x14ac:dyDescent="0.15">
      <c r="A231" s="1890"/>
      <c r="B231" s="608">
        <v>43394</v>
      </c>
      <c r="C231" s="453" t="str">
        <f t="shared" si="42"/>
        <v>(日)</v>
      </c>
      <c r="D231" s="75" t="s">
        <v>583</v>
      </c>
      <c r="E231" s="73"/>
      <c r="F231" s="61">
        <v>17</v>
      </c>
      <c r="G231" s="23">
        <v>22.2</v>
      </c>
      <c r="H231" s="64">
        <v>21</v>
      </c>
      <c r="I231" s="65">
        <v>4.8</v>
      </c>
      <c r="J231" s="66">
        <v>4.9000000000000004</v>
      </c>
      <c r="K231" s="24">
        <v>7.82</v>
      </c>
      <c r="L231" s="69">
        <v>7.8</v>
      </c>
      <c r="M231" s="65"/>
      <c r="N231" s="66">
        <v>31.3</v>
      </c>
      <c r="O231" s="23"/>
      <c r="P231" s="64"/>
      <c r="Q231" s="23"/>
      <c r="R231" s="64"/>
      <c r="S231" s="23"/>
      <c r="T231" s="64"/>
      <c r="U231" s="23"/>
      <c r="V231" s="64"/>
      <c r="W231" s="65"/>
      <c r="X231" s="66"/>
      <c r="Y231" s="70"/>
      <c r="Z231" s="71"/>
      <c r="AA231" s="24"/>
      <c r="AB231" s="69"/>
      <c r="AC231" s="461"/>
      <c r="AD231" s="446"/>
      <c r="AE231" s="388" t="s">
        <v>36</v>
      </c>
      <c r="AF231" s="387" t="s">
        <v>36</v>
      </c>
      <c r="AG231" s="6" t="s">
        <v>287</v>
      </c>
      <c r="AH231" s="18" t="s">
        <v>23</v>
      </c>
      <c r="AI231" s="24"/>
      <c r="AJ231" s="261" t="s">
        <v>609</v>
      </c>
      <c r="AK231" s="42" t="s">
        <v>36</v>
      </c>
      <c r="AL231" s="100"/>
    </row>
    <row r="232" spans="1:38" x14ac:dyDescent="0.15">
      <c r="A232" s="1890"/>
      <c r="B232" s="608">
        <v>43395</v>
      </c>
      <c r="C232" s="453" t="str">
        <f t="shared" si="42"/>
        <v>(月)</v>
      </c>
      <c r="D232" s="75" t="s">
        <v>583</v>
      </c>
      <c r="E232" s="73"/>
      <c r="F232" s="61">
        <v>16.3</v>
      </c>
      <c r="G232" s="23">
        <v>22.3</v>
      </c>
      <c r="H232" s="64">
        <v>20.8</v>
      </c>
      <c r="I232" s="65">
        <v>4.5</v>
      </c>
      <c r="J232" s="66">
        <v>5</v>
      </c>
      <c r="K232" s="24">
        <v>7.85</v>
      </c>
      <c r="L232" s="69">
        <v>7.83</v>
      </c>
      <c r="M232" s="65"/>
      <c r="N232" s="66">
        <v>31</v>
      </c>
      <c r="O232" s="23"/>
      <c r="P232" s="64">
        <v>66.3</v>
      </c>
      <c r="Q232" s="23"/>
      <c r="R232" s="64">
        <v>85.3</v>
      </c>
      <c r="S232" s="23"/>
      <c r="T232" s="64"/>
      <c r="U232" s="23"/>
      <c r="V232" s="64"/>
      <c r="W232" s="65"/>
      <c r="X232" s="66">
        <v>30.4</v>
      </c>
      <c r="Y232" s="70"/>
      <c r="Z232" s="71">
        <v>196</v>
      </c>
      <c r="AA232" s="24"/>
      <c r="AB232" s="69">
        <v>0.19</v>
      </c>
      <c r="AC232" s="461"/>
      <c r="AD232" s="446"/>
      <c r="AE232" s="388" t="s">
        <v>36</v>
      </c>
      <c r="AF232" s="387" t="s">
        <v>36</v>
      </c>
      <c r="AG232" s="6" t="s">
        <v>288</v>
      </c>
      <c r="AH232" s="18" t="s">
        <v>23</v>
      </c>
      <c r="AI232" s="23"/>
      <c r="AJ232" s="48">
        <v>20.7</v>
      </c>
      <c r="AK232" s="36" t="s">
        <v>36</v>
      </c>
      <c r="AL232" s="101"/>
    </row>
    <row r="233" spans="1:38" x14ac:dyDescent="0.15">
      <c r="A233" s="1890"/>
      <c r="B233" s="608">
        <v>43396</v>
      </c>
      <c r="C233" s="453" t="str">
        <f t="shared" si="42"/>
        <v>(火)</v>
      </c>
      <c r="D233" s="75" t="s">
        <v>606</v>
      </c>
      <c r="E233" s="73">
        <v>3</v>
      </c>
      <c r="F233" s="61">
        <v>14.3</v>
      </c>
      <c r="G233" s="23">
        <v>21.6</v>
      </c>
      <c r="H233" s="64">
        <v>20.6</v>
      </c>
      <c r="I233" s="65">
        <v>5.0999999999999996</v>
      </c>
      <c r="J233" s="66">
        <v>5.5</v>
      </c>
      <c r="K233" s="24">
        <v>7.83</v>
      </c>
      <c r="L233" s="69">
        <v>7.78</v>
      </c>
      <c r="M233" s="65"/>
      <c r="N233" s="66">
        <v>31.1</v>
      </c>
      <c r="O233" s="23"/>
      <c r="P233" s="64">
        <v>66.099999999999994</v>
      </c>
      <c r="Q233" s="23"/>
      <c r="R233" s="64">
        <v>85.4</v>
      </c>
      <c r="S233" s="23"/>
      <c r="T233" s="64"/>
      <c r="U233" s="23"/>
      <c r="V233" s="64"/>
      <c r="W233" s="65"/>
      <c r="X233" s="66">
        <v>30</v>
      </c>
      <c r="Y233" s="70"/>
      <c r="Z233" s="71">
        <v>200</v>
      </c>
      <c r="AA233" s="24"/>
      <c r="AB233" s="69">
        <v>0.21</v>
      </c>
      <c r="AC233" s="461"/>
      <c r="AD233" s="446"/>
      <c r="AE233" s="388" t="s">
        <v>36</v>
      </c>
      <c r="AF233" s="387" t="s">
        <v>36</v>
      </c>
      <c r="AG233" s="6" t="s">
        <v>27</v>
      </c>
      <c r="AH233" s="18" t="s">
        <v>23</v>
      </c>
      <c r="AI233" s="23"/>
      <c r="AJ233" s="48">
        <v>16.3</v>
      </c>
      <c r="AK233" s="36" t="s">
        <v>36</v>
      </c>
      <c r="AL233" s="101"/>
    </row>
    <row r="234" spans="1:38" x14ac:dyDescent="0.15">
      <c r="A234" s="1890"/>
      <c r="B234" s="608">
        <v>43397</v>
      </c>
      <c r="C234" s="453" t="str">
        <f t="shared" si="42"/>
        <v>(水)</v>
      </c>
      <c r="D234" s="75" t="s">
        <v>599</v>
      </c>
      <c r="E234" s="73">
        <v>1.5</v>
      </c>
      <c r="F234" s="61">
        <v>17.3</v>
      </c>
      <c r="G234" s="23">
        <v>21.3</v>
      </c>
      <c r="H234" s="64">
        <v>20.5</v>
      </c>
      <c r="I234" s="65">
        <v>6.8</v>
      </c>
      <c r="J234" s="66">
        <v>5.4</v>
      </c>
      <c r="K234" s="24">
        <v>7.85</v>
      </c>
      <c r="L234" s="69">
        <v>7.81</v>
      </c>
      <c r="M234" s="65"/>
      <c r="N234" s="66">
        <v>31.2</v>
      </c>
      <c r="O234" s="23"/>
      <c r="P234" s="64">
        <v>65.8</v>
      </c>
      <c r="Q234" s="23"/>
      <c r="R234" s="64">
        <v>86.5</v>
      </c>
      <c r="S234" s="23"/>
      <c r="T234" s="64"/>
      <c r="U234" s="23"/>
      <c r="V234" s="64"/>
      <c r="W234" s="65"/>
      <c r="X234" s="66">
        <v>29.8</v>
      </c>
      <c r="Y234" s="70"/>
      <c r="Z234" s="71">
        <v>198</v>
      </c>
      <c r="AA234" s="24"/>
      <c r="AB234" s="69">
        <v>0.21</v>
      </c>
      <c r="AC234" s="461"/>
      <c r="AD234" s="446"/>
      <c r="AE234" s="388" t="s">
        <v>36</v>
      </c>
      <c r="AF234" s="387" t="s">
        <v>36</v>
      </c>
      <c r="AG234" s="6" t="s">
        <v>289</v>
      </c>
      <c r="AH234" s="18" t="s">
        <v>274</v>
      </c>
      <c r="AI234" s="51"/>
      <c r="AJ234" s="52">
        <v>10</v>
      </c>
      <c r="AK234" s="43" t="s">
        <v>36</v>
      </c>
      <c r="AL234" s="103"/>
    </row>
    <row r="235" spans="1:38" x14ac:dyDescent="0.15">
      <c r="A235" s="1890"/>
      <c r="B235" s="608">
        <v>43398</v>
      </c>
      <c r="C235" s="453" t="str">
        <f t="shared" si="42"/>
        <v>(木)</v>
      </c>
      <c r="D235" s="75" t="s">
        <v>583</v>
      </c>
      <c r="E235" s="73"/>
      <c r="F235" s="61">
        <v>18</v>
      </c>
      <c r="G235" s="23">
        <v>21.3</v>
      </c>
      <c r="H235" s="64">
        <v>20.3</v>
      </c>
      <c r="I235" s="65">
        <v>4.9000000000000004</v>
      </c>
      <c r="J235" s="66">
        <v>5</v>
      </c>
      <c r="K235" s="24">
        <v>7.91</v>
      </c>
      <c r="L235" s="69">
        <v>7.86</v>
      </c>
      <c r="M235" s="65"/>
      <c r="N235" s="66">
        <v>31.2</v>
      </c>
      <c r="O235" s="23"/>
      <c r="P235" s="64">
        <v>66.099999999999994</v>
      </c>
      <c r="Q235" s="23"/>
      <c r="R235" s="64">
        <v>85.6</v>
      </c>
      <c r="S235" s="23"/>
      <c r="T235" s="64"/>
      <c r="U235" s="23"/>
      <c r="V235" s="64"/>
      <c r="W235" s="65"/>
      <c r="X235" s="66">
        <v>30.3</v>
      </c>
      <c r="Y235" s="70"/>
      <c r="Z235" s="71">
        <v>199</v>
      </c>
      <c r="AA235" s="24"/>
      <c r="AB235" s="69">
        <v>0.19</v>
      </c>
      <c r="AC235" s="461"/>
      <c r="AD235" s="446"/>
      <c r="AE235" s="388" t="s">
        <v>36</v>
      </c>
      <c r="AF235" s="387" t="s">
        <v>36</v>
      </c>
      <c r="AG235" s="6" t="s">
        <v>290</v>
      </c>
      <c r="AH235" s="18" t="s">
        <v>23</v>
      </c>
      <c r="AI235" s="51"/>
      <c r="AJ235" s="52">
        <v>1</v>
      </c>
      <c r="AK235" s="43" t="s">
        <v>36</v>
      </c>
      <c r="AL235" s="103"/>
    </row>
    <row r="236" spans="1:38" x14ac:dyDescent="0.15">
      <c r="A236" s="1890"/>
      <c r="B236" s="608">
        <v>43399</v>
      </c>
      <c r="C236" s="453" t="str">
        <f t="shared" si="42"/>
        <v>(金)</v>
      </c>
      <c r="D236" s="75" t="s">
        <v>599</v>
      </c>
      <c r="E236" s="73"/>
      <c r="F236" s="61">
        <v>15.8</v>
      </c>
      <c r="G236" s="23">
        <v>21.2</v>
      </c>
      <c r="H236" s="64">
        <v>20.100000000000001</v>
      </c>
      <c r="I236" s="65">
        <v>5.8</v>
      </c>
      <c r="J236" s="66">
        <v>4.8</v>
      </c>
      <c r="K236" s="24">
        <v>7.81</v>
      </c>
      <c r="L236" s="69">
        <v>7.78</v>
      </c>
      <c r="M236" s="65"/>
      <c r="N236" s="66">
        <v>30.9</v>
      </c>
      <c r="O236" s="23"/>
      <c r="P236" s="64">
        <v>66.3</v>
      </c>
      <c r="Q236" s="23"/>
      <c r="R236" s="64">
        <v>83.8</v>
      </c>
      <c r="S236" s="23"/>
      <c r="T236" s="64"/>
      <c r="U236" s="23"/>
      <c r="V236" s="64"/>
      <c r="W236" s="65"/>
      <c r="X236" s="66">
        <v>30.1</v>
      </c>
      <c r="Y236" s="70"/>
      <c r="Z236" s="71">
        <v>203</v>
      </c>
      <c r="AA236" s="24"/>
      <c r="AB236" s="69">
        <v>0.23</v>
      </c>
      <c r="AC236" s="461"/>
      <c r="AD236" s="446"/>
      <c r="AE236" s="388" t="s">
        <v>36</v>
      </c>
      <c r="AF236" s="387" t="s">
        <v>36</v>
      </c>
      <c r="AG236" s="19"/>
      <c r="AH236" s="9"/>
      <c r="AI236" s="20"/>
      <c r="AJ236" s="8"/>
      <c r="AK236" s="8"/>
      <c r="AL236" s="9"/>
    </row>
    <row r="237" spans="1:38" x14ac:dyDescent="0.15">
      <c r="A237" s="1890"/>
      <c r="B237" s="608">
        <v>43400</v>
      </c>
      <c r="C237" s="547" t="str">
        <f t="shared" si="42"/>
        <v>(土)</v>
      </c>
      <c r="D237" s="75" t="s">
        <v>606</v>
      </c>
      <c r="E237" s="73">
        <v>12.5</v>
      </c>
      <c r="F237" s="61">
        <v>19.600000000000001</v>
      </c>
      <c r="G237" s="23">
        <v>21.1</v>
      </c>
      <c r="H237" s="64">
        <v>20.2</v>
      </c>
      <c r="I237" s="65">
        <v>5.9</v>
      </c>
      <c r="J237" s="66">
        <v>5.5</v>
      </c>
      <c r="K237" s="24">
        <v>7.93</v>
      </c>
      <c r="L237" s="69">
        <v>7.83</v>
      </c>
      <c r="M237" s="65"/>
      <c r="N237" s="66">
        <v>31.6</v>
      </c>
      <c r="O237" s="23"/>
      <c r="P237" s="64"/>
      <c r="Q237" s="23"/>
      <c r="R237" s="64"/>
      <c r="S237" s="23"/>
      <c r="T237" s="64"/>
      <c r="U237" s="23"/>
      <c r="V237" s="64"/>
      <c r="W237" s="65"/>
      <c r="X237" s="66"/>
      <c r="Y237" s="70"/>
      <c r="Z237" s="71"/>
      <c r="AA237" s="24"/>
      <c r="AB237" s="69"/>
      <c r="AC237" s="461"/>
      <c r="AD237" s="446"/>
      <c r="AE237" s="388" t="s">
        <v>36</v>
      </c>
      <c r="AF237" s="387" t="s">
        <v>36</v>
      </c>
      <c r="AG237" s="19"/>
      <c r="AH237" s="9"/>
      <c r="AI237" s="20"/>
      <c r="AJ237" s="8"/>
      <c r="AK237" s="8"/>
      <c r="AL237" s="9"/>
    </row>
    <row r="238" spans="1:38" x14ac:dyDescent="0.15">
      <c r="A238" s="1890"/>
      <c r="B238" s="608">
        <v>43401</v>
      </c>
      <c r="C238" s="453" t="str">
        <f t="shared" si="42"/>
        <v>(日)</v>
      </c>
      <c r="D238" s="75" t="s">
        <v>583</v>
      </c>
      <c r="E238" s="73"/>
      <c r="F238" s="61">
        <v>17.3</v>
      </c>
      <c r="G238" s="23">
        <v>21.1</v>
      </c>
      <c r="H238" s="64">
        <v>20.100000000000001</v>
      </c>
      <c r="I238" s="65">
        <v>6</v>
      </c>
      <c r="J238" s="66">
        <v>5.7</v>
      </c>
      <c r="K238" s="24">
        <v>7.85</v>
      </c>
      <c r="L238" s="69">
        <v>7.71</v>
      </c>
      <c r="M238" s="65"/>
      <c r="N238" s="66">
        <v>31.7</v>
      </c>
      <c r="O238" s="23"/>
      <c r="P238" s="64"/>
      <c r="Q238" s="23"/>
      <c r="R238" s="64"/>
      <c r="S238" s="23"/>
      <c r="T238" s="64"/>
      <c r="U238" s="23"/>
      <c r="V238" s="64"/>
      <c r="W238" s="65"/>
      <c r="X238" s="66"/>
      <c r="Y238" s="70"/>
      <c r="Z238" s="71"/>
      <c r="AA238" s="24"/>
      <c r="AB238" s="69"/>
      <c r="AC238" s="461"/>
      <c r="AD238" s="446"/>
      <c r="AE238" s="388" t="s">
        <v>36</v>
      </c>
      <c r="AF238" s="387" t="s">
        <v>496</v>
      </c>
      <c r="AG238" s="21"/>
      <c r="AH238" s="3"/>
      <c r="AI238" s="22"/>
      <c r="AJ238" s="10"/>
      <c r="AK238" s="10"/>
      <c r="AL238" s="3"/>
    </row>
    <row r="239" spans="1:38" x14ac:dyDescent="0.15">
      <c r="A239" s="1890"/>
      <c r="B239" s="608">
        <v>43402</v>
      </c>
      <c r="C239" s="453" t="str">
        <f t="shared" si="42"/>
        <v>(月)</v>
      </c>
      <c r="D239" s="75" t="s">
        <v>583</v>
      </c>
      <c r="E239" s="73"/>
      <c r="F239" s="61">
        <v>19.7</v>
      </c>
      <c r="G239" s="23">
        <v>21.3</v>
      </c>
      <c r="H239" s="64">
        <v>20.399999999999999</v>
      </c>
      <c r="I239" s="65">
        <v>6.5</v>
      </c>
      <c r="J239" s="66">
        <v>5.3</v>
      </c>
      <c r="K239" s="24">
        <v>7.87</v>
      </c>
      <c r="L239" s="69">
        <v>7.81</v>
      </c>
      <c r="M239" s="65"/>
      <c r="N239" s="66">
        <v>30.4</v>
      </c>
      <c r="O239" s="23"/>
      <c r="P239" s="64">
        <v>65.099999999999994</v>
      </c>
      <c r="Q239" s="23"/>
      <c r="R239" s="64">
        <v>82.4</v>
      </c>
      <c r="S239" s="23"/>
      <c r="T239" s="64"/>
      <c r="U239" s="23"/>
      <c r="V239" s="64"/>
      <c r="W239" s="65"/>
      <c r="X239" s="66">
        <v>29.4</v>
      </c>
      <c r="Y239" s="70"/>
      <c r="Z239" s="71">
        <v>197</v>
      </c>
      <c r="AA239" s="24"/>
      <c r="AB239" s="69">
        <v>0.22</v>
      </c>
      <c r="AC239" s="461"/>
      <c r="AD239" s="446"/>
      <c r="AE239" s="388" t="s">
        <v>36</v>
      </c>
      <c r="AF239" s="387" t="s">
        <v>496</v>
      </c>
      <c r="AG239" s="29" t="s">
        <v>34</v>
      </c>
      <c r="AH239" s="2" t="s">
        <v>36</v>
      </c>
      <c r="AI239" s="2" t="s">
        <v>36</v>
      </c>
      <c r="AJ239" s="2" t="s">
        <v>36</v>
      </c>
      <c r="AK239" s="2" t="s">
        <v>36</v>
      </c>
      <c r="AL239" s="104" t="s">
        <v>36</v>
      </c>
    </row>
    <row r="240" spans="1:38" x14ac:dyDescent="0.15">
      <c r="A240" s="1890"/>
      <c r="B240" s="608">
        <v>43403</v>
      </c>
      <c r="C240" s="453" t="str">
        <f t="shared" si="42"/>
        <v>(火)</v>
      </c>
      <c r="D240" s="75" t="s">
        <v>583</v>
      </c>
      <c r="E240" s="73"/>
      <c r="F240" s="61">
        <v>20.2</v>
      </c>
      <c r="G240" s="23">
        <v>21.2</v>
      </c>
      <c r="H240" s="64">
        <v>20</v>
      </c>
      <c r="I240" s="65">
        <v>5.8</v>
      </c>
      <c r="J240" s="66">
        <v>4.5999999999999996</v>
      </c>
      <c r="K240" s="24">
        <v>7.86</v>
      </c>
      <c r="L240" s="69">
        <v>7.78</v>
      </c>
      <c r="M240" s="65"/>
      <c r="N240" s="66">
        <v>30.4</v>
      </c>
      <c r="O240" s="23"/>
      <c r="P240" s="64">
        <v>65.3</v>
      </c>
      <c r="Q240" s="23"/>
      <c r="R240" s="64">
        <v>82.1</v>
      </c>
      <c r="S240" s="23"/>
      <c r="T240" s="64"/>
      <c r="U240" s="23"/>
      <c r="V240" s="64"/>
      <c r="W240" s="65"/>
      <c r="X240" s="66">
        <v>29.6</v>
      </c>
      <c r="Y240" s="70"/>
      <c r="Z240" s="71">
        <v>195</v>
      </c>
      <c r="AA240" s="24"/>
      <c r="AB240" s="69">
        <v>0.2</v>
      </c>
      <c r="AC240" s="461"/>
      <c r="AD240" s="446"/>
      <c r="AE240" s="388" t="s">
        <v>36</v>
      </c>
      <c r="AF240" s="387" t="s">
        <v>36</v>
      </c>
      <c r="AG240" s="11" t="s">
        <v>36</v>
      </c>
      <c r="AH240" s="2" t="s">
        <v>36</v>
      </c>
      <c r="AI240" s="2" t="s">
        <v>36</v>
      </c>
      <c r="AJ240" s="2" t="s">
        <v>36</v>
      </c>
      <c r="AK240" s="2" t="s">
        <v>36</v>
      </c>
      <c r="AL240" s="104" t="s">
        <v>36</v>
      </c>
    </row>
    <row r="241" spans="1:38" x14ac:dyDescent="0.15">
      <c r="A241" s="1890"/>
      <c r="B241" s="609">
        <v>43404</v>
      </c>
      <c r="C241" s="456" t="str">
        <f t="shared" si="42"/>
        <v>(水)</v>
      </c>
      <c r="D241" s="259" t="s">
        <v>599</v>
      </c>
      <c r="E241" s="1341"/>
      <c r="F241" s="141">
        <v>15.4</v>
      </c>
      <c r="G241" s="142">
        <v>20.6</v>
      </c>
      <c r="H241" s="143">
        <v>19.899999999999999</v>
      </c>
      <c r="I241" s="144">
        <v>5.8659999999999997</v>
      </c>
      <c r="J241" s="145">
        <v>4.7549999999999999</v>
      </c>
      <c r="K241" s="146">
        <v>7.85</v>
      </c>
      <c r="L241" s="147">
        <v>7.86</v>
      </c>
      <c r="M241" s="144"/>
      <c r="N241" s="145">
        <v>31.2</v>
      </c>
      <c r="O241" s="142"/>
      <c r="P241" s="143">
        <v>65.599999999999994</v>
      </c>
      <c r="Q241" s="142"/>
      <c r="R241" s="143">
        <v>83</v>
      </c>
      <c r="S241" s="142"/>
      <c r="T241" s="143"/>
      <c r="U241" s="142"/>
      <c r="V241" s="143"/>
      <c r="W241" s="144"/>
      <c r="X241" s="145">
        <v>30.5</v>
      </c>
      <c r="Y241" s="148"/>
      <c r="Z241" s="149">
        <v>200</v>
      </c>
      <c r="AA241" s="146"/>
      <c r="AB241" s="147">
        <v>0.22</v>
      </c>
      <c r="AC241" s="458"/>
      <c r="AD241" s="447"/>
      <c r="AE241" s="388" t="s">
        <v>36</v>
      </c>
      <c r="AF241" s="387" t="s">
        <v>36</v>
      </c>
      <c r="AG241" s="11" t="s">
        <v>36</v>
      </c>
      <c r="AH241" s="2" t="s">
        <v>36</v>
      </c>
      <c r="AI241" s="2" t="s">
        <v>36</v>
      </c>
      <c r="AJ241" s="2" t="s">
        <v>36</v>
      </c>
      <c r="AK241" s="2" t="s">
        <v>36</v>
      </c>
      <c r="AL241" s="104" t="s">
        <v>36</v>
      </c>
    </row>
    <row r="242" spans="1:38" s="1" customFormat="1" ht="13.5" customHeight="1" x14ac:dyDescent="0.15">
      <c r="A242" s="1890"/>
      <c r="B242" s="1932" t="s">
        <v>410</v>
      </c>
      <c r="C242" s="1892"/>
      <c r="D242" s="631"/>
      <c r="E242" s="555">
        <f>MAX(E211:E241)</f>
        <v>16</v>
      </c>
      <c r="F242" s="556">
        <f t="shared" ref="F242:AD242" si="43">IF(COUNT(F211:F241)=0,"",MAX(F211:F241))</f>
        <v>28.2</v>
      </c>
      <c r="G242" s="557">
        <f t="shared" si="43"/>
        <v>24.8</v>
      </c>
      <c r="H242" s="558">
        <f t="shared" si="43"/>
        <v>23.4</v>
      </c>
      <c r="I242" s="559">
        <f t="shared" si="43"/>
        <v>8.1</v>
      </c>
      <c r="J242" s="560">
        <f t="shared" si="43"/>
        <v>6.6</v>
      </c>
      <c r="K242" s="561">
        <f t="shared" si="43"/>
        <v>7.93</v>
      </c>
      <c r="L242" s="562">
        <f t="shared" si="43"/>
        <v>7.86</v>
      </c>
      <c r="M242" s="559" t="str">
        <f t="shared" si="43"/>
        <v/>
      </c>
      <c r="N242" s="560">
        <f t="shared" si="43"/>
        <v>31.7</v>
      </c>
      <c r="O242" s="557" t="str">
        <f t="shared" si="43"/>
        <v/>
      </c>
      <c r="P242" s="558">
        <f t="shared" si="43"/>
        <v>66.3</v>
      </c>
      <c r="Q242" s="557" t="str">
        <f t="shared" si="43"/>
        <v/>
      </c>
      <c r="R242" s="558">
        <f t="shared" si="43"/>
        <v>88.5</v>
      </c>
      <c r="S242" s="557" t="str">
        <f t="shared" si="43"/>
        <v/>
      </c>
      <c r="T242" s="558">
        <f t="shared" si="43"/>
        <v>50.8</v>
      </c>
      <c r="U242" s="557" t="str">
        <f t="shared" si="43"/>
        <v/>
      </c>
      <c r="V242" s="558">
        <f t="shared" si="43"/>
        <v>31.9</v>
      </c>
      <c r="W242" s="559" t="str">
        <f t="shared" si="43"/>
        <v/>
      </c>
      <c r="X242" s="1087">
        <f t="shared" si="43"/>
        <v>31.1</v>
      </c>
      <c r="Y242" s="1173" t="str">
        <f t="shared" si="43"/>
        <v/>
      </c>
      <c r="Z242" s="1174">
        <f t="shared" si="43"/>
        <v>266</v>
      </c>
      <c r="AA242" s="1404" t="str">
        <f t="shared" si="43"/>
        <v/>
      </c>
      <c r="AB242" s="1176">
        <f t="shared" si="43"/>
        <v>0.3</v>
      </c>
      <c r="AC242" s="1125">
        <f t="shared" si="43"/>
        <v>283</v>
      </c>
      <c r="AD242" s="1082">
        <f t="shared" si="43"/>
        <v>74</v>
      </c>
      <c r="AE242" s="565">
        <f t="shared" ref="AE242:AF242" si="44">MAX(AE211:AE241)</f>
        <v>0</v>
      </c>
      <c r="AF242" s="580">
        <f t="shared" si="44"/>
        <v>0</v>
      </c>
      <c r="AG242" s="11"/>
      <c r="AH242" s="2"/>
      <c r="AI242" s="2"/>
      <c r="AJ242" s="2"/>
      <c r="AK242" s="2"/>
      <c r="AL242" s="104"/>
    </row>
    <row r="243" spans="1:38" s="1" customFormat="1" ht="13.5" customHeight="1" x14ac:dyDescent="0.15">
      <c r="A243" s="1890"/>
      <c r="B243" s="1933" t="s">
        <v>411</v>
      </c>
      <c r="C243" s="1894"/>
      <c r="D243" s="633"/>
      <c r="E243" s="566">
        <f>MIN(E211:E241)</f>
        <v>0.5</v>
      </c>
      <c r="F243" s="567">
        <f t="shared" ref="F243:H243" si="45">IF(COUNT(F211:F241)=0,"",MIN(F211:F241))</f>
        <v>14.3</v>
      </c>
      <c r="G243" s="568">
        <f t="shared" si="45"/>
        <v>20.6</v>
      </c>
      <c r="H243" s="569">
        <f t="shared" si="45"/>
        <v>19.899999999999999</v>
      </c>
      <c r="I243" s="570">
        <f>IF(COUNT(I211:I241)=0,"",MIN(I211:I241))</f>
        <v>4.4000000000000004</v>
      </c>
      <c r="J243" s="571">
        <f t="shared" ref="J243:AB243" si="46">IF(COUNT(J211:J241)=0,"",MIN(J211:J241))</f>
        <v>4.0999999999999996</v>
      </c>
      <c r="K243" s="572">
        <f t="shared" si="46"/>
        <v>7.49</v>
      </c>
      <c r="L243" s="573">
        <f t="shared" si="46"/>
        <v>7.46</v>
      </c>
      <c r="M243" s="570" t="str">
        <f t="shared" si="46"/>
        <v/>
      </c>
      <c r="N243" s="571">
        <f t="shared" si="46"/>
        <v>29.3</v>
      </c>
      <c r="O243" s="568" t="str">
        <f t="shared" si="46"/>
        <v/>
      </c>
      <c r="P243" s="569">
        <f t="shared" si="46"/>
        <v>61.1</v>
      </c>
      <c r="Q243" s="568" t="str">
        <f t="shared" si="46"/>
        <v/>
      </c>
      <c r="R243" s="569">
        <f t="shared" si="46"/>
        <v>78.900000000000006</v>
      </c>
      <c r="S243" s="568" t="str">
        <f t="shared" si="46"/>
        <v/>
      </c>
      <c r="T243" s="569">
        <f t="shared" si="46"/>
        <v>50.8</v>
      </c>
      <c r="U243" s="568" t="str">
        <f t="shared" si="46"/>
        <v/>
      </c>
      <c r="V243" s="569">
        <f t="shared" si="46"/>
        <v>31.9</v>
      </c>
      <c r="W243" s="570" t="str">
        <f t="shared" si="46"/>
        <v/>
      </c>
      <c r="X243" s="1407">
        <f t="shared" si="46"/>
        <v>28.6</v>
      </c>
      <c r="Y243" s="1178" t="str">
        <f t="shared" si="46"/>
        <v/>
      </c>
      <c r="Z243" s="1179">
        <f t="shared" si="46"/>
        <v>195</v>
      </c>
      <c r="AA243" s="1408" t="str">
        <f t="shared" si="46"/>
        <v/>
      </c>
      <c r="AB243" s="1181">
        <f t="shared" si="46"/>
        <v>0.17</v>
      </c>
      <c r="AC243" s="1126">
        <f>IF(COUNT(AC211:AC241)=0,"",IF(COUNT(B211:B241)&lt;&gt;COUNT(AC211:AC241),0,MIN(AC211:AC241)))</f>
        <v>0</v>
      </c>
      <c r="AD243" s="1098">
        <f>IF(COUNT(AD211:AD241)=0,"",IF(COUNT(C211:C241)&lt;&gt;COUNT(AD211:AD241),0,MIN(AD211:AD241)))</f>
        <v>0</v>
      </c>
      <c r="AE243" s="576">
        <f t="shared" ref="AE243:AF243" si="47">MIN(AE211:AE241)</f>
        <v>0</v>
      </c>
      <c r="AF243" s="581">
        <f t="shared" si="47"/>
        <v>0</v>
      </c>
      <c r="AG243" s="11"/>
      <c r="AH243" s="2"/>
      <c r="AI243" s="2"/>
      <c r="AJ243" s="2"/>
      <c r="AK243" s="2"/>
      <c r="AL243" s="104"/>
    </row>
    <row r="244" spans="1:38" s="1" customFormat="1" ht="13.5" customHeight="1" x14ac:dyDescent="0.15">
      <c r="A244" s="1890"/>
      <c r="B244" s="1933" t="s">
        <v>412</v>
      </c>
      <c r="C244" s="1894"/>
      <c r="D244" s="633"/>
      <c r="E244" s="633"/>
      <c r="F244" s="1088">
        <f t="shared" ref="F244:AB244" si="48">IF(COUNT(F211:F241)=0,"",AVERAGE(F211:F241))</f>
        <v>19.267741935483869</v>
      </c>
      <c r="G244" s="1089">
        <f t="shared" si="48"/>
        <v>23.025806451612905</v>
      </c>
      <c r="H244" s="1090">
        <f t="shared" si="48"/>
        <v>21.845161290322583</v>
      </c>
      <c r="I244" s="1091">
        <f t="shared" si="48"/>
        <v>5.9099677419354855</v>
      </c>
      <c r="J244" s="1092">
        <f t="shared" si="48"/>
        <v>5.4915161290322585</v>
      </c>
      <c r="K244" s="1093">
        <f t="shared" si="48"/>
        <v>7.7061290322580653</v>
      </c>
      <c r="L244" s="1094">
        <f t="shared" si="48"/>
        <v>7.6780645161290355</v>
      </c>
      <c r="M244" s="1091" t="str">
        <f t="shared" si="48"/>
        <v/>
      </c>
      <c r="N244" s="1092">
        <f t="shared" si="48"/>
        <v>30.503225806451614</v>
      </c>
      <c r="O244" s="1089" t="str">
        <f t="shared" si="48"/>
        <v/>
      </c>
      <c r="P244" s="1090">
        <f t="shared" si="48"/>
        <v>64.913636363636343</v>
      </c>
      <c r="Q244" s="1089" t="str">
        <f t="shared" si="48"/>
        <v/>
      </c>
      <c r="R244" s="1090">
        <f t="shared" si="48"/>
        <v>83.781818181818181</v>
      </c>
      <c r="S244" s="1089" t="str">
        <f t="shared" si="48"/>
        <v/>
      </c>
      <c r="T244" s="1090">
        <f t="shared" si="48"/>
        <v>50.8</v>
      </c>
      <c r="U244" s="1089" t="str">
        <f t="shared" si="48"/>
        <v/>
      </c>
      <c r="V244" s="1090">
        <f t="shared" si="48"/>
        <v>31.9</v>
      </c>
      <c r="W244" s="1168" t="str">
        <f t="shared" si="48"/>
        <v/>
      </c>
      <c r="X244" s="1413">
        <f t="shared" si="48"/>
        <v>29.631818181818179</v>
      </c>
      <c r="Y244" s="1396" t="str">
        <f t="shared" si="48"/>
        <v/>
      </c>
      <c r="Z244" s="1398">
        <f t="shared" si="48"/>
        <v>206.13636363636363</v>
      </c>
      <c r="AA244" s="1399" t="str">
        <f t="shared" si="48"/>
        <v/>
      </c>
      <c r="AB244" s="1535">
        <f t="shared" si="48"/>
        <v>0.22363636363636363</v>
      </c>
      <c r="AC244" s="1127">
        <f t="shared" ref="AC244:AD244" si="49">IF(COUNT(AC212:AC241)=0,0,AVERAGE(AC212:AC241))</f>
        <v>283</v>
      </c>
      <c r="AD244" s="479">
        <f t="shared" si="49"/>
        <v>74</v>
      </c>
      <c r="AE244" s="576" t="s">
        <v>36</v>
      </c>
      <c r="AF244" s="582"/>
      <c r="AG244" s="11"/>
      <c r="AH244" s="2"/>
      <c r="AI244" s="2"/>
      <c r="AJ244" s="2"/>
      <c r="AK244" s="2"/>
      <c r="AL244" s="104"/>
    </row>
    <row r="245" spans="1:38" s="1" customFormat="1" ht="13.5" customHeight="1" x14ac:dyDescent="0.15">
      <c r="A245" s="1918"/>
      <c r="B245" s="1917" t="s">
        <v>413</v>
      </c>
      <c r="C245" s="1916"/>
      <c r="D245" s="633"/>
      <c r="E245" s="1072">
        <f>SUM(E211:E241)</f>
        <v>62</v>
      </c>
      <c r="F245" s="1137"/>
      <c r="G245" s="1137"/>
      <c r="H245" s="1135"/>
      <c r="I245" s="1137"/>
      <c r="J245" s="1135"/>
      <c r="K245" s="1134"/>
      <c r="L245" s="1133"/>
      <c r="M245" s="1137"/>
      <c r="N245" s="1135"/>
      <c r="O245" s="1133"/>
      <c r="P245" s="1135"/>
      <c r="Q245" s="1137"/>
      <c r="R245" s="1135"/>
      <c r="S245" s="1134"/>
      <c r="T245" s="1133"/>
      <c r="U245" s="1134"/>
      <c r="V245" s="1136"/>
      <c r="W245" s="1170"/>
      <c r="X245" s="1412"/>
      <c r="Y245" s="1169"/>
      <c r="Z245" s="1412"/>
      <c r="AA245" s="1170"/>
      <c r="AB245" s="1412"/>
      <c r="AC245" s="1128">
        <f>SUM(AC211:AC241)</f>
        <v>283</v>
      </c>
      <c r="AD245" s="1099">
        <f>IF(COUNTA(AD210)=0,"",SUM(AD211:AD241))</f>
        <v>74</v>
      </c>
      <c r="AE245" s="730"/>
      <c r="AF245" s="641"/>
      <c r="AG245" s="11"/>
      <c r="AH245" s="2"/>
      <c r="AI245" s="2"/>
      <c r="AJ245" s="2"/>
      <c r="AK245" s="2"/>
      <c r="AL245" s="104"/>
    </row>
    <row r="246" spans="1:38" ht="13.5" customHeight="1" x14ac:dyDescent="0.15">
      <c r="A246" s="1889" t="s">
        <v>357</v>
      </c>
      <c r="B246" s="1441">
        <v>43405</v>
      </c>
      <c r="C246" s="451" t="str">
        <f>IF(B246="","",IF(WEEKDAY(B246)=1,"(日)",IF(WEEKDAY(B246)=2,"(月)",IF(WEEKDAY(B246)=3,"(火)",IF(WEEKDAY(B246)=4,"(水)",IF(WEEKDAY(B246)=5,"(木)",IF(WEEKDAY(B246)=6,"(金)","(土)")))))))</f>
        <v>(木)</v>
      </c>
      <c r="D246" s="74" t="s">
        <v>583</v>
      </c>
      <c r="E246" s="72"/>
      <c r="F246" s="60">
        <v>12.9</v>
      </c>
      <c r="G246" s="62">
        <v>20.5</v>
      </c>
      <c r="H246" s="63">
        <v>19.8</v>
      </c>
      <c r="I246" s="56">
        <v>6.3</v>
      </c>
      <c r="J246" s="57">
        <v>4.9000000000000004</v>
      </c>
      <c r="K246" s="67">
        <v>7.96</v>
      </c>
      <c r="L246" s="68">
        <v>7.88</v>
      </c>
      <c r="M246" s="56"/>
      <c r="N246" s="57">
        <v>30.9</v>
      </c>
      <c r="O246" s="62"/>
      <c r="P246" s="63">
        <v>66.599999999999994</v>
      </c>
      <c r="Q246" s="62"/>
      <c r="R246" s="63">
        <v>89.7</v>
      </c>
      <c r="S246" s="62"/>
      <c r="T246" s="63"/>
      <c r="U246" s="62"/>
      <c r="V246" s="63"/>
      <c r="W246" s="56"/>
      <c r="X246" s="57">
        <v>30.9</v>
      </c>
      <c r="Y246" s="58"/>
      <c r="Z246" s="59">
        <v>211</v>
      </c>
      <c r="AA246" s="67"/>
      <c r="AB246" s="68">
        <v>0.12</v>
      </c>
      <c r="AC246" s="463"/>
      <c r="AD246" s="462"/>
      <c r="AE246" s="1079" t="s">
        <v>36</v>
      </c>
      <c r="AF246" s="120" t="s">
        <v>36</v>
      </c>
      <c r="AG246" s="269">
        <v>43412</v>
      </c>
      <c r="AH246" s="152" t="s">
        <v>54</v>
      </c>
      <c r="AI246" s="153">
        <v>17.2</v>
      </c>
      <c r="AJ246" s="154" t="s">
        <v>20</v>
      </c>
      <c r="AK246" s="155"/>
      <c r="AL246" s="156"/>
    </row>
    <row r="247" spans="1:38" ht="13.5" customHeight="1" x14ac:dyDescent="0.15">
      <c r="A247" s="1890"/>
      <c r="B247" s="608">
        <v>43406</v>
      </c>
      <c r="C247" s="453" t="str">
        <f>IF(B247="","",IF(WEEKDAY(B247)=1,"(日)",IF(WEEKDAY(B247)=2,"(月)",IF(WEEKDAY(B247)=3,"(火)",IF(WEEKDAY(B247)=4,"(水)",IF(WEEKDAY(B247)=5,"(木)",IF(WEEKDAY(B247)=6,"(金)","(土)")))))))</f>
        <v>(金)</v>
      </c>
      <c r="D247" s="75" t="s">
        <v>583</v>
      </c>
      <c r="E247" s="73"/>
      <c r="F247" s="61">
        <v>14</v>
      </c>
      <c r="G247" s="23">
        <v>20.399999999999999</v>
      </c>
      <c r="H247" s="64">
        <v>19.5</v>
      </c>
      <c r="I247" s="65">
        <v>6.4</v>
      </c>
      <c r="J247" s="66">
        <v>5.4</v>
      </c>
      <c r="K247" s="24">
        <v>7.92</v>
      </c>
      <c r="L247" s="69">
        <v>7.96</v>
      </c>
      <c r="M247" s="65"/>
      <c r="N247" s="66">
        <v>30.8</v>
      </c>
      <c r="O247" s="23"/>
      <c r="P247" s="64">
        <v>66.8</v>
      </c>
      <c r="Q247" s="23"/>
      <c r="R247" s="64">
        <v>90.2</v>
      </c>
      <c r="S247" s="23"/>
      <c r="T247" s="64"/>
      <c r="U247" s="23"/>
      <c r="V247" s="64"/>
      <c r="W247" s="65"/>
      <c r="X247" s="66">
        <v>30.9</v>
      </c>
      <c r="Y247" s="70"/>
      <c r="Z247" s="71">
        <v>214</v>
      </c>
      <c r="AA247" s="24"/>
      <c r="AB247" s="69">
        <v>0.12</v>
      </c>
      <c r="AC247" s="461"/>
      <c r="AD247" s="460"/>
      <c r="AE247" s="1080" t="s">
        <v>36</v>
      </c>
      <c r="AF247" s="121" t="s">
        <v>36</v>
      </c>
      <c r="AG247" s="12" t="s">
        <v>49</v>
      </c>
      <c r="AH247" s="13" t="s">
        <v>498</v>
      </c>
      <c r="AI247" s="14" t="s">
        <v>499</v>
      </c>
      <c r="AJ247" s="15" t="s">
        <v>500</v>
      </c>
      <c r="AK247" s="16" t="s">
        <v>36</v>
      </c>
      <c r="AL247" s="97"/>
    </row>
    <row r="248" spans="1:38" ht="13.5" customHeight="1" x14ac:dyDescent="0.15">
      <c r="A248" s="1890"/>
      <c r="B248" s="608">
        <v>43407</v>
      </c>
      <c r="C248" s="453" t="str">
        <f t="shared" ref="C248:C275" si="50">IF(B248="","",IF(WEEKDAY(B248)=1,"(日)",IF(WEEKDAY(B248)=2,"(月)",IF(WEEKDAY(B248)=3,"(火)",IF(WEEKDAY(B248)=4,"(水)",IF(WEEKDAY(B248)=5,"(木)",IF(WEEKDAY(B248)=6,"(金)","(土)")))))))</f>
        <v>(土)</v>
      </c>
      <c r="D248" s="75" t="s">
        <v>583</v>
      </c>
      <c r="E248" s="73"/>
      <c r="F248" s="61">
        <v>14.1</v>
      </c>
      <c r="G248" s="23">
        <v>20.2</v>
      </c>
      <c r="H248" s="64">
        <v>19.3</v>
      </c>
      <c r="I248" s="65">
        <v>7.3</v>
      </c>
      <c r="J248" s="66">
        <v>4.5999999999999996</v>
      </c>
      <c r="K248" s="24">
        <v>8</v>
      </c>
      <c r="L248" s="69">
        <v>8.07</v>
      </c>
      <c r="M248" s="65"/>
      <c r="N248" s="66">
        <v>31.3</v>
      </c>
      <c r="O248" s="23"/>
      <c r="P248" s="64"/>
      <c r="Q248" s="23"/>
      <c r="R248" s="64"/>
      <c r="S248" s="23"/>
      <c r="T248" s="64"/>
      <c r="U248" s="23"/>
      <c r="V248" s="64"/>
      <c r="W248" s="65"/>
      <c r="X248" s="66"/>
      <c r="Y248" s="70"/>
      <c r="Z248" s="71"/>
      <c r="AA248" s="24"/>
      <c r="AB248" s="69"/>
      <c r="AC248" s="461"/>
      <c r="AD248" s="460"/>
      <c r="AE248" s="1080" t="s">
        <v>36</v>
      </c>
      <c r="AF248" s="121" t="s">
        <v>36</v>
      </c>
      <c r="AG248" s="5" t="s">
        <v>55</v>
      </c>
      <c r="AH248" s="17" t="s">
        <v>20</v>
      </c>
      <c r="AI248" s="31"/>
      <c r="AJ248" s="32">
        <v>19.3</v>
      </c>
      <c r="AK248" s="33" t="s">
        <v>36</v>
      </c>
      <c r="AL248" s="98"/>
    </row>
    <row r="249" spans="1:38" ht="13.5" customHeight="1" x14ac:dyDescent="0.15">
      <c r="A249" s="1890"/>
      <c r="B249" s="608">
        <v>43408</v>
      </c>
      <c r="C249" s="453" t="str">
        <f t="shared" si="50"/>
        <v>(日)</v>
      </c>
      <c r="D249" s="75" t="s">
        <v>599</v>
      </c>
      <c r="E249" s="73">
        <v>1.5</v>
      </c>
      <c r="F249" s="61">
        <v>16.5</v>
      </c>
      <c r="G249" s="23">
        <v>20.2</v>
      </c>
      <c r="H249" s="64">
        <v>19.3</v>
      </c>
      <c r="I249" s="65">
        <v>7.6</v>
      </c>
      <c r="J249" s="66">
        <v>4.9000000000000004</v>
      </c>
      <c r="K249" s="24">
        <v>8.01</v>
      </c>
      <c r="L249" s="69">
        <v>8.0299999999999994</v>
      </c>
      <c r="M249" s="65"/>
      <c r="N249" s="66">
        <v>31.3</v>
      </c>
      <c r="O249" s="23"/>
      <c r="P249" s="64"/>
      <c r="Q249" s="23"/>
      <c r="R249" s="64"/>
      <c r="S249" s="23"/>
      <c r="T249" s="64"/>
      <c r="U249" s="23"/>
      <c r="V249" s="64"/>
      <c r="W249" s="65"/>
      <c r="X249" s="66"/>
      <c r="Y249" s="70"/>
      <c r="Z249" s="71"/>
      <c r="AA249" s="24"/>
      <c r="AB249" s="69"/>
      <c r="AC249" s="461"/>
      <c r="AD249" s="460"/>
      <c r="AE249" s="1080" t="s">
        <v>36</v>
      </c>
      <c r="AF249" s="121" t="s">
        <v>36</v>
      </c>
      <c r="AG249" s="6" t="s">
        <v>57</v>
      </c>
      <c r="AH249" s="18" t="s">
        <v>501</v>
      </c>
      <c r="AI249" s="37"/>
      <c r="AJ249" s="35">
        <v>6.3</v>
      </c>
      <c r="AK249" s="39" t="s">
        <v>36</v>
      </c>
      <c r="AL249" s="99"/>
    </row>
    <row r="250" spans="1:38" ht="13.5" customHeight="1" x14ac:dyDescent="0.15">
      <c r="A250" s="1890"/>
      <c r="B250" s="608">
        <v>43409</v>
      </c>
      <c r="C250" s="453" t="str">
        <f t="shared" si="50"/>
        <v>(月)</v>
      </c>
      <c r="D250" s="75" t="s">
        <v>599</v>
      </c>
      <c r="E250" s="73">
        <v>0.5</v>
      </c>
      <c r="F250" s="61">
        <v>17.7</v>
      </c>
      <c r="G250" s="23">
        <v>20.2</v>
      </c>
      <c r="H250" s="64">
        <v>19.3</v>
      </c>
      <c r="I250" s="65">
        <v>6.8</v>
      </c>
      <c r="J250" s="66">
        <v>5.2</v>
      </c>
      <c r="K250" s="24">
        <v>7.99</v>
      </c>
      <c r="L250" s="69">
        <v>8.0399999999999991</v>
      </c>
      <c r="M250" s="65"/>
      <c r="N250" s="66">
        <v>31.1</v>
      </c>
      <c r="O250" s="23"/>
      <c r="P250" s="64">
        <v>67.099999999999994</v>
      </c>
      <c r="Q250" s="23"/>
      <c r="R250" s="64">
        <v>90.7</v>
      </c>
      <c r="S250" s="23"/>
      <c r="T250" s="64"/>
      <c r="U250" s="23"/>
      <c r="V250" s="64"/>
      <c r="W250" s="65"/>
      <c r="X250" s="66">
        <v>30.8</v>
      </c>
      <c r="Y250" s="70"/>
      <c r="Z250" s="71">
        <v>219</v>
      </c>
      <c r="AA250" s="24"/>
      <c r="AB250" s="69">
        <v>0.15</v>
      </c>
      <c r="AC250" s="461"/>
      <c r="AD250" s="460"/>
      <c r="AE250" s="1080" t="s">
        <v>36</v>
      </c>
      <c r="AF250" s="121" t="s">
        <v>36</v>
      </c>
      <c r="AG250" s="6" t="s">
        <v>21</v>
      </c>
      <c r="AH250" s="18"/>
      <c r="AI250" s="40"/>
      <c r="AJ250" s="35">
        <v>8.06</v>
      </c>
      <c r="AK250" s="42" t="s">
        <v>36</v>
      </c>
      <c r="AL250" s="100"/>
    </row>
    <row r="251" spans="1:38" ht="13.5" customHeight="1" x14ac:dyDescent="0.15">
      <c r="A251" s="1890"/>
      <c r="B251" s="608">
        <v>43410</v>
      </c>
      <c r="C251" s="453" t="str">
        <f t="shared" si="50"/>
        <v>(火)</v>
      </c>
      <c r="D251" s="75" t="s">
        <v>599</v>
      </c>
      <c r="E251" s="73">
        <v>1</v>
      </c>
      <c r="F251" s="61">
        <v>20</v>
      </c>
      <c r="G251" s="23">
        <v>20.3</v>
      </c>
      <c r="H251" s="64">
        <v>19.3</v>
      </c>
      <c r="I251" s="65">
        <v>7.5</v>
      </c>
      <c r="J251" s="66">
        <v>5.3</v>
      </c>
      <c r="K251" s="24">
        <v>7.96</v>
      </c>
      <c r="L251" s="69">
        <v>7.95</v>
      </c>
      <c r="M251" s="65"/>
      <c r="N251" s="66">
        <v>31.2</v>
      </c>
      <c r="O251" s="23"/>
      <c r="P251" s="64">
        <v>66.599999999999994</v>
      </c>
      <c r="Q251" s="23"/>
      <c r="R251" s="64">
        <v>90</v>
      </c>
      <c r="S251" s="23"/>
      <c r="T251" s="64"/>
      <c r="U251" s="23"/>
      <c r="V251" s="64"/>
      <c r="W251" s="65"/>
      <c r="X251" s="66">
        <v>31</v>
      </c>
      <c r="Y251" s="70"/>
      <c r="Z251" s="71">
        <v>222</v>
      </c>
      <c r="AA251" s="24"/>
      <c r="AB251" s="69">
        <v>0.19</v>
      </c>
      <c r="AC251" s="461"/>
      <c r="AD251" s="460"/>
      <c r="AE251" s="1080" t="s">
        <v>36</v>
      </c>
      <c r="AF251" s="121" t="s">
        <v>36</v>
      </c>
      <c r="AG251" s="6" t="s">
        <v>502</v>
      </c>
      <c r="AH251" s="18" t="s">
        <v>22</v>
      </c>
      <c r="AI251" s="34"/>
      <c r="AJ251" s="35">
        <v>31</v>
      </c>
      <c r="AK251" s="36" t="s">
        <v>36</v>
      </c>
      <c r="AL251" s="101"/>
    </row>
    <row r="252" spans="1:38" ht="13.5" customHeight="1" x14ac:dyDescent="0.15">
      <c r="A252" s="1890"/>
      <c r="B252" s="608">
        <v>43411</v>
      </c>
      <c r="C252" s="453" t="str">
        <f t="shared" si="50"/>
        <v>(水)</v>
      </c>
      <c r="D252" s="75" t="s">
        <v>599</v>
      </c>
      <c r="E252" s="73">
        <v>1.5</v>
      </c>
      <c r="F252" s="61">
        <v>17.8</v>
      </c>
      <c r="G252" s="23">
        <v>20.3</v>
      </c>
      <c r="H252" s="64">
        <v>19.399999999999999</v>
      </c>
      <c r="I252" s="65">
        <v>7.8</v>
      </c>
      <c r="J252" s="66">
        <v>5.6</v>
      </c>
      <c r="K252" s="24">
        <v>8</v>
      </c>
      <c r="L252" s="69">
        <v>8.01</v>
      </c>
      <c r="M252" s="65"/>
      <c r="N252" s="66">
        <v>31.1</v>
      </c>
      <c r="O252" s="23"/>
      <c r="P252" s="64">
        <v>67.099999999999994</v>
      </c>
      <c r="Q252" s="23"/>
      <c r="R252" s="64">
        <v>89.8</v>
      </c>
      <c r="S252" s="23"/>
      <c r="T252" s="64"/>
      <c r="U252" s="23"/>
      <c r="V252" s="64"/>
      <c r="W252" s="65"/>
      <c r="X252" s="66">
        <v>30.9</v>
      </c>
      <c r="Y252" s="70"/>
      <c r="Z252" s="71">
        <v>220</v>
      </c>
      <c r="AA252" s="24"/>
      <c r="AB252" s="69">
        <v>0.19</v>
      </c>
      <c r="AC252" s="461"/>
      <c r="AD252" s="460"/>
      <c r="AE252" s="1080" t="s">
        <v>36</v>
      </c>
      <c r="AF252" s="121" t="s">
        <v>36</v>
      </c>
      <c r="AG252" s="6" t="s">
        <v>503</v>
      </c>
      <c r="AH252" s="18" t="s">
        <v>23</v>
      </c>
      <c r="AI252" s="34"/>
      <c r="AJ252" s="35">
        <v>66.8</v>
      </c>
      <c r="AK252" s="36" t="s">
        <v>36</v>
      </c>
      <c r="AL252" s="101"/>
    </row>
    <row r="253" spans="1:38" ht="13.5" customHeight="1" x14ac:dyDescent="0.15">
      <c r="A253" s="1890"/>
      <c r="B253" s="608">
        <v>43412</v>
      </c>
      <c r="C253" s="453" t="str">
        <f t="shared" si="50"/>
        <v>(木)</v>
      </c>
      <c r="D253" s="75" t="s">
        <v>583</v>
      </c>
      <c r="E253" s="73"/>
      <c r="F253" s="61">
        <v>17.2</v>
      </c>
      <c r="G253" s="23">
        <v>20.3</v>
      </c>
      <c r="H253" s="64">
        <v>19.3</v>
      </c>
      <c r="I253" s="65">
        <v>7.9</v>
      </c>
      <c r="J253" s="66">
        <v>6.3</v>
      </c>
      <c r="K253" s="24">
        <v>8.0299999999999994</v>
      </c>
      <c r="L253" s="69">
        <v>8.06</v>
      </c>
      <c r="M253" s="65"/>
      <c r="N253" s="66">
        <v>31</v>
      </c>
      <c r="O253" s="23"/>
      <c r="P253" s="64">
        <v>66.8</v>
      </c>
      <c r="Q253" s="23"/>
      <c r="R253" s="64">
        <v>88.9</v>
      </c>
      <c r="S253" s="23"/>
      <c r="T253" s="64">
        <v>54.1</v>
      </c>
      <c r="U253" s="23"/>
      <c r="V253" s="64">
        <v>34.799999999999997</v>
      </c>
      <c r="W253" s="65"/>
      <c r="X253" s="66">
        <v>31</v>
      </c>
      <c r="Y253" s="70"/>
      <c r="Z253" s="71">
        <v>229</v>
      </c>
      <c r="AA253" s="24"/>
      <c r="AB253" s="69">
        <v>0.16</v>
      </c>
      <c r="AC253" s="461"/>
      <c r="AD253" s="460"/>
      <c r="AE253" s="1080" t="s">
        <v>36</v>
      </c>
      <c r="AF253" s="121" t="s">
        <v>36</v>
      </c>
      <c r="AG253" s="6" t="s">
        <v>504</v>
      </c>
      <c r="AH253" s="18" t="s">
        <v>23</v>
      </c>
      <c r="AI253" s="34"/>
      <c r="AJ253" s="35">
        <v>88.9</v>
      </c>
      <c r="AK253" s="36" t="s">
        <v>36</v>
      </c>
      <c r="AL253" s="101"/>
    </row>
    <row r="254" spans="1:38" ht="13.5" customHeight="1" x14ac:dyDescent="0.15">
      <c r="A254" s="1890"/>
      <c r="B254" s="608">
        <v>43413</v>
      </c>
      <c r="C254" s="453" t="str">
        <f t="shared" si="50"/>
        <v>(金)</v>
      </c>
      <c r="D254" s="75" t="s">
        <v>606</v>
      </c>
      <c r="E254" s="73">
        <v>4</v>
      </c>
      <c r="F254" s="61">
        <v>15.3</v>
      </c>
      <c r="G254" s="23">
        <v>20.2</v>
      </c>
      <c r="H254" s="64">
        <v>19.2</v>
      </c>
      <c r="I254" s="65">
        <v>8.5</v>
      </c>
      <c r="J254" s="66">
        <v>6.6</v>
      </c>
      <c r="K254" s="24">
        <v>8.09</v>
      </c>
      <c r="L254" s="69">
        <v>8.06</v>
      </c>
      <c r="M254" s="65"/>
      <c r="N254" s="66">
        <v>30.8</v>
      </c>
      <c r="O254" s="23"/>
      <c r="P254" s="64">
        <v>67.099999999999994</v>
      </c>
      <c r="Q254" s="23"/>
      <c r="R254" s="64">
        <v>85.7</v>
      </c>
      <c r="S254" s="23"/>
      <c r="T254" s="64"/>
      <c r="U254" s="23"/>
      <c r="V254" s="64"/>
      <c r="W254" s="65"/>
      <c r="X254" s="66">
        <v>29.8</v>
      </c>
      <c r="Y254" s="70"/>
      <c r="Z254" s="71">
        <v>195</v>
      </c>
      <c r="AA254" s="24"/>
      <c r="AB254" s="69">
        <v>0.19</v>
      </c>
      <c r="AC254" s="461"/>
      <c r="AD254" s="460"/>
      <c r="AE254" s="1080" t="s">
        <v>36</v>
      </c>
      <c r="AF254" s="121" t="s">
        <v>36</v>
      </c>
      <c r="AG254" s="6" t="s">
        <v>505</v>
      </c>
      <c r="AH254" s="18" t="s">
        <v>23</v>
      </c>
      <c r="AI254" s="34"/>
      <c r="AJ254" s="35">
        <v>54.1</v>
      </c>
      <c r="AK254" s="36" t="s">
        <v>36</v>
      </c>
      <c r="AL254" s="101"/>
    </row>
    <row r="255" spans="1:38" ht="13.5" customHeight="1" x14ac:dyDescent="0.15">
      <c r="A255" s="1890"/>
      <c r="B255" s="608">
        <v>43414</v>
      </c>
      <c r="C255" s="453" t="str">
        <f t="shared" si="50"/>
        <v>(土)</v>
      </c>
      <c r="D255" s="75" t="s">
        <v>599</v>
      </c>
      <c r="E255" s="73"/>
      <c r="F255" s="61">
        <v>17.2</v>
      </c>
      <c r="G255" s="23">
        <v>20.100000000000001</v>
      </c>
      <c r="H255" s="64">
        <v>19.2</v>
      </c>
      <c r="I255" s="65">
        <v>8</v>
      </c>
      <c r="J255" s="66">
        <v>5.9</v>
      </c>
      <c r="K255" s="24">
        <v>8.0500000000000007</v>
      </c>
      <c r="L255" s="69">
        <v>8.0500000000000007</v>
      </c>
      <c r="M255" s="65"/>
      <c r="N255" s="66">
        <v>31.1</v>
      </c>
      <c r="O255" s="23"/>
      <c r="P255" s="64"/>
      <c r="Q255" s="23"/>
      <c r="R255" s="64"/>
      <c r="S255" s="23"/>
      <c r="T255" s="64"/>
      <c r="U255" s="23"/>
      <c r="V255" s="64"/>
      <c r="W255" s="65"/>
      <c r="X255" s="66"/>
      <c r="Y255" s="70"/>
      <c r="Z255" s="71"/>
      <c r="AA255" s="24"/>
      <c r="AB255" s="69"/>
      <c r="AC255" s="461"/>
      <c r="AD255" s="460"/>
      <c r="AE255" s="1080" t="s">
        <v>36</v>
      </c>
      <c r="AF255" s="121" t="s">
        <v>36</v>
      </c>
      <c r="AG255" s="6" t="s">
        <v>506</v>
      </c>
      <c r="AH255" s="18" t="s">
        <v>23</v>
      </c>
      <c r="AI255" s="34"/>
      <c r="AJ255" s="35">
        <v>34.799999999999997</v>
      </c>
      <c r="AK255" s="36" t="s">
        <v>36</v>
      </c>
      <c r="AL255" s="101"/>
    </row>
    <row r="256" spans="1:38" ht="13.5" customHeight="1" x14ac:dyDescent="0.15">
      <c r="A256" s="1890"/>
      <c r="B256" s="608">
        <v>43415</v>
      </c>
      <c r="C256" s="453" t="str">
        <f t="shared" si="50"/>
        <v>(日)</v>
      </c>
      <c r="D256" s="75" t="s">
        <v>583</v>
      </c>
      <c r="E256" s="73"/>
      <c r="F256" s="61">
        <v>16</v>
      </c>
      <c r="G256" s="23">
        <v>20</v>
      </c>
      <c r="H256" s="64">
        <v>19.100000000000001</v>
      </c>
      <c r="I256" s="65">
        <v>8.5</v>
      </c>
      <c r="J256" s="66">
        <v>6.3</v>
      </c>
      <c r="K256" s="24">
        <v>8.08</v>
      </c>
      <c r="L256" s="69">
        <v>8.08</v>
      </c>
      <c r="M256" s="65"/>
      <c r="N256" s="66">
        <v>31.3</v>
      </c>
      <c r="O256" s="23"/>
      <c r="P256" s="64"/>
      <c r="Q256" s="23"/>
      <c r="R256" s="64"/>
      <c r="S256" s="23"/>
      <c r="T256" s="64"/>
      <c r="U256" s="23"/>
      <c r="V256" s="64"/>
      <c r="W256" s="65"/>
      <c r="X256" s="66"/>
      <c r="Y256" s="70"/>
      <c r="Z256" s="71"/>
      <c r="AA256" s="24"/>
      <c r="AB256" s="69"/>
      <c r="AC256" s="461">
        <v>402</v>
      </c>
      <c r="AD256" s="460">
        <v>235</v>
      </c>
      <c r="AE256" s="1080" t="s">
        <v>36</v>
      </c>
      <c r="AF256" s="121" t="s">
        <v>459</v>
      </c>
      <c r="AG256" s="6" t="s">
        <v>507</v>
      </c>
      <c r="AH256" s="18" t="s">
        <v>23</v>
      </c>
      <c r="AI256" s="37"/>
      <c r="AJ256" s="38">
        <v>31</v>
      </c>
      <c r="AK256" s="39" t="s">
        <v>36</v>
      </c>
      <c r="AL256" s="99"/>
    </row>
    <row r="257" spans="1:38" ht="13.5" customHeight="1" x14ac:dyDescent="0.15">
      <c r="A257" s="1890"/>
      <c r="B257" s="608">
        <v>43416</v>
      </c>
      <c r="C257" s="453" t="str">
        <f t="shared" si="50"/>
        <v>(月)</v>
      </c>
      <c r="D257" s="75" t="s">
        <v>599</v>
      </c>
      <c r="E257" s="73"/>
      <c r="F257" s="61">
        <v>15.1</v>
      </c>
      <c r="G257" s="23">
        <v>19.899999999999999</v>
      </c>
      <c r="H257" s="64">
        <v>19.2</v>
      </c>
      <c r="I257" s="65">
        <v>6.4</v>
      </c>
      <c r="J257" s="66">
        <v>5.0999999999999996</v>
      </c>
      <c r="K257" s="24">
        <v>8.1999999999999993</v>
      </c>
      <c r="L257" s="69">
        <v>8.14</v>
      </c>
      <c r="M257" s="65"/>
      <c r="N257" s="66">
        <v>30.9</v>
      </c>
      <c r="O257" s="23"/>
      <c r="P257" s="64">
        <v>67.599999999999994</v>
      </c>
      <c r="Q257" s="23"/>
      <c r="R257" s="64">
        <v>84.7</v>
      </c>
      <c r="S257" s="23"/>
      <c r="T257" s="64"/>
      <c r="U257" s="23"/>
      <c r="V257" s="64"/>
      <c r="W257" s="65"/>
      <c r="X257" s="66">
        <v>29.9</v>
      </c>
      <c r="Y257" s="70"/>
      <c r="Z257" s="71">
        <v>195</v>
      </c>
      <c r="AA257" s="24"/>
      <c r="AB257" s="69">
        <v>0.13</v>
      </c>
      <c r="AC257" s="461"/>
      <c r="AD257" s="460"/>
      <c r="AE257" s="1080" t="s">
        <v>36</v>
      </c>
      <c r="AF257" s="121" t="s">
        <v>36</v>
      </c>
      <c r="AG257" s="6" t="s">
        <v>508</v>
      </c>
      <c r="AH257" s="18" t="s">
        <v>23</v>
      </c>
      <c r="AI257" s="49"/>
      <c r="AJ257" s="50">
        <v>229</v>
      </c>
      <c r="AK257" s="25" t="s">
        <v>36</v>
      </c>
      <c r="AL257" s="26"/>
    </row>
    <row r="258" spans="1:38" ht="13.5" customHeight="1" x14ac:dyDescent="0.15">
      <c r="A258" s="1890"/>
      <c r="B258" s="608">
        <v>43417</v>
      </c>
      <c r="C258" s="453" t="str">
        <f t="shared" si="50"/>
        <v>(火)</v>
      </c>
      <c r="D258" s="75" t="s">
        <v>583</v>
      </c>
      <c r="E258" s="73">
        <v>2</v>
      </c>
      <c r="F258" s="61">
        <v>16.399999999999999</v>
      </c>
      <c r="G258" s="23">
        <v>19.899999999999999</v>
      </c>
      <c r="H258" s="64">
        <v>19.2</v>
      </c>
      <c r="I258" s="65">
        <v>6.6</v>
      </c>
      <c r="J258" s="66">
        <v>5.3</v>
      </c>
      <c r="K258" s="24">
        <v>8.1999999999999993</v>
      </c>
      <c r="L258" s="69">
        <v>8.16</v>
      </c>
      <c r="M258" s="65"/>
      <c r="N258" s="66">
        <v>30.8</v>
      </c>
      <c r="O258" s="23"/>
      <c r="P258" s="64">
        <v>67.099999999999994</v>
      </c>
      <c r="Q258" s="23"/>
      <c r="R258" s="64">
        <v>86.3</v>
      </c>
      <c r="S258" s="23"/>
      <c r="T258" s="64"/>
      <c r="U258" s="23"/>
      <c r="V258" s="64"/>
      <c r="W258" s="65"/>
      <c r="X258" s="66">
        <v>29.7</v>
      </c>
      <c r="Y258" s="70"/>
      <c r="Z258" s="71">
        <v>179</v>
      </c>
      <c r="AA258" s="24"/>
      <c r="AB258" s="69">
        <v>0.13</v>
      </c>
      <c r="AC258" s="461"/>
      <c r="AD258" s="460"/>
      <c r="AE258" s="1080" t="s">
        <v>36</v>
      </c>
      <c r="AF258" s="121" t="s">
        <v>36</v>
      </c>
      <c r="AG258" s="6" t="s">
        <v>67</v>
      </c>
      <c r="AH258" s="18" t="s">
        <v>23</v>
      </c>
      <c r="AI258" s="40"/>
      <c r="AJ258" s="41">
        <v>0.16</v>
      </c>
      <c r="AK258" s="42" t="s">
        <v>36</v>
      </c>
      <c r="AL258" s="100"/>
    </row>
    <row r="259" spans="1:38" ht="13.5" customHeight="1" x14ac:dyDescent="0.15">
      <c r="A259" s="1890"/>
      <c r="B259" s="608">
        <v>43418</v>
      </c>
      <c r="C259" s="453" t="str">
        <f t="shared" si="50"/>
        <v>(水)</v>
      </c>
      <c r="D259" s="75" t="s">
        <v>583</v>
      </c>
      <c r="E259" s="73">
        <v>2</v>
      </c>
      <c r="F259" s="61">
        <v>14.2</v>
      </c>
      <c r="G259" s="23">
        <v>19.8</v>
      </c>
      <c r="H259" s="64">
        <v>18.899999999999999</v>
      </c>
      <c r="I259" s="65">
        <v>7.2</v>
      </c>
      <c r="J259" s="66">
        <v>5.8</v>
      </c>
      <c r="K259" s="24">
        <v>8.31</v>
      </c>
      <c r="L259" s="69">
        <v>7.82</v>
      </c>
      <c r="M259" s="65"/>
      <c r="N259" s="66">
        <v>31.2</v>
      </c>
      <c r="O259" s="23"/>
      <c r="P259" s="64">
        <v>65.099999999999994</v>
      </c>
      <c r="Q259" s="23"/>
      <c r="R259" s="64">
        <v>86.9</v>
      </c>
      <c r="S259" s="23"/>
      <c r="T259" s="64"/>
      <c r="U259" s="23"/>
      <c r="V259" s="64"/>
      <c r="W259" s="65"/>
      <c r="X259" s="66">
        <v>29.9</v>
      </c>
      <c r="Y259" s="70"/>
      <c r="Z259" s="71">
        <v>198</v>
      </c>
      <c r="AA259" s="24"/>
      <c r="AB259" s="69">
        <v>0.14000000000000001</v>
      </c>
      <c r="AC259" s="461"/>
      <c r="AD259" s="460">
        <v>434</v>
      </c>
      <c r="AE259" s="1080" t="s">
        <v>36</v>
      </c>
      <c r="AF259" s="121" t="s">
        <v>36</v>
      </c>
      <c r="AG259" s="6" t="s">
        <v>24</v>
      </c>
      <c r="AH259" s="18" t="s">
        <v>23</v>
      </c>
      <c r="AI259" s="23"/>
      <c r="AJ259" s="48">
        <v>4.7</v>
      </c>
      <c r="AK259" s="36" t="s">
        <v>36</v>
      </c>
      <c r="AL259" s="100"/>
    </row>
    <row r="260" spans="1:38" ht="13.5" customHeight="1" x14ac:dyDescent="0.15">
      <c r="A260" s="1890"/>
      <c r="B260" s="608">
        <v>43419</v>
      </c>
      <c r="C260" s="453" t="str">
        <f t="shared" si="50"/>
        <v>(木)</v>
      </c>
      <c r="D260" s="75" t="s">
        <v>583</v>
      </c>
      <c r="E260" s="73"/>
      <c r="F260" s="61">
        <v>12.5</v>
      </c>
      <c r="G260" s="23">
        <v>19.5</v>
      </c>
      <c r="H260" s="64">
        <v>18.7</v>
      </c>
      <c r="I260" s="65">
        <v>7.4</v>
      </c>
      <c r="J260" s="66">
        <v>5.8</v>
      </c>
      <c r="K260" s="24">
        <v>8.3699999999999992</v>
      </c>
      <c r="L260" s="69">
        <v>7.95</v>
      </c>
      <c r="M260" s="65"/>
      <c r="N260" s="66">
        <v>30.6</v>
      </c>
      <c r="O260" s="23"/>
      <c r="P260" s="64">
        <v>66.599999999999994</v>
      </c>
      <c r="Q260" s="23"/>
      <c r="R260" s="64">
        <v>85.7</v>
      </c>
      <c r="S260" s="23"/>
      <c r="T260" s="64"/>
      <c r="U260" s="23"/>
      <c r="V260" s="64"/>
      <c r="W260" s="65"/>
      <c r="X260" s="66">
        <v>29.8</v>
      </c>
      <c r="Y260" s="70"/>
      <c r="Z260" s="71">
        <v>198</v>
      </c>
      <c r="AA260" s="24"/>
      <c r="AB260" s="69">
        <v>0.14000000000000001</v>
      </c>
      <c r="AC260" s="461"/>
      <c r="AD260" s="460">
        <v>413</v>
      </c>
      <c r="AE260" s="1080" t="s">
        <v>36</v>
      </c>
      <c r="AF260" s="121" t="s">
        <v>36</v>
      </c>
      <c r="AG260" s="6" t="s">
        <v>25</v>
      </c>
      <c r="AH260" s="18" t="s">
        <v>23</v>
      </c>
      <c r="AI260" s="23"/>
      <c r="AJ260" s="48">
        <v>0.8</v>
      </c>
      <c r="AK260" s="36" t="s">
        <v>36</v>
      </c>
      <c r="AL260" s="100"/>
    </row>
    <row r="261" spans="1:38" ht="13.5" customHeight="1" x14ac:dyDescent="0.15">
      <c r="A261" s="1890"/>
      <c r="B261" s="608">
        <v>43420</v>
      </c>
      <c r="C261" s="453" t="str">
        <f t="shared" si="50"/>
        <v>(金)</v>
      </c>
      <c r="D261" s="75" t="s">
        <v>583</v>
      </c>
      <c r="E261" s="73"/>
      <c r="F261" s="61">
        <v>11.9</v>
      </c>
      <c r="G261" s="23">
        <v>19.3</v>
      </c>
      <c r="H261" s="64">
        <v>18.399999999999999</v>
      </c>
      <c r="I261" s="65">
        <v>7.2</v>
      </c>
      <c r="J261" s="66">
        <v>5.3</v>
      </c>
      <c r="K261" s="24">
        <v>8.4499999999999993</v>
      </c>
      <c r="L261" s="69">
        <v>7.99</v>
      </c>
      <c r="M261" s="65"/>
      <c r="N261" s="66">
        <v>31</v>
      </c>
      <c r="O261" s="23"/>
      <c r="P261" s="64">
        <v>65.599999999999994</v>
      </c>
      <c r="Q261" s="23"/>
      <c r="R261" s="64">
        <v>86.4</v>
      </c>
      <c r="S261" s="23"/>
      <c r="T261" s="64"/>
      <c r="U261" s="23"/>
      <c r="V261" s="64"/>
      <c r="W261" s="65"/>
      <c r="X261" s="66">
        <v>29.8</v>
      </c>
      <c r="Y261" s="70"/>
      <c r="Z261" s="71">
        <v>192</v>
      </c>
      <c r="AA261" s="24"/>
      <c r="AB261" s="69">
        <v>0.13</v>
      </c>
      <c r="AC261" s="461"/>
      <c r="AD261" s="460">
        <v>413</v>
      </c>
      <c r="AE261" s="1080" t="s">
        <v>36</v>
      </c>
      <c r="AF261" s="121" t="s">
        <v>36</v>
      </c>
      <c r="AG261" s="6" t="s">
        <v>509</v>
      </c>
      <c r="AH261" s="18" t="s">
        <v>23</v>
      </c>
      <c r="AI261" s="23"/>
      <c r="AJ261" s="48">
        <v>9.4</v>
      </c>
      <c r="AK261" s="36" t="s">
        <v>36</v>
      </c>
      <c r="AL261" s="100"/>
    </row>
    <row r="262" spans="1:38" ht="13.5" customHeight="1" x14ac:dyDescent="0.15">
      <c r="A262" s="1890"/>
      <c r="B262" s="608">
        <v>43421</v>
      </c>
      <c r="C262" s="453" t="str">
        <f t="shared" si="50"/>
        <v>(土)</v>
      </c>
      <c r="D262" s="75" t="s">
        <v>583</v>
      </c>
      <c r="E262" s="73"/>
      <c r="F262" s="61">
        <v>13.7</v>
      </c>
      <c r="G262" s="23">
        <v>19.2</v>
      </c>
      <c r="H262" s="64">
        <v>18.3</v>
      </c>
      <c r="I262" s="65">
        <v>7.15</v>
      </c>
      <c r="J262" s="66">
        <v>6.95</v>
      </c>
      <c r="K262" s="24">
        <v>8.4600000000000009</v>
      </c>
      <c r="L262" s="69">
        <v>7.92</v>
      </c>
      <c r="M262" s="65"/>
      <c r="N262" s="66">
        <v>31.2</v>
      </c>
      <c r="O262" s="23"/>
      <c r="P262" s="64"/>
      <c r="Q262" s="23"/>
      <c r="R262" s="64"/>
      <c r="S262" s="23"/>
      <c r="T262" s="64"/>
      <c r="U262" s="23"/>
      <c r="V262" s="64"/>
      <c r="W262" s="65"/>
      <c r="X262" s="66"/>
      <c r="Y262" s="70"/>
      <c r="Z262" s="71"/>
      <c r="AA262" s="24"/>
      <c r="AB262" s="69"/>
      <c r="AC262" s="461"/>
      <c r="AD262" s="460">
        <v>414</v>
      </c>
      <c r="AE262" s="1080" t="s">
        <v>36</v>
      </c>
      <c r="AF262" s="121" t="s">
        <v>36</v>
      </c>
      <c r="AG262" s="6" t="s">
        <v>510</v>
      </c>
      <c r="AH262" s="18" t="s">
        <v>23</v>
      </c>
      <c r="AI262" s="45"/>
      <c r="AJ262" s="46">
        <v>1.7999999999999999E-2</v>
      </c>
      <c r="AK262" s="47" t="s">
        <v>36</v>
      </c>
      <c r="AL262" s="102"/>
    </row>
    <row r="263" spans="1:38" ht="13.5" customHeight="1" x14ac:dyDescent="0.15">
      <c r="A263" s="1890"/>
      <c r="B263" s="608">
        <v>43422</v>
      </c>
      <c r="C263" s="453" t="str">
        <f t="shared" si="50"/>
        <v>(日)</v>
      </c>
      <c r="D263" s="75" t="s">
        <v>583</v>
      </c>
      <c r="E263" s="73"/>
      <c r="F263" s="61">
        <v>12.6</v>
      </c>
      <c r="G263" s="23">
        <v>19</v>
      </c>
      <c r="H263" s="64">
        <v>18.3</v>
      </c>
      <c r="I263" s="65">
        <v>8.6</v>
      </c>
      <c r="J263" s="66">
        <v>8</v>
      </c>
      <c r="K263" s="24">
        <v>8.52</v>
      </c>
      <c r="L263" s="69">
        <v>8.1300000000000008</v>
      </c>
      <c r="M263" s="65"/>
      <c r="N263" s="66">
        <v>31.1</v>
      </c>
      <c r="O263" s="23"/>
      <c r="P263" s="64"/>
      <c r="Q263" s="23"/>
      <c r="R263" s="64"/>
      <c r="S263" s="23"/>
      <c r="T263" s="64"/>
      <c r="U263" s="23"/>
      <c r="V263" s="64"/>
      <c r="W263" s="65"/>
      <c r="X263" s="66"/>
      <c r="Y263" s="70"/>
      <c r="Z263" s="71"/>
      <c r="AA263" s="24"/>
      <c r="AB263" s="69"/>
      <c r="AC263" s="461"/>
      <c r="AD263" s="460">
        <v>430</v>
      </c>
      <c r="AE263" s="1080" t="s">
        <v>36</v>
      </c>
      <c r="AF263" s="121" t="s">
        <v>36</v>
      </c>
      <c r="AG263" s="6" t="s">
        <v>291</v>
      </c>
      <c r="AH263" s="18" t="s">
        <v>23</v>
      </c>
      <c r="AI263" s="24"/>
      <c r="AJ263" s="44">
        <v>2.35</v>
      </c>
      <c r="AK263" s="42" t="s">
        <v>36</v>
      </c>
      <c r="AL263" s="100"/>
    </row>
    <row r="264" spans="1:38" ht="13.5" customHeight="1" x14ac:dyDescent="0.15">
      <c r="A264" s="1890"/>
      <c r="B264" s="608">
        <v>43423</v>
      </c>
      <c r="C264" s="453" t="str">
        <f t="shared" si="50"/>
        <v>(月)</v>
      </c>
      <c r="D264" s="75" t="s">
        <v>599</v>
      </c>
      <c r="E264" s="73">
        <v>6</v>
      </c>
      <c r="F264" s="61">
        <v>12.9</v>
      </c>
      <c r="G264" s="23">
        <v>18.8</v>
      </c>
      <c r="H264" s="64">
        <v>18.100000000000001</v>
      </c>
      <c r="I264" s="1299">
        <v>9.1999999999999993</v>
      </c>
      <c r="J264" s="66">
        <v>8</v>
      </c>
      <c r="K264" s="24">
        <v>8.56</v>
      </c>
      <c r="L264" s="69">
        <v>8.0299999999999994</v>
      </c>
      <c r="M264" s="65"/>
      <c r="N264" s="66">
        <v>31.5</v>
      </c>
      <c r="O264" s="23"/>
      <c r="P264" s="64">
        <v>67.099999999999994</v>
      </c>
      <c r="Q264" s="23"/>
      <c r="R264" s="64">
        <v>86.3</v>
      </c>
      <c r="S264" s="23"/>
      <c r="T264" s="64"/>
      <c r="U264" s="23"/>
      <c r="V264" s="64"/>
      <c r="W264" s="65"/>
      <c r="X264" s="66">
        <v>29.7</v>
      </c>
      <c r="Y264" s="70"/>
      <c r="Z264" s="71">
        <v>199</v>
      </c>
      <c r="AA264" s="24"/>
      <c r="AB264" s="69">
        <v>0.19</v>
      </c>
      <c r="AC264" s="461"/>
      <c r="AD264" s="460">
        <v>503</v>
      </c>
      <c r="AE264" s="1080" t="s">
        <v>36</v>
      </c>
      <c r="AF264" s="121" t="s">
        <v>36</v>
      </c>
      <c r="AG264" s="6" t="s">
        <v>511</v>
      </c>
      <c r="AH264" s="18" t="s">
        <v>23</v>
      </c>
      <c r="AI264" s="24"/>
      <c r="AJ264" s="44">
        <v>2.8</v>
      </c>
      <c r="AK264" s="42" t="s">
        <v>36</v>
      </c>
      <c r="AL264" s="100"/>
    </row>
    <row r="265" spans="1:38" ht="13.5" customHeight="1" x14ac:dyDescent="0.15">
      <c r="A265" s="1890"/>
      <c r="B265" s="608">
        <v>43424</v>
      </c>
      <c r="C265" s="453" t="str">
        <f t="shared" si="50"/>
        <v>(火)</v>
      </c>
      <c r="D265" s="75" t="s">
        <v>599</v>
      </c>
      <c r="E265" s="73"/>
      <c r="F265" s="61">
        <v>11.1</v>
      </c>
      <c r="G265" s="23">
        <v>18.600000000000001</v>
      </c>
      <c r="H265" s="64">
        <v>17.899999999999999</v>
      </c>
      <c r="I265" s="65">
        <v>8</v>
      </c>
      <c r="J265" s="66">
        <v>7.1</v>
      </c>
      <c r="K265" s="24">
        <v>8.68</v>
      </c>
      <c r="L265" s="69">
        <v>8.14</v>
      </c>
      <c r="M265" s="65"/>
      <c r="N265" s="66">
        <v>31</v>
      </c>
      <c r="O265" s="23"/>
      <c r="P265" s="64">
        <v>66.099999999999994</v>
      </c>
      <c r="Q265" s="23"/>
      <c r="R265" s="64">
        <v>86.2</v>
      </c>
      <c r="S265" s="23"/>
      <c r="T265" s="64"/>
      <c r="U265" s="23"/>
      <c r="V265" s="64"/>
      <c r="W265" s="65"/>
      <c r="X265" s="66">
        <v>29.7</v>
      </c>
      <c r="Y265" s="70"/>
      <c r="Z265" s="71">
        <v>199</v>
      </c>
      <c r="AA265" s="24"/>
      <c r="AB265" s="69">
        <v>0.15</v>
      </c>
      <c r="AC265" s="461"/>
      <c r="AD265" s="460">
        <v>515</v>
      </c>
      <c r="AE265" s="1080" t="s">
        <v>36</v>
      </c>
      <c r="AF265" s="121" t="s">
        <v>36</v>
      </c>
      <c r="AG265" s="6" t="s">
        <v>512</v>
      </c>
      <c r="AH265" s="18" t="s">
        <v>23</v>
      </c>
      <c r="AI265" s="352"/>
      <c r="AJ265" s="260">
        <v>7.8E-2</v>
      </c>
      <c r="AK265" s="47" t="s">
        <v>36</v>
      </c>
      <c r="AL265" s="102"/>
    </row>
    <row r="266" spans="1:38" ht="13.5" customHeight="1" x14ac:dyDescent="0.15">
      <c r="A266" s="1890"/>
      <c r="B266" s="608">
        <v>43425</v>
      </c>
      <c r="C266" s="453" t="str">
        <f t="shared" si="50"/>
        <v>(水)</v>
      </c>
      <c r="D266" s="75" t="s">
        <v>583</v>
      </c>
      <c r="E266" s="73">
        <v>2.5</v>
      </c>
      <c r="F266" s="61">
        <v>10.3</v>
      </c>
      <c r="G266" s="23">
        <v>18.399999999999999</v>
      </c>
      <c r="H266" s="64">
        <v>17.600000000000001</v>
      </c>
      <c r="I266" s="65">
        <v>8.4</v>
      </c>
      <c r="J266" s="66">
        <v>6.4</v>
      </c>
      <c r="K266" s="24">
        <v>8.68</v>
      </c>
      <c r="L266" s="69">
        <v>8.01</v>
      </c>
      <c r="M266" s="65"/>
      <c r="N266" s="66">
        <v>31</v>
      </c>
      <c r="O266" s="23"/>
      <c r="P266" s="64">
        <v>65.8</v>
      </c>
      <c r="Q266" s="23"/>
      <c r="R266" s="64">
        <v>85.7</v>
      </c>
      <c r="S266" s="23"/>
      <c r="T266" s="64"/>
      <c r="U266" s="23"/>
      <c r="V266" s="64"/>
      <c r="W266" s="65"/>
      <c r="X266" s="66">
        <v>29.6</v>
      </c>
      <c r="Y266" s="70"/>
      <c r="Z266" s="71">
        <v>195</v>
      </c>
      <c r="AA266" s="24"/>
      <c r="AB266" s="69">
        <v>0.16</v>
      </c>
      <c r="AC266" s="461">
        <v>365</v>
      </c>
      <c r="AD266" s="460">
        <v>813</v>
      </c>
      <c r="AE266" s="1080" t="s">
        <v>36</v>
      </c>
      <c r="AF266" s="121" t="s">
        <v>36</v>
      </c>
      <c r="AG266" s="6" t="s">
        <v>513</v>
      </c>
      <c r="AH266" s="18" t="s">
        <v>23</v>
      </c>
      <c r="AI266" s="24"/>
      <c r="AJ266" s="261" t="s">
        <v>609</v>
      </c>
      <c r="AK266" s="42" t="s">
        <v>36</v>
      </c>
      <c r="AL266" s="100"/>
    </row>
    <row r="267" spans="1:38" ht="13.5" customHeight="1" x14ac:dyDescent="0.15">
      <c r="A267" s="1890"/>
      <c r="B267" s="608">
        <v>43426</v>
      </c>
      <c r="C267" s="453" t="str">
        <f t="shared" si="50"/>
        <v>(木)</v>
      </c>
      <c r="D267" s="75" t="s">
        <v>599</v>
      </c>
      <c r="E267" s="73">
        <v>15.5</v>
      </c>
      <c r="F267" s="61">
        <v>12.6</v>
      </c>
      <c r="G267" s="23">
        <v>18.2</v>
      </c>
      <c r="H267" s="64">
        <v>17.5</v>
      </c>
      <c r="I267" s="65">
        <v>9.6</v>
      </c>
      <c r="J267" s="66">
        <v>7.4</v>
      </c>
      <c r="K267" s="24">
        <v>8.6</v>
      </c>
      <c r="L267" s="69">
        <v>8.0500000000000007</v>
      </c>
      <c r="M267" s="65"/>
      <c r="N267" s="66">
        <v>31.2</v>
      </c>
      <c r="O267" s="23"/>
      <c r="P267" s="64">
        <v>66.3</v>
      </c>
      <c r="Q267" s="23"/>
      <c r="R267" s="64">
        <v>85.8</v>
      </c>
      <c r="S267" s="23"/>
      <c r="T267" s="64"/>
      <c r="U267" s="23"/>
      <c r="V267" s="64"/>
      <c r="W267" s="65"/>
      <c r="X267" s="66">
        <v>29.5</v>
      </c>
      <c r="Y267" s="70"/>
      <c r="Z267" s="71">
        <v>199</v>
      </c>
      <c r="AA267" s="24"/>
      <c r="AB267" s="69">
        <v>0.17</v>
      </c>
      <c r="AC267" s="461"/>
      <c r="AD267" s="460">
        <v>357</v>
      </c>
      <c r="AE267" s="1080" t="s">
        <v>36</v>
      </c>
      <c r="AF267" s="121" t="s">
        <v>36</v>
      </c>
      <c r="AG267" s="6" t="s">
        <v>514</v>
      </c>
      <c r="AH267" s="18" t="s">
        <v>23</v>
      </c>
      <c r="AI267" s="23"/>
      <c r="AJ267" s="48">
        <v>22.4</v>
      </c>
      <c r="AK267" s="36" t="s">
        <v>36</v>
      </c>
      <c r="AL267" s="101"/>
    </row>
    <row r="268" spans="1:38" ht="13.5" customHeight="1" x14ac:dyDescent="0.15">
      <c r="A268" s="1890"/>
      <c r="B268" s="608">
        <v>43427</v>
      </c>
      <c r="C268" s="453" t="str">
        <f t="shared" si="50"/>
        <v>(金)</v>
      </c>
      <c r="D268" s="75" t="s">
        <v>583</v>
      </c>
      <c r="E268" s="73"/>
      <c r="F268" s="61">
        <v>10.1</v>
      </c>
      <c r="G268" s="23">
        <v>17.3</v>
      </c>
      <c r="H268" s="64">
        <v>16.899999999999999</v>
      </c>
      <c r="I268" s="65">
        <v>8.9</v>
      </c>
      <c r="J268" s="66">
        <v>6.6</v>
      </c>
      <c r="K268" s="24">
        <v>8.1</v>
      </c>
      <c r="L268" s="69">
        <v>8.0500000000000007</v>
      </c>
      <c r="M268" s="65"/>
      <c r="N268" s="66">
        <v>33.5</v>
      </c>
      <c r="O268" s="23"/>
      <c r="P268" s="64"/>
      <c r="Q268" s="23"/>
      <c r="R268" s="64"/>
      <c r="S268" s="23"/>
      <c r="T268" s="64"/>
      <c r="U268" s="23"/>
      <c r="V268" s="64"/>
      <c r="W268" s="65"/>
      <c r="X268" s="66"/>
      <c r="Y268" s="70"/>
      <c r="Z268" s="71"/>
      <c r="AA268" s="24"/>
      <c r="AB268" s="69"/>
      <c r="AC268" s="461"/>
      <c r="AD268" s="460"/>
      <c r="AE268" s="1080" t="s">
        <v>36</v>
      </c>
      <c r="AF268" s="121" t="s">
        <v>36</v>
      </c>
      <c r="AG268" s="6" t="s">
        <v>27</v>
      </c>
      <c r="AH268" s="18" t="s">
        <v>23</v>
      </c>
      <c r="AI268" s="23"/>
      <c r="AJ268" s="48">
        <v>12.2</v>
      </c>
      <c r="AK268" s="36" t="s">
        <v>36</v>
      </c>
      <c r="AL268" s="101"/>
    </row>
    <row r="269" spans="1:38" ht="13.5" customHeight="1" x14ac:dyDescent="0.15">
      <c r="A269" s="1890"/>
      <c r="B269" s="608">
        <v>43428</v>
      </c>
      <c r="C269" s="453" t="str">
        <f t="shared" si="50"/>
        <v>(土)</v>
      </c>
      <c r="D269" s="75" t="s">
        <v>583</v>
      </c>
      <c r="E269" s="73"/>
      <c r="F269" s="61">
        <v>9.1999999999999993</v>
      </c>
      <c r="G269" s="23">
        <v>17</v>
      </c>
      <c r="H269" s="64">
        <v>16.5</v>
      </c>
      <c r="I269" s="65">
        <v>9.1</v>
      </c>
      <c r="J269" s="66">
        <v>6.9</v>
      </c>
      <c r="K269" s="24">
        <v>8.08</v>
      </c>
      <c r="L269" s="69">
        <v>8.0299999999999994</v>
      </c>
      <c r="M269" s="65"/>
      <c r="N269" s="66">
        <v>31.7</v>
      </c>
      <c r="O269" s="23"/>
      <c r="P269" s="64"/>
      <c r="Q269" s="23"/>
      <c r="R269" s="64"/>
      <c r="S269" s="23"/>
      <c r="T269" s="64"/>
      <c r="U269" s="23"/>
      <c r="V269" s="64"/>
      <c r="W269" s="65"/>
      <c r="X269" s="66"/>
      <c r="Y269" s="70"/>
      <c r="Z269" s="71"/>
      <c r="AA269" s="24"/>
      <c r="AB269" s="69"/>
      <c r="AC269" s="461"/>
      <c r="AD269" s="460"/>
      <c r="AE269" s="1080" t="s">
        <v>36</v>
      </c>
      <c r="AF269" s="121" t="s">
        <v>36</v>
      </c>
      <c r="AG269" s="6" t="s">
        <v>58</v>
      </c>
      <c r="AH269" s="18" t="s">
        <v>501</v>
      </c>
      <c r="AI269" s="51"/>
      <c r="AJ269" s="52">
        <v>8</v>
      </c>
      <c r="AK269" s="43" t="s">
        <v>36</v>
      </c>
      <c r="AL269" s="103"/>
    </row>
    <row r="270" spans="1:38" ht="13.5" customHeight="1" x14ac:dyDescent="0.15">
      <c r="A270" s="1890"/>
      <c r="B270" s="608">
        <v>43429</v>
      </c>
      <c r="C270" s="453" t="str">
        <f t="shared" si="50"/>
        <v>(日)</v>
      </c>
      <c r="D270" s="75" t="s">
        <v>583</v>
      </c>
      <c r="E270" s="73"/>
      <c r="F270" s="61">
        <v>10.3</v>
      </c>
      <c r="G270" s="23">
        <v>16.600000000000001</v>
      </c>
      <c r="H270" s="64">
        <v>16.2</v>
      </c>
      <c r="I270" s="65">
        <v>7.5</v>
      </c>
      <c r="J270" s="66">
        <v>5.9</v>
      </c>
      <c r="K270" s="24">
        <v>8.1300000000000008</v>
      </c>
      <c r="L270" s="69">
        <v>8.08</v>
      </c>
      <c r="M270" s="65"/>
      <c r="N270" s="66">
        <v>33</v>
      </c>
      <c r="O270" s="23"/>
      <c r="P270" s="64"/>
      <c r="Q270" s="23"/>
      <c r="R270" s="64"/>
      <c r="S270" s="23"/>
      <c r="T270" s="64"/>
      <c r="U270" s="23"/>
      <c r="V270" s="64"/>
      <c r="W270" s="65"/>
      <c r="X270" s="66"/>
      <c r="Y270" s="70"/>
      <c r="Z270" s="71"/>
      <c r="AA270" s="24"/>
      <c r="AB270" s="69"/>
      <c r="AC270" s="461"/>
      <c r="AD270" s="460"/>
      <c r="AE270" s="1080" t="s">
        <v>36</v>
      </c>
      <c r="AF270" s="121" t="s">
        <v>527</v>
      </c>
      <c r="AG270" s="6" t="s">
        <v>515</v>
      </c>
      <c r="AH270" s="18" t="s">
        <v>23</v>
      </c>
      <c r="AI270" s="51"/>
      <c r="AJ270" s="52">
        <v>7</v>
      </c>
      <c r="AK270" s="43" t="s">
        <v>36</v>
      </c>
      <c r="AL270" s="103"/>
    </row>
    <row r="271" spans="1:38" ht="13.5" customHeight="1" x14ac:dyDescent="0.15">
      <c r="A271" s="1890"/>
      <c r="B271" s="608">
        <v>43430</v>
      </c>
      <c r="C271" s="453" t="str">
        <f t="shared" si="50"/>
        <v>(月)</v>
      </c>
      <c r="D271" s="75" t="s">
        <v>583</v>
      </c>
      <c r="E271" s="73"/>
      <c r="F271" s="61">
        <v>10.3</v>
      </c>
      <c r="G271" s="23">
        <v>16.5</v>
      </c>
      <c r="H271" s="64">
        <v>16.399999999999999</v>
      </c>
      <c r="I271" s="65">
        <v>7</v>
      </c>
      <c r="J271" s="66">
        <v>5.7</v>
      </c>
      <c r="K271" s="24">
        <v>8.07</v>
      </c>
      <c r="L271" s="69">
        <v>8.0399999999999991</v>
      </c>
      <c r="M271" s="65"/>
      <c r="N271" s="66">
        <v>33.4</v>
      </c>
      <c r="O271" s="23"/>
      <c r="P271" s="64">
        <v>70.599999999999994</v>
      </c>
      <c r="Q271" s="23"/>
      <c r="R271" s="64">
        <v>96.9</v>
      </c>
      <c r="S271" s="23"/>
      <c r="T271" s="64"/>
      <c r="U271" s="23"/>
      <c r="V271" s="64"/>
      <c r="W271" s="65"/>
      <c r="X271" s="66">
        <v>34.6</v>
      </c>
      <c r="Y271" s="70"/>
      <c r="Z271" s="71">
        <v>215</v>
      </c>
      <c r="AA271" s="24"/>
      <c r="AB271" s="69">
        <v>0.24</v>
      </c>
      <c r="AC271" s="461"/>
      <c r="AD271" s="460"/>
      <c r="AE271" s="1080" t="s">
        <v>36</v>
      </c>
      <c r="AF271" s="121" t="s">
        <v>36</v>
      </c>
      <c r="AG271" s="19"/>
      <c r="AH271" s="9"/>
      <c r="AI271" s="20"/>
      <c r="AJ271" s="8"/>
      <c r="AK271" s="8"/>
      <c r="AL271" s="9"/>
    </row>
    <row r="272" spans="1:38" ht="13.5" customHeight="1" x14ac:dyDescent="0.15">
      <c r="A272" s="1890"/>
      <c r="B272" s="608">
        <v>43431</v>
      </c>
      <c r="C272" s="453" t="str">
        <f t="shared" si="50"/>
        <v>(火)</v>
      </c>
      <c r="D272" s="75" t="s">
        <v>599</v>
      </c>
      <c r="E272" s="73">
        <v>1.5</v>
      </c>
      <c r="F272" s="61">
        <v>12.5</v>
      </c>
      <c r="G272" s="23">
        <v>16.3</v>
      </c>
      <c r="H272" s="64">
        <v>15.9</v>
      </c>
      <c r="I272" s="65">
        <v>6.6</v>
      </c>
      <c r="J272" s="66">
        <v>5.5</v>
      </c>
      <c r="K272" s="24">
        <v>8.06</v>
      </c>
      <c r="L272" s="69">
        <v>8.0399999999999991</v>
      </c>
      <c r="M272" s="65"/>
      <c r="N272" s="66">
        <v>33.6</v>
      </c>
      <c r="O272" s="23"/>
      <c r="P272" s="64">
        <v>71.099999999999994</v>
      </c>
      <c r="Q272" s="23"/>
      <c r="R272" s="64">
        <v>97.6</v>
      </c>
      <c r="S272" s="23"/>
      <c r="T272" s="64"/>
      <c r="U272" s="23"/>
      <c r="V272" s="64"/>
      <c r="W272" s="65"/>
      <c r="X272" s="66">
        <v>35.4</v>
      </c>
      <c r="Y272" s="70"/>
      <c r="Z272" s="71">
        <v>217</v>
      </c>
      <c r="AA272" s="24"/>
      <c r="AB272" s="69">
        <v>0.22</v>
      </c>
      <c r="AC272" s="461"/>
      <c r="AD272" s="460"/>
      <c r="AE272" s="1080" t="s">
        <v>36</v>
      </c>
      <c r="AF272" s="121" t="s">
        <v>36</v>
      </c>
      <c r="AG272" s="19"/>
      <c r="AH272" s="9"/>
      <c r="AI272" s="20"/>
      <c r="AJ272" s="8"/>
      <c r="AK272" s="8"/>
      <c r="AL272" s="9"/>
    </row>
    <row r="273" spans="1:38" ht="13.5" customHeight="1" x14ac:dyDescent="0.15">
      <c r="A273" s="1890"/>
      <c r="B273" s="608">
        <v>43432</v>
      </c>
      <c r="C273" s="453" t="str">
        <f t="shared" si="50"/>
        <v>(水)</v>
      </c>
      <c r="D273" s="75" t="s">
        <v>583</v>
      </c>
      <c r="E273" s="73"/>
      <c r="F273" s="61">
        <v>11.7</v>
      </c>
      <c r="G273" s="23">
        <v>16.3</v>
      </c>
      <c r="H273" s="64">
        <v>15.8</v>
      </c>
      <c r="I273" s="65">
        <v>6.2</v>
      </c>
      <c r="J273" s="66">
        <v>5.3</v>
      </c>
      <c r="K273" s="24">
        <v>8.1300000000000008</v>
      </c>
      <c r="L273" s="69">
        <v>8.11</v>
      </c>
      <c r="M273" s="65"/>
      <c r="N273" s="66">
        <v>34.799999999999997</v>
      </c>
      <c r="O273" s="23"/>
      <c r="P273" s="64">
        <v>71.099999999999994</v>
      </c>
      <c r="Q273" s="23"/>
      <c r="R273" s="64">
        <v>98.7</v>
      </c>
      <c r="S273" s="23"/>
      <c r="T273" s="64"/>
      <c r="U273" s="23"/>
      <c r="V273" s="64"/>
      <c r="W273" s="65"/>
      <c r="X273" s="66">
        <v>37.1</v>
      </c>
      <c r="Y273" s="70"/>
      <c r="Z273" s="71">
        <v>215</v>
      </c>
      <c r="AA273" s="24"/>
      <c r="AB273" s="69">
        <v>0.21</v>
      </c>
      <c r="AC273" s="461"/>
      <c r="AD273" s="460"/>
      <c r="AE273" s="1080" t="s">
        <v>36</v>
      </c>
      <c r="AF273" s="121" t="s">
        <v>36</v>
      </c>
      <c r="AG273" s="21"/>
      <c r="AH273" s="3"/>
      <c r="AI273" s="22"/>
      <c r="AJ273" s="10"/>
      <c r="AK273" s="10"/>
      <c r="AL273" s="3"/>
    </row>
    <row r="274" spans="1:38" ht="13.5" customHeight="1" x14ac:dyDescent="0.15">
      <c r="A274" s="1890"/>
      <c r="B274" s="608">
        <v>43433</v>
      </c>
      <c r="C274" s="547" t="str">
        <f t="shared" si="50"/>
        <v>(木)</v>
      </c>
      <c r="D274" s="75" t="s">
        <v>583</v>
      </c>
      <c r="E274" s="73"/>
      <c r="F274" s="61">
        <v>13.3</v>
      </c>
      <c r="G274" s="23">
        <v>16.5</v>
      </c>
      <c r="H274" s="64">
        <v>16</v>
      </c>
      <c r="I274" s="65">
        <v>6.7</v>
      </c>
      <c r="J274" s="66">
        <v>5.6</v>
      </c>
      <c r="K274" s="24">
        <v>8.08</v>
      </c>
      <c r="L274" s="69">
        <v>8.07</v>
      </c>
      <c r="M274" s="65"/>
      <c r="N274" s="66">
        <v>34.299999999999997</v>
      </c>
      <c r="O274" s="23"/>
      <c r="P274" s="64">
        <v>70.599999999999994</v>
      </c>
      <c r="Q274" s="23"/>
      <c r="R274" s="64">
        <v>97.8</v>
      </c>
      <c r="S274" s="23"/>
      <c r="T274" s="64"/>
      <c r="U274" s="23"/>
      <c r="V274" s="64"/>
      <c r="W274" s="65"/>
      <c r="X274" s="66">
        <v>36.5</v>
      </c>
      <c r="Y274" s="70"/>
      <c r="Z274" s="71">
        <v>216</v>
      </c>
      <c r="AA274" s="24"/>
      <c r="AB274" s="69">
        <v>0.22</v>
      </c>
      <c r="AC274" s="461"/>
      <c r="AD274" s="460"/>
      <c r="AE274" s="1080" t="s">
        <v>36</v>
      </c>
      <c r="AF274" s="121" t="s">
        <v>36</v>
      </c>
      <c r="AG274" s="29" t="s">
        <v>144</v>
      </c>
      <c r="AH274" s="2" t="s">
        <v>36</v>
      </c>
      <c r="AI274" s="2" t="s">
        <v>36</v>
      </c>
      <c r="AJ274" s="2" t="s">
        <v>36</v>
      </c>
      <c r="AK274" s="2" t="s">
        <v>36</v>
      </c>
      <c r="AL274" s="104" t="s">
        <v>36</v>
      </c>
    </row>
    <row r="275" spans="1:38" ht="13.5" customHeight="1" x14ac:dyDescent="0.15">
      <c r="A275" s="1890"/>
      <c r="B275" s="609">
        <v>43434</v>
      </c>
      <c r="C275" s="456" t="str">
        <f t="shared" si="50"/>
        <v>(金)</v>
      </c>
      <c r="D275" s="259" t="s">
        <v>583</v>
      </c>
      <c r="E275" s="151"/>
      <c r="F275" s="141">
        <v>10.8</v>
      </c>
      <c r="G275" s="142">
        <v>16.2</v>
      </c>
      <c r="H275" s="143">
        <v>15.8</v>
      </c>
      <c r="I275" s="144">
        <v>7</v>
      </c>
      <c r="J275" s="145">
        <v>5.3</v>
      </c>
      <c r="K275" s="146">
        <v>8.16</v>
      </c>
      <c r="L275" s="147">
        <v>8.1300000000000008</v>
      </c>
      <c r="M275" s="144"/>
      <c r="N275" s="145">
        <v>34.1</v>
      </c>
      <c r="O275" s="142"/>
      <c r="P275" s="143">
        <v>71.8</v>
      </c>
      <c r="Q275" s="142"/>
      <c r="R275" s="143">
        <v>97.9</v>
      </c>
      <c r="S275" s="142"/>
      <c r="T275" s="143"/>
      <c r="U275" s="142"/>
      <c r="V275" s="143"/>
      <c r="W275" s="144"/>
      <c r="X275" s="145">
        <v>35.700000000000003</v>
      </c>
      <c r="Y275" s="148"/>
      <c r="Z275" s="149">
        <v>216</v>
      </c>
      <c r="AA275" s="146"/>
      <c r="AB275" s="147">
        <v>0.22</v>
      </c>
      <c r="AC275" s="461"/>
      <c r="AD275" s="460"/>
      <c r="AE275" s="1080" t="s">
        <v>36</v>
      </c>
      <c r="AF275" s="121" t="s">
        <v>36</v>
      </c>
      <c r="AG275" s="11" t="s">
        <v>36</v>
      </c>
      <c r="AH275" s="2" t="s">
        <v>36</v>
      </c>
      <c r="AI275" s="2" t="s">
        <v>36</v>
      </c>
      <c r="AJ275" s="2" t="s">
        <v>36</v>
      </c>
      <c r="AK275" s="2" t="s">
        <v>36</v>
      </c>
      <c r="AL275" s="104" t="s">
        <v>36</v>
      </c>
    </row>
    <row r="276" spans="1:38" s="1" customFormat="1" ht="13.5" customHeight="1" x14ac:dyDescent="0.15">
      <c r="A276" s="1890"/>
      <c r="B276" s="1932" t="s">
        <v>410</v>
      </c>
      <c r="C276" s="1892"/>
      <c r="D276" s="631"/>
      <c r="E276" s="555">
        <f>MAX(E246:E275)</f>
        <v>15.5</v>
      </c>
      <c r="F276" s="556">
        <f t="shared" ref="F276:J276" si="51">IF(COUNT(F246:F275)=0,"",MAX(F246:F275))</f>
        <v>20</v>
      </c>
      <c r="G276" s="557">
        <f t="shared" si="51"/>
        <v>20.5</v>
      </c>
      <c r="H276" s="558">
        <f t="shared" si="51"/>
        <v>19.8</v>
      </c>
      <c r="I276" s="559">
        <f t="shared" si="51"/>
        <v>9.6</v>
      </c>
      <c r="J276" s="560">
        <f t="shared" si="51"/>
        <v>8</v>
      </c>
      <c r="K276" s="561">
        <f>IF(COUNT(K246:K275)=0,"",MAX(K246:K275))</f>
        <v>8.68</v>
      </c>
      <c r="L276" s="562">
        <f t="shared" ref="L276:AD276" si="52">IF(COUNT(L246:L275)=0,"",MAX(L246:L275))</f>
        <v>8.16</v>
      </c>
      <c r="M276" s="559" t="str">
        <f t="shared" si="52"/>
        <v/>
      </c>
      <c r="N276" s="560">
        <f t="shared" si="52"/>
        <v>34.799999999999997</v>
      </c>
      <c r="O276" s="557" t="str">
        <f t="shared" si="52"/>
        <v/>
      </c>
      <c r="P276" s="556">
        <f t="shared" si="52"/>
        <v>71.8</v>
      </c>
      <c r="Q276" s="557" t="str">
        <f t="shared" si="52"/>
        <v/>
      </c>
      <c r="R276" s="556">
        <f t="shared" si="52"/>
        <v>98.7</v>
      </c>
      <c r="S276" s="557" t="str">
        <f t="shared" si="52"/>
        <v/>
      </c>
      <c r="T276" s="558">
        <f t="shared" si="52"/>
        <v>54.1</v>
      </c>
      <c r="U276" s="557" t="str">
        <f t="shared" si="52"/>
        <v/>
      </c>
      <c r="V276" s="558">
        <f t="shared" si="52"/>
        <v>34.799999999999997</v>
      </c>
      <c r="W276" s="559" t="str">
        <f t="shared" si="52"/>
        <v/>
      </c>
      <c r="X276" s="1087">
        <f t="shared" si="52"/>
        <v>37.1</v>
      </c>
      <c r="Y276" s="1173" t="str">
        <f t="shared" si="52"/>
        <v/>
      </c>
      <c r="Z276" s="1174">
        <f t="shared" si="52"/>
        <v>229</v>
      </c>
      <c r="AA276" s="1175" t="str">
        <f t="shared" si="52"/>
        <v/>
      </c>
      <c r="AB276" s="1176">
        <f t="shared" si="52"/>
        <v>0.24</v>
      </c>
      <c r="AC276" s="1125">
        <f t="shared" si="52"/>
        <v>402</v>
      </c>
      <c r="AD276" s="1082">
        <f t="shared" si="52"/>
        <v>813</v>
      </c>
      <c r="AE276" s="565">
        <f t="shared" ref="AE276:AF276" si="53">MAX(AE245:AE275)</f>
        <v>0</v>
      </c>
      <c r="AF276" s="580">
        <f t="shared" si="53"/>
        <v>0</v>
      </c>
      <c r="AG276" s="11"/>
      <c r="AH276" s="2"/>
      <c r="AI276" s="2"/>
      <c r="AJ276" s="2"/>
      <c r="AK276" s="2"/>
      <c r="AL276" s="104"/>
    </row>
    <row r="277" spans="1:38" s="1" customFormat="1" ht="13.5" customHeight="1" x14ac:dyDescent="0.15">
      <c r="A277" s="1890"/>
      <c r="B277" s="1933" t="s">
        <v>411</v>
      </c>
      <c r="C277" s="1894"/>
      <c r="D277" s="633"/>
      <c r="E277" s="566">
        <f>MIN(E246:E275)</f>
        <v>0.5</v>
      </c>
      <c r="F277" s="567">
        <f t="shared" ref="F277:AB277" si="54">IF(COUNT(F246:F275)=0,"",MIN(F246:F275))</f>
        <v>9.1999999999999993</v>
      </c>
      <c r="G277" s="568">
        <f t="shared" si="54"/>
        <v>16.2</v>
      </c>
      <c r="H277" s="569">
        <f t="shared" si="54"/>
        <v>15.8</v>
      </c>
      <c r="I277" s="570">
        <f t="shared" si="54"/>
        <v>6.2</v>
      </c>
      <c r="J277" s="662">
        <f t="shared" si="54"/>
        <v>4.5999999999999996</v>
      </c>
      <c r="K277" s="572">
        <f t="shared" si="54"/>
        <v>7.92</v>
      </c>
      <c r="L277" s="1417">
        <f t="shared" si="54"/>
        <v>7.82</v>
      </c>
      <c r="M277" s="570" t="str">
        <f t="shared" si="54"/>
        <v/>
      </c>
      <c r="N277" s="662">
        <f t="shared" si="54"/>
        <v>30.6</v>
      </c>
      <c r="O277" s="568" t="str">
        <f t="shared" si="54"/>
        <v/>
      </c>
      <c r="P277" s="567">
        <f t="shared" si="54"/>
        <v>65.099999999999994</v>
      </c>
      <c r="Q277" s="568" t="str">
        <f t="shared" si="54"/>
        <v/>
      </c>
      <c r="R277" s="567">
        <f t="shared" si="54"/>
        <v>84.7</v>
      </c>
      <c r="S277" s="568" t="str">
        <f t="shared" si="54"/>
        <v/>
      </c>
      <c r="T277" s="567">
        <f t="shared" si="54"/>
        <v>54.1</v>
      </c>
      <c r="U277" s="568" t="str">
        <f t="shared" si="54"/>
        <v/>
      </c>
      <c r="V277" s="569">
        <f t="shared" si="54"/>
        <v>34.799999999999997</v>
      </c>
      <c r="W277" s="570" t="str">
        <f t="shared" si="54"/>
        <v/>
      </c>
      <c r="X277" s="1177">
        <f t="shared" si="54"/>
        <v>29.5</v>
      </c>
      <c r="Y277" s="1180" t="str">
        <f t="shared" si="54"/>
        <v/>
      </c>
      <c r="Z277" s="1177">
        <f t="shared" si="54"/>
        <v>179</v>
      </c>
      <c r="AA277" s="1180" t="str">
        <f t="shared" si="54"/>
        <v/>
      </c>
      <c r="AB277" s="1181">
        <f t="shared" si="54"/>
        <v>0.12</v>
      </c>
      <c r="AC277" s="1126">
        <f>IF(COUNT(AC246:AC275)=0,"",IF(COUNT(B246:B275)&lt;&gt;COUNT(AC246:AC275),0,MIN(AC246:AC275)))</f>
        <v>0</v>
      </c>
      <c r="AD277" s="1098">
        <f>IF(COUNT(AD246:AD275)=0,"",IF(COUNT(C246:C275)&lt;&gt;COUNT(AD246:AD275),0,MIN(AD246:AD275)))</f>
        <v>0</v>
      </c>
      <c r="AE277" s="576">
        <f t="shared" ref="AE277:AF277" si="55">MIN(AE245:AE275)</f>
        <v>0</v>
      </c>
      <c r="AF277" s="581">
        <f t="shared" si="55"/>
        <v>0</v>
      </c>
      <c r="AG277" s="11"/>
      <c r="AH277" s="2"/>
      <c r="AI277" s="2"/>
      <c r="AJ277" s="2"/>
      <c r="AK277" s="2"/>
      <c r="AL277" s="104"/>
    </row>
    <row r="278" spans="1:38" s="1" customFormat="1" ht="13.5" customHeight="1" x14ac:dyDescent="0.15">
      <c r="A278" s="1890"/>
      <c r="B278" s="1933" t="s">
        <v>412</v>
      </c>
      <c r="C278" s="1894"/>
      <c r="D278" s="633"/>
      <c r="E278" s="633"/>
      <c r="F278" s="1088">
        <f t="shared" ref="F278:AB278" si="56">IF(COUNT(F246:F275)=0,"",AVERAGE(F246:F275))</f>
        <v>13.673333333333337</v>
      </c>
      <c r="G278" s="568">
        <f t="shared" si="56"/>
        <v>18.866666666666667</v>
      </c>
      <c r="H278" s="567">
        <f t="shared" si="56"/>
        <v>18.143333333333327</v>
      </c>
      <c r="I278" s="570">
        <f t="shared" si="56"/>
        <v>7.5783333333333323</v>
      </c>
      <c r="J278" s="662">
        <f t="shared" si="56"/>
        <v>5.9649999999999999</v>
      </c>
      <c r="K278" s="572">
        <f t="shared" si="56"/>
        <v>8.1976666666666684</v>
      </c>
      <c r="L278" s="1417">
        <f t="shared" si="56"/>
        <v>8.0359999999999996</v>
      </c>
      <c r="M278" s="570" t="str">
        <f t="shared" si="56"/>
        <v/>
      </c>
      <c r="N278" s="662">
        <f t="shared" si="56"/>
        <v>31.72666666666667</v>
      </c>
      <c r="O278" s="568" t="str">
        <f t="shared" si="56"/>
        <v/>
      </c>
      <c r="P278" s="567">
        <f t="shared" si="56"/>
        <v>67.647619047619031</v>
      </c>
      <c r="Q278" s="568" t="str">
        <f t="shared" si="56"/>
        <v/>
      </c>
      <c r="R278" s="567">
        <f t="shared" si="56"/>
        <v>89.90000000000002</v>
      </c>
      <c r="S278" s="568" t="str">
        <f t="shared" si="56"/>
        <v/>
      </c>
      <c r="T278" s="567">
        <f t="shared" si="56"/>
        <v>54.1</v>
      </c>
      <c r="U278" s="568" t="str">
        <f t="shared" si="56"/>
        <v/>
      </c>
      <c r="V278" s="567">
        <f t="shared" si="56"/>
        <v>34.799999999999997</v>
      </c>
      <c r="W278" s="1180" t="str">
        <f t="shared" si="56"/>
        <v/>
      </c>
      <c r="X278" s="1420">
        <f t="shared" si="56"/>
        <v>31.533333333333335</v>
      </c>
      <c r="Y278" s="1180" t="str">
        <f t="shared" si="56"/>
        <v/>
      </c>
      <c r="Z278" s="1421">
        <f t="shared" si="56"/>
        <v>206.8095238095238</v>
      </c>
      <c r="AA278" s="1180" t="str">
        <f t="shared" si="56"/>
        <v/>
      </c>
      <c r="AB278" s="1422">
        <f t="shared" si="56"/>
        <v>0.17000000000000004</v>
      </c>
      <c r="AC278" s="1127">
        <f t="shared" ref="AC278:AD278" si="57">IF(COUNT(AC246:AC275)=0,0,AVERAGE(AC246:AC275))</f>
        <v>383.5</v>
      </c>
      <c r="AD278" s="479">
        <f t="shared" si="57"/>
        <v>452.7</v>
      </c>
      <c r="AE278" s="576" t="s">
        <v>36</v>
      </c>
      <c r="AF278" s="582"/>
      <c r="AG278" s="11"/>
      <c r="AH278" s="2"/>
      <c r="AI278" s="2"/>
      <c r="AJ278" s="2"/>
      <c r="AK278" s="2"/>
      <c r="AL278" s="104"/>
    </row>
    <row r="279" spans="1:38" s="1" customFormat="1" ht="13.5" customHeight="1" x14ac:dyDescent="0.15">
      <c r="A279" s="1918"/>
      <c r="B279" s="1917" t="s">
        <v>413</v>
      </c>
      <c r="C279" s="1916"/>
      <c r="D279" s="633"/>
      <c r="E279" s="1072">
        <f>SUM(E246:E275)</f>
        <v>38</v>
      </c>
      <c r="F279" s="1137"/>
      <c r="G279" s="1134"/>
      <c r="H279" s="1136"/>
      <c r="I279" s="1134"/>
      <c r="J279" s="1136"/>
      <c r="K279" s="1134"/>
      <c r="L279" s="1133"/>
      <c r="M279" s="1134"/>
      <c r="N279" s="1136"/>
      <c r="O279" s="1134"/>
      <c r="P279" s="1133"/>
      <c r="Q279" s="1134"/>
      <c r="R279" s="1136"/>
      <c r="S279" s="1134"/>
      <c r="T279" s="1133"/>
      <c r="U279" s="1134"/>
      <c r="V279" s="1136"/>
      <c r="W279" s="1418"/>
      <c r="X279" s="1171"/>
      <c r="Y279" s="1418"/>
      <c r="Z279" s="1169"/>
      <c r="AA279" s="1418"/>
      <c r="AB279" s="1171"/>
      <c r="AC279" s="1128">
        <f>SUM(AC246:AC275)</f>
        <v>767</v>
      </c>
      <c r="AD279" s="1099">
        <f>IF(COUNTA(AD244)=0,"",SUM(AD246:AD275))</f>
        <v>4527</v>
      </c>
      <c r="AE279" s="730"/>
      <c r="AF279" s="641"/>
      <c r="AG279" s="11"/>
      <c r="AH279" s="2"/>
      <c r="AI279" s="2"/>
      <c r="AJ279" s="2"/>
      <c r="AK279" s="2"/>
      <c r="AL279" s="104"/>
    </row>
    <row r="280" spans="1:38" ht="13.5" customHeight="1" x14ac:dyDescent="0.15">
      <c r="A280" s="1926" t="s">
        <v>358</v>
      </c>
      <c r="B280" s="765">
        <v>43435</v>
      </c>
      <c r="C280" s="593" t="str">
        <f>IF(B280="","",IF(WEEKDAY(B280)=1,"(日)",IF(WEEKDAY(B280)=2,"(月)",IF(WEEKDAY(B280)=3,"(火)",IF(WEEKDAY(B280)=4,"(水)",IF(WEEKDAY(B280)=5,"(木)",IF(WEEKDAY(B280)=6,"(金)","(土)")))))))</f>
        <v>(土)</v>
      </c>
      <c r="D280" s="74" t="s">
        <v>583</v>
      </c>
      <c r="E280" s="72"/>
      <c r="F280" s="60">
        <v>10.8</v>
      </c>
      <c r="G280" s="62">
        <v>16.2</v>
      </c>
      <c r="H280" s="63">
        <v>15.7</v>
      </c>
      <c r="I280" s="56">
        <v>6.6</v>
      </c>
      <c r="J280" s="57">
        <v>5.8</v>
      </c>
      <c r="K280" s="67">
        <v>8.09</v>
      </c>
      <c r="L280" s="68">
        <v>8.0299999999999994</v>
      </c>
      <c r="M280" s="56"/>
      <c r="N280" s="57">
        <v>34.700000000000003</v>
      </c>
      <c r="O280" s="62"/>
      <c r="P280" s="63"/>
      <c r="Q280" s="62"/>
      <c r="R280" s="63"/>
      <c r="S280" s="62"/>
      <c r="T280" s="63"/>
      <c r="U280" s="62"/>
      <c r="V280" s="63"/>
      <c r="W280" s="56"/>
      <c r="X280" s="57"/>
      <c r="Y280" s="58"/>
      <c r="Z280" s="59"/>
      <c r="AA280" s="67"/>
      <c r="AB280" s="68"/>
      <c r="AC280" s="1459"/>
      <c r="AD280" s="1460"/>
      <c r="AE280" s="122"/>
      <c r="AF280" s="120" t="s">
        <v>36</v>
      </c>
      <c r="AG280" s="269">
        <v>43440</v>
      </c>
      <c r="AH280" s="152" t="s">
        <v>54</v>
      </c>
      <c r="AI280" s="1375">
        <v>11</v>
      </c>
      <c r="AJ280" s="154" t="s">
        <v>20</v>
      </c>
      <c r="AK280" s="155"/>
      <c r="AL280" s="156"/>
    </row>
    <row r="281" spans="1:38" ht="13.5" customHeight="1" x14ac:dyDescent="0.15">
      <c r="A281" s="1927"/>
      <c r="B281" s="452">
        <v>43436</v>
      </c>
      <c r="C281" s="453" t="str">
        <f t="shared" ref="C281:C286" si="58">IF(B281="","",IF(WEEKDAY(B281)=1,"(日)",IF(WEEKDAY(B281)=2,"(月)",IF(WEEKDAY(B281)=3,"(火)",IF(WEEKDAY(B281)=4,"(水)",IF(WEEKDAY(B281)=5,"(木)",IF(WEEKDAY(B281)=6,"(金)","(土)")))))))</f>
        <v>(日)</v>
      </c>
      <c r="D281" s="75" t="s">
        <v>599</v>
      </c>
      <c r="E281" s="73">
        <v>0.5</v>
      </c>
      <c r="F281" s="61">
        <v>9.3000000000000007</v>
      </c>
      <c r="G281" s="23">
        <v>15.9</v>
      </c>
      <c r="H281" s="64">
        <v>15.5</v>
      </c>
      <c r="I281" s="65">
        <v>5.9</v>
      </c>
      <c r="J281" s="66">
        <v>5.2</v>
      </c>
      <c r="K281" s="24">
        <v>8.18</v>
      </c>
      <c r="L281" s="69">
        <v>8.11</v>
      </c>
      <c r="M281" s="65"/>
      <c r="N281" s="66">
        <v>35.1</v>
      </c>
      <c r="O281" s="23"/>
      <c r="P281" s="64"/>
      <c r="Q281" s="23"/>
      <c r="R281" s="64"/>
      <c r="S281" s="23"/>
      <c r="T281" s="64"/>
      <c r="U281" s="23"/>
      <c r="V281" s="64"/>
      <c r="W281" s="65"/>
      <c r="X281" s="66"/>
      <c r="Y281" s="70"/>
      <c r="Z281" s="71"/>
      <c r="AA281" s="24"/>
      <c r="AB281" s="69"/>
      <c r="AC281" s="1457">
        <v>196</v>
      </c>
      <c r="AD281" s="1458">
        <v>331</v>
      </c>
      <c r="AE281" s="26"/>
      <c r="AF281" s="121" t="s">
        <v>36</v>
      </c>
      <c r="AG281" s="1158" t="s">
        <v>550</v>
      </c>
      <c r="AH281" s="1149" t="s">
        <v>551</v>
      </c>
      <c r="AI281" s="1150" t="s">
        <v>552</v>
      </c>
      <c r="AJ281" s="1151" t="s">
        <v>553</v>
      </c>
      <c r="AK281" s="1152"/>
      <c r="AL281" s="1153"/>
    </row>
    <row r="282" spans="1:38" ht="13.5" customHeight="1" x14ac:dyDescent="0.15">
      <c r="A282" s="1927"/>
      <c r="B282" s="452">
        <v>43437</v>
      </c>
      <c r="C282" s="453" t="str">
        <f t="shared" si="58"/>
        <v>(月)</v>
      </c>
      <c r="D282" s="75" t="s">
        <v>583</v>
      </c>
      <c r="E282" s="73"/>
      <c r="F282" s="61">
        <v>10.9</v>
      </c>
      <c r="G282" s="23">
        <v>15.9</v>
      </c>
      <c r="H282" s="64">
        <v>15.3</v>
      </c>
      <c r="I282" s="65">
        <v>5.4</v>
      </c>
      <c r="J282" s="66">
        <v>4.7</v>
      </c>
      <c r="K282" s="24">
        <v>8.1199999999999992</v>
      </c>
      <c r="L282" s="69">
        <v>8.11</v>
      </c>
      <c r="M282" s="65"/>
      <c r="N282" s="66">
        <v>34.9</v>
      </c>
      <c r="O282" s="23"/>
      <c r="P282" s="64">
        <v>71.599999999999994</v>
      </c>
      <c r="Q282" s="23"/>
      <c r="R282" s="64">
        <v>99.3</v>
      </c>
      <c r="S282" s="23"/>
      <c r="T282" s="64"/>
      <c r="U282" s="23"/>
      <c r="V282" s="64"/>
      <c r="W282" s="65"/>
      <c r="X282" s="66">
        <v>36.799999999999997</v>
      </c>
      <c r="Y282" s="70"/>
      <c r="Z282" s="71">
        <v>221</v>
      </c>
      <c r="AA282" s="24"/>
      <c r="AB282" s="69">
        <v>0.19</v>
      </c>
      <c r="AC282" s="1457"/>
      <c r="AD282" s="1458"/>
      <c r="AE282" s="26"/>
      <c r="AF282" s="121" t="s">
        <v>36</v>
      </c>
      <c r="AG282" s="6" t="s">
        <v>529</v>
      </c>
      <c r="AH282" s="18" t="s">
        <v>20</v>
      </c>
      <c r="AI282" s="40"/>
      <c r="AJ282" s="938">
        <v>15.3</v>
      </c>
      <c r="AK282" s="42"/>
      <c r="AL282" s="100"/>
    </row>
    <row r="283" spans="1:38" ht="13.5" customHeight="1" x14ac:dyDescent="0.15">
      <c r="A283" s="1927"/>
      <c r="B283" s="452">
        <v>43438</v>
      </c>
      <c r="C283" s="453" t="str">
        <f t="shared" si="58"/>
        <v>(火)</v>
      </c>
      <c r="D283" s="75" t="s">
        <v>599</v>
      </c>
      <c r="E283" s="73">
        <v>4</v>
      </c>
      <c r="F283" s="61">
        <v>14.5</v>
      </c>
      <c r="G283" s="23">
        <v>15.8</v>
      </c>
      <c r="H283" s="64">
        <v>15.3</v>
      </c>
      <c r="I283" s="65">
        <v>5.6</v>
      </c>
      <c r="J283" s="66">
        <v>5.6</v>
      </c>
      <c r="K283" s="24">
        <v>8.0299999999999994</v>
      </c>
      <c r="L283" s="69">
        <v>7.95</v>
      </c>
      <c r="M283" s="65"/>
      <c r="N283" s="66">
        <v>35.200000000000003</v>
      </c>
      <c r="O283" s="23"/>
      <c r="P283" s="64">
        <v>71.599999999999994</v>
      </c>
      <c r="Q283" s="23"/>
      <c r="R283" s="64">
        <v>100.3</v>
      </c>
      <c r="S283" s="23"/>
      <c r="T283" s="64"/>
      <c r="U283" s="23"/>
      <c r="V283" s="64"/>
      <c r="W283" s="65"/>
      <c r="X283" s="66">
        <v>37</v>
      </c>
      <c r="Y283" s="70"/>
      <c r="Z283" s="71">
        <v>217</v>
      </c>
      <c r="AA283" s="24"/>
      <c r="AB283" s="69">
        <v>0.22</v>
      </c>
      <c r="AC283" s="1457"/>
      <c r="AD283" s="1458"/>
      <c r="AE283" s="26"/>
      <c r="AF283" s="121" t="s">
        <v>36</v>
      </c>
      <c r="AG283" s="6" t="s">
        <v>530</v>
      </c>
      <c r="AH283" s="18" t="s">
        <v>531</v>
      </c>
      <c r="AI283" s="34"/>
      <c r="AJ283" s="938">
        <v>4.8</v>
      </c>
      <c r="AK283" s="36"/>
      <c r="AL283" s="101"/>
    </row>
    <row r="284" spans="1:38" ht="13.5" customHeight="1" x14ac:dyDescent="0.15">
      <c r="A284" s="1927"/>
      <c r="B284" s="452">
        <v>43439</v>
      </c>
      <c r="C284" s="453" t="str">
        <f t="shared" si="58"/>
        <v>(水)</v>
      </c>
      <c r="D284" s="75" t="s">
        <v>583</v>
      </c>
      <c r="E284" s="73"/>
      <c r="F284" s="61">
        <v>18</v>
      </c>
      <c r="G284" s="23">
        <v>16.100000000000001</v>
      </c>
      <c r="H284" s="64">
        <v>15.4</v>
      </c>
      <c r="I284" s="65">
        <v>5.5</v>
      </c>
      <c r="J284" s="66">
        <v>5.6</v>
      </c>
      <c r="K284" s="24">
        <v>8.0299999999999994</v>
      </c>
      <c r="L284" s="69">
        <v>8.01</v>
      </c>
      <c r="M284" s="65"/>
      <c r="N284" s="66">
        <v>35.6</v>
      </c>
      <c r="O284" s="23"/>
      <c r="P284" s="64">
        <v>71.8</v>
      </c>
      <c r="Q284" s="23"/>
      <c r="R284" s="64">
        <v>99.2</v>
      </c>
      <c r="S284" s="23"/>
      <c r="T284" s="64"/>
      <c r="U284" s="23"/>
      <c r="V284" s="64"/>
      <c r="W284" s="65"/>
      <c r="X284" s="66">
        <v>38</v>
      </c>
      <c r="Y284" s="70"/>
      <c r="Z284" s="71">
        <v>224</v>
      </c>
      <c r="AA284" s="24"/>
      <c r="AB284" s="69">
        <v>0.23</v>
      </c>
      <c r="AC284" s="1457"/>
      <c r="AD284" s="1458"/>
      <c r="AE284" s="26"/>
      <c r="AF284" s="121" t="s">
        <v>36</v>
      </c>
      <c r="AG284" s="6" t="s">
        <v>21</v>
      </c>
      <c r="AH284" s="18"/>
      <c r="AI284" s="34"/>
      <c r="AJ284" s="935">
        <v>8.1199999999999992</v>
      </c>
      <c r="AK284" s="36"/>
      <c r="AL284" s="101"/>
    </row>
    <row r="285" spans="1:38" ht="13.5" customHeight="1" x14ac:dyDescent="0.15">
      <c r="A285" s="1927"/>
      <c r="B285" s="452">
        <v>43440</v>
      </c>
      <c r="C285" s="453" t="str">
        <f t="shared" si="58"/>
        <v>(木)</v>
      </c>
      <c r="D285" s="75" t="s">
        <v>606</v>
      </c>
      <c r="E285" s="73">
        <v>6</v>
      </c>
      <c r="F285" s="61">
        <v>9.3000000000000007</v>
      </c>
      <c r="G285" s="23">
        <v>15.8</v>
      </c>
      <c r="H285" s="64">
        <v>15.3</v>
      </c>
      <c r="I285" s="65">
        <v>4.8</v>
      </c>
      <c r="J285" s="66">
        <v>4.8</v>
      </c>
      <c r="K285" s="24">
        <v>8.1300000000000008</v>
      </c>
      <c r="L285" s="69">
        <v>8.1199999999999992</v>
      </c>
      <c r="M285" s="65"/>
      <c r="N285" s="66">
        <v>35.200000000000003</v>
      </c>
      <c r="O285" s="23"/>
      <c r="P285" s="64">
        <v>70.599999999999994</v>
      </c>
      <c r="Q285" s="23"/>
      <c r="R285" s="64">
        <v>99.5</v>
      </c>
      <c r="S285" s="23"/>
      <c r="T285" s="64">
        <v>60.4</v>
      </c>
      <c r="U285" s="23"/>
      <c r="V285" s="64">
        <v>39.1</v>
      </c>
      <c r="W285" s="65"/>
      <c r="X285" s="66">
        <v>37.200000000000003</v>
      </c>
      <c r="Y285" s="70"/>
      <c r="Z285" s="71">
        <v>218</v>
      </c>
      <c r="AA285" s="24"/>
      <c r="AB285" s="69">
        <v>0.2</v>
      </c>
      <c r="AC285" s="1457"/>
      <c r="AD285" s="1458"/>
      <c r="AE285" s="26"/>
      <c r="AF285" s="121" t="s">
        <v>36</v>
      </c>
      <c r="AG285" s="6" t="s">
        <v>532</v>
      </c>
      <c r="AH285" s="18" t="s">
        <v>22</v>
      </c>
      <c r="AI285" s="34"/>
      <c r="AJ285" s="938">
        <v>35.200000000000003</v>
      </c>
      <c r="AK285" s="36"/>
      <c r="AL285" s="101"/>
    </row>
    <row r="286" spans="1:38" ht="13.5" customHeight="1" x14ac:dyDescent="0.15">
      <c r="A286" s="1927"/>
      <c r="B286" s="452">
        <v>43441</v>
      </c>
      <c r="C286" s="453" t="str">
        <f t="shared" si="58"/>
        <v>(金)</v>
      </c>
      <c r="D286" s="75" t="s">
        <v>599</v>
      </c>
      <c r="E286" s="73"/>
      <c r="F286" s="61">
        <v>11.3</v>
      </c>
      <c r="G286" s="23">
        <v>15.9</v>
      </c>
      <c r="H286" s="64">
        <v>15.4</v>
      </c>
      <c r="I286" s="65">
        <v>4.4000000000000004</v>
      </c>
      <c r="J286" s="66">
        <v>4.0999999999999996</v>
      </c>
      <c r="K286" s="24">
        <v>7.97</v>
      </c>
      <c r="L286" s="69">
        <v>7.96</v>
      </c>
      <c r="M286" s="65"/>
      <c r="N286" s="66">
        <v>34.5</v>
      </c>
      <c r="O286" s="23"/>
      <c r="P286" s="64"/>
      <c r="Q286" s="23"/>
      <c r="R286" s="64"/>
      <c r="S286" s="23"/>
      <c r="T286" s="64"/>
      <c r="U286" s="23"/>
      <c r="V286" s="64"/>
      <c r="W286" s="65"/>
      <c r="X286" s="66"/>
      <c r="Y286" s="70"/>
      <c r="Z286" s="71"/>
      <c r="AA286" s="24"/>
      <c r="AB286" s="69"/>
      <c r="AC286" s="1457"/>
      <c r="AD286" s="1458"/>
      <c r="AE286" s="26"/>
      <c r="AF286" s="121" t="s">
        <v>36</v>
      </c>
      <c r="AG286" s="6" t="s">
        <v>533</v>
      </c>
      <c r="AH286" s="18" t="s">
        <v>23</v>
      </c>
      <c r="AI286" s="34"/>
      <c r="AJ286" s="938">
        <v>70.599999999999994</v>
      </c>
      <c r="AK286" s="36"/>
      <c r="AL286" s="101"/>
    </row>
    <row r="287" spans="1:38" ht="13.5" customHeight="1" x14ac:dyDescent="0.15">
      <c r="A287" s="1927"/>
      <c r="B287" s="452">
        <v>43442</v>
      </c>
      <c r="C287" s="453" t="str">
        <f>IF(B287="","",IF(WEEKDAY(B287)=1,"(日)",IF(WEEKDAY(B287)=2,"(月)",IF(WEEKDAY(B287)=3,"(火)",IF(WEEKDAY(B287)=4,"(水)",IF(WEEKDAY(B287)=5,"(木)",IF(WEEKDAY(B287)=6,"(金)","(土)")))))))</f>
        <v>(土)</v>
      </c>
      <c r="D287" s="75" t="s">
        <v>599</v>
      </c>
      <c r="E287" s="73"/>
      <c r="F287" s="61">
        <v>10.199999999999999</v>
      </c>
      <c r="G287" s="23">
        <v>16</v>
      </c>
      <c r="H287" s="64">
        <v>15.3</v>
      </c>
      <c r="I287" s="65">
        <v>4.3</v>
      </c>
      <c r="J287" s="66">
        <v>4.0999999999999996</v>
      </c>
      <c r="K287" s="24">
        <v>7.98</v>
      </c>
      <c r="L287" s="69">
        <v>7.98</v>
      </c>
      <c r="M287" s="65"/>
      <c r="N287" s="66">
        <v>35.200000000000003</v>
      </c>
      <c r="O287" s="23"/>
      <c r="P287" s="64"/>
      <c r="Q287" s="23"/>
      <c r="R287" s="64"/>
      <c r="S287" s="23"/>
      <c r="T287" s="64"/>
      <c r="U287" s="23"/>
      <c r="V287" s="64"/>
      <c r="W287" s="65"/>
      <c r="X287" s="66"/>
      <c r="Y287" s="70"/>
      <c r="Z287" s="71"/>
      <c r="AA287" s="24"/>
      <c r="AB287" s="69"/>
      <c r="AC287" s="1457"/>
      <c r="AD287" s="1458"/>
      <c r="AE287" s="26"/>
      <c r="AF287" s="121" t="s">
        <v>36</v>
      </c>
      <c r="AG287" s="6" t="s">
        <v>534</v>
      </c>
      <c r="AH287" s="18" t="s">
        <v>23</v>
      </c>
      <c r="AI287" s="34"/>
      <c r="AJ287" s="938">
        <v>99.5</v>
      </c>
      <c r="AK287" s="36"/>
      <c r="AL287" s="101"/>
    </row>
    <row r="288" spans="1:38" ht="13.5" customHeight="1" x14ac:dyDescent="0.15">
      <c r="A288" s="1927"/>
      <c r="B288" s="452">
        <v>43443</v>
      </c>
      <c r="C288" s="453" t="str">
        <f t="shared" ref="C288:C310" si="59">IF(B288="","",IF(WEEKDAY(B288)=1,"(日)",IF(WEEKDAY(B288)=2,"(月)",IF(WEEKDAY(B288)=3,"(火)",IF(WEEKDAY(B288)=4,"(水)",IF(WEEKDAY(B288)=5,"(木)",IF(WEEKDAY(B288)=6,"(金)","(土)")))))))</f>
        <v>(日)</v>
      </c>
      <c r="D288" s="75" t="s">
        <v>599</v>
      </c>
      <c r="E288" s="73"/>
      <c r="F288" s="61">
        <v>7.9</v>
      </c>
      <c r="G288" s="23">
        <v>15.9</v>
      </c>
      <c r="H288" s="64">
        <v>15.1</v>
      </c>
      <c r="I288" s="65">
        <v>4.2</v>
      </c>
      <c r="J288" s="66">
        <v>3.9</v>
      </c>
      <c r="K288" s="24">
        <v>8.0399999999999991</v>
      </c>
      <c r="L288" s="69">
        <v>7.97</v>
      </c>
      <c r="M288" s="65"/>
      <c r="N288" s="66">
        <v>35.1</v>
      </c>
      <c r="O288" s="23"/>
      <c r="P288" s="64"/>
      <c r="Q288" s="23"/>
      <c r="R288" s="64"/>
      <c r="S288" s="23"/>
      <c r="T288" s="64"/>
      <c r="U288" s="23"/>
      <c r="V288" s="64"/>
      <c r="W288" s="65"/>
      <c r="X288" s="66"/>
      <c r="Y288" s="70"/>
      <c r="Z288" s="71"/>
      <c r="AA288" s="24"/>
      <c r="AB288" s="69"/>
      <c r="AC288" s="1457">
        <v>223</v>
      </c>
      <c r="AD288" s="1458">
        <v>333</v>
      </c>
      <c r="AE288" s="26"/>
      <c r="AF288" s="121" t="s">
        <v>36</v>
      </c>
      <c r="AG288" s="6" t="s">
        <v>535</v>
      </c>
      <c r="AH288" s="18" t="s">
        <v>23</v>
      </c>
      <c r="AI288" s="37"/>
      <c r="AJ288" s="938">
        <v>60.4</v>
      </c>
      <c r="AK288" s="39"/>
      <c r="AL288" s="99"/>
    </row>
    <row r="289" spans="1:38" ht="13.5" customHeight="1" x14ac:dyDescent="0.15">
      <c r="A289" s="1927"/>
      <c r="B289" s="452">
        <v>43444</v>
      </c>
      <c r="C289" s="453" t="str">
        <f t="shared" si="59"/>
        <v>(月)</v>
      </c>
      <c r="D289" s="75" t="s">
        <v>599</v>
      </c>
      <c r="E289" s="73"/>
      <c r="F289" s="61">
        <v>6</v>
      </c>
      <c r="G289" s="23">
        <v>15.5</v>
      </c>
      <c r="H289" s="64">
        <v>14.6</v>
      </c>
      <c r="I289" s="65">
        <v>4.3</v>
      </c>
      <c r="J289" s="66">
        <v>4.2</v>
      </c>
      <c r="K289" s="24">
        <v>8.0299999999999994</v>
      </c>
      <c r="L289" s="69">
        <v>8.0299999999999994</v>
      </c>
      <c r="M289" s="65"/>
      <c r="N289" s="66">
        <v>35.5</v>
      </c>
      <c r="O289" s="23"/>
      <c r="P289" s="64">
        <v>72.599999999999994</v>
      </c>
      <c r="Q289" s="23"/>
      <c r="R289" s="64">
        <v>98.8</v>
      </c>
      <c r="S289" s="23"/>
      <c r="T289" s="64"/>
      <c r="U289" s="23"/>
      <c r="V289" s="64"/>
      <c r="W289" s="65"/>
      <c r="X289" s="66">
        <v>38</v>
      </c>
      <c r="Y289" s="70"/>
      <c r="Z289" s="71">
        <v>229</v>
      </c>
      <c r="AA289" s="24"/>
      <c r="AB289" s="69">
        <v>0.18</v>
      </c>
      <c r="AC289" s="1457"/>
      <c r="AD289" s="1458"/>
      <c r="AE289" s="26"/>
      <c r="AF289" s="121" t="s">
        <v>36</v>
      </c>
      <c r="AG289" s="6" t="s">
        <v>536</v>
      </c>
      <c r="AH289" s="18" t="s">
        <v>23</v>
      </c>
      <c r="AI289" s="49"/>
      <c r="AJ289" s="938">
        <v>39.1</v>
      </c>
      <c r="AK289" s="25"/>
      <c r="AL289" s="26"/>
    </row>
    <row r="290" spans="1:38" ht="13.5" customHeight="1" x14ac:dyDescent="0.15">
      <c r="A290" s="1927"/>
      <c r="B290" s="452">
        <v>43445</v>
      </c>
      <c r="C290" s="453" t="str">
        <f t="shared" si="59"/>
        <v>(火)</v>
      </c>
      <c r="D290" s="75" t="s">
        <v>599</v>
      </c>
      <c r="E290" s="73">
        <v>7</v>
      </c>
      <c r="F290" s="61">
        <v>5.7</v>
      </c>
      <c r="G290" s="23">
        <v>14.9</v>
      </c>
      <c r="H290" s="64">
        <v>13.9</v>
      </c>
      <c r="I290" s="65">
        <v>4.7</v>
      </c>
      <c r="J290" s="66">
        <v>4.2</v>
      </c>
      <c r="K290" s="24">
        <v>8</v>
      </c>
      <c r="L290" s="69">
        <v>7.99</v>
      </c>
      <c r="M290" s="65"/>
      <c r="N290" s="66">
        <v>36.5</v>
      </c>
      <c r="O290" s="23"/>
      <c r="P290" s="64">
        <v>71.8</v>
      </c>
      <c r="Q290" s="23"/>
      <c r="R290" s="64">
        <v>99.5</v>
      </c>
      <c r="S290" s="23"/>
      <c r="T290" s="64"/>
      <c r="U290" s="23"/>
      <c r="V290" s="64"/>
      <c r="W290" s="65"/>
      <c r="X290" s="66">
        <v>39.6</v>
      </c>
      <c r="Y290" s="70"/>
      <c r="Z290" s="71">
        <v>234</v>
      </c>
      <c r="AA290" s="24"/>
      <c r="AB290" s="69">
        <v>0.19</v>
      </c>
      <c r="AC290" s="1457"/>
      <c r="AD290" s="1458"/>
      <c r="AE290" s="26"/>
      <c r="AF290" s="121" t="s">
        <v>36</v>
      </c>
      <c r="AG290" s="6" t="s">
        <v>537</v>
      </c>
      <c r="AH290" s="18" t="s">
        <v>23</v>
      </c>
      <c r="AI290" s="40"/>
      <c r="AJ290" s="932">
        <v>37.200000000000003</v>
      </c>
      <c r="AK290" s="42"/>
      <c r="AL290" s="100"/>
    </row>
    <row r="291" spans="1:38" ht="13.5" customHeight="1" x14ac:dyDescent="0.15">
      <c r="A291" s="1927"/>
      <c r="B291" s="452">
        <v>43446</v>
      </c>
      <c r="C291" s="453" t="str">
        <f t="shared" si="59"/>
        <v>(水)</v>
      </c>
      <c r="D291" s="75" t="s">
        <v>606</v>
      </c>
      <c r="E291" s="73">
        <v>22.5</v>
      </c>
      <c r="F291" s="61">
        <v>6.2</v>
      </c>
      <c r="G291" s="23">
        <v>14.1</v>
      </c>
      <c r="H291" s="64">
        <v>13.4</v>
      </c>
      <c r="I291" s="65">
        <v>4.3339999999999996</v>
      </c>
      <c r="J291" s="66">
        <v>4.0599999999999996</v>
      </c>
      <c r="K291" s="24">
        <v>7.94</v>
      </c>
      <c r="L291" s="69">
        <v>7.93</v>
      </c>
      <c r="M291" s="65"/>
      <c r="N291" s="66">
        <v>36.1</v>
      </c>
      <c r="O291" s="23"/>
      <c r="P291" s="64">
        <v>71.599999999999994</v>
      </c>
      <c r="Q291" s="23"/>
      <c r="R291" s="64">
        <v>98.6</v>
      </c>
      <c r="S291" s="23"/>
      <c r="T291" s="64"/>
      <c r="U291" s="23"/>
      <c r="V291" s="64"/>
      <c r="W291" s="65"/>
      <c r="X291" s="66">
        <v>40.799999999999997</v>
      </c>
      <c r="Y291" s="70"/>
      <c r="Z291" s="71">
        <v>238</v>
      </c>
      <c r="AA291" s="24"/>
      <c r="AB291" s="69">
        <v>0.2</v>
      </c>
      <c r="AC291" s="1457">
        <v>349</v>
      </c>
      <c r="AD291" s="1458">
        <v>249</v>
      </c>
      <c r="AE291" s="26"/>
      <c r="AF291" s="121" t="s">
        <v>36</v>
      </c>
      <c r="AG291" s="6" t="s">
        <v>538</v>
      </c>
      <c r="AH291" s="18" t="s">
        <v>23</v>
      </c>
      <c r="AI291" s="23"/>
      <c r="AJ291" s="1722">
        <v>218</v>
      </c>
      <c r="AK291" s="36"/>
      <c r="AL291" s="100"/>
    </row>
    <row r="292" spans="1:38" ht="13.5" customHeight="1" x14ac:dyDescent="0.15">
      <c r="A292" s="1927"/>
      <c r="B292" s="452">
        <v>43447</v>
      </c>
      <c r="C292" s="453" t="str">
        <f t="shared" si="59"/>
        <v>(木)</v>
      </c>
      <c r="D292" s="75" t="s">
        <v>583</v>
      </c>
      <c r="E292" s="73"/>
      <c r="F292" s="61">
        <v>6.9</v>
      </c>
      <c r="G292" s="23">
        <v>13.9</v>
      </c>
      <c r="H292" s="64">
        <v>13.1</v>
      </c>
      <c r="I292" s="65">
        <v>4.5</v>
      </c>
      <c r="J292" s="66">
        <v>4.5999999999999996</v>
      </c>
      <c r="K292" s="24">
        <v>7.92</v>
      </c>
      <c r="L292" s="69">
        <v>7.91</v>
      </c>
      <c r="M292" s="65"/>
      <c r="N292" s="66">
        <v>35.9</v>
      </c>
      <c r="O292" s="23"/>
      <c r="P292" s="64">
        <v>71.099999999999994</v>
      </c>
      <c r="Q292" s="23"/>
      <c r="R292" s="64">
        <v>97.9</v>
      </c>
      <c r="S292" s="23"/>
      <c r="T292" s="64"/>
      <c r="U292" s="23"/>
      <c r="V292" s="64"/>
      <c r="W292" s="65"/>
      <c r="X292" s="66">
        <v>39.6</v>
      </c>
      <c r="Y292" s="70"/>
      <c r="Z292" s="71">
        <v>235</v>
      </c>
      <c r="AA292" s="24"/>
      <c r="AB292" s="69">
        <v>0.19</v>
      </c>
      <c r="AC292" s="1457"/>
      <c r="AD292" s="1458"/>
      <c r="AE292" s="26"/>
      <c r="AF292" s="121" t="s">
        <v>36</v>
      </c>
      <c r="AG292" s="6" t="s">
        <v>539</v>
      </c>
      <c r="AH292" s="18" t="s">
        <v>23</v>
      </c>
      <c r="AI292" s="23"/>
      <c r="AJ292" s="261">
        <v>0.2</v>
      </c>
      <c r="AK292" s="36"/>
      <c r="AL292" s="100"/>
    </row>
    <row r="293" spans="1:38" ht="13.5" customHeight="1" x14ac:dyDescent="0.15">
      <c r="A293" s="1927"/>
      <c r="B293" s="452">
        <v>43448</v>
      </c>
      <c r="C293" s="453" t="str">
        <f t="shared" si="59"/>
        <v>(金)</v>
      </c>
      <c r="D293" s="75" t="s">
        <v>583</v>
      </c>
      <c r="E293" s="73"/>
      <c r="F293" s="61">
        <v>8.1</v>
      </c>
      <c r="G293" s="23">
        <v>13.7</v>
      </c>
      <c r="H293" s="64">
        <v>13</v>
      </c>
      <c r="I293" s="65">
        <v>6.1</v>
      </c>
      <c r="J293" s="66">
        <v>5.4</v>
      </c>
      <c r="K293" s="24">
        <v>7.94</v>
      </c>
      <c r="L293" s="69">
        <v>7.95</v>
      </c>
      <c r="M293" s="65"/>
      <c r="N293" s="66">
        <v>33.200000000000003</v>
      </c>
      <c r="O293" s="23"/>
      <c r="P293" s="64">
        <v>67.8</v>
      </c>
      <c r="Q293" s="23"/>
      <c r="R293" s="64">
        <v>93.9</v>
      </c>
      <c r="S293" s="23"/>
      <c r="T293" s="64"/>
      <c r="U293" s="23"/>
      <c r="V293" s="64"/>
      <c r="W293" s="65"/>
      <c r="X293" s="66">
        <v>34.6</v>
      </c>
      <c r="Y293" s="70"/>
      <c r="Z293" s="71">
        <v>223</v>
      </c>
      <c r="AA293" s="24"/>
      <c r="AB293" s="69">
        <v>0.28999999999999998</v>
      </c>
      <c r="AC293" s="1457"/>
      <c r="AD293" s="1458"/>
      <c r="AE293" s="26"/>
      <c r="AF293" s="121" t="s">
        <v>36</v>
      </c>
      <c r="AG293" s="6" t="s">
        <v>24</v>
      </c>
      <c r="AH293" s="18" t="s">
        <v>23</v>
      </c>
      <c r="AI293" s="23"/>
      <c r="AJ293" s="943">
        <v>3.5</v>
      </c>
      <c r="AK293" s="36"/>
      <c r="AL293" s="100"/>
    </row>
    <row r="294" spans="1:38" ht="13.5" customHeight="1" x14ac:dyDescent="0.15">
      <c r="A294" s="1927"/>
      <c r="B294" s="452">
        <v>43449</v>
      </c>
      <c r="C294" s="453" t="str">
        <f t="shared" si="59"/>
        <v>(土)</v>
      </c>
      <c r="D294" s="75" t="s">
        <v>583</v>
      </c>
      <c r="E294" s="73"/>
      <c r="F294" s="61">
        <v>4.9000000000000004</v>
      </c>
      <c r="G294" s="23">
        <v>13.9</v>
      </c>
      <c r="H294" s="64">
        <v>13</v>
      </c>
      <c r="I294" s="65">
        <v>4.5999999999999996</v>
      </c>
      <c r="J294" s="66">
        <v>4.5</v>
      </c>
      <c r="K294" s="24">
        <v>7.99</v>
      </c>
      <c r="L294" s="69">
        <v>8</v>
      </c>
      <c r="M294" s="65"/>
      <c r="N294" s="66">
        <v>34.700000000000003</v>
      </c>
      <c r="O294" s="23"/>
      <c r="P294" s="64"/>
      <c r="Q294" s="23"/>
      <c r="R294" s="64"/>
      <c r="S294" s="23"/>
      <c r="T294" s="64"/>
      <c r="U294" s="23"/>
      <c r="V294" s="64"/>
      <c r="W294" s="65"/>
      <c r="X294" s="66"/>
      <c r="Y294" s="70"/>
      <c r="Z294" s="71"/>
      <c r="AA294" s="24"/>
      <c r="AB294" s="69"/>
      <c r="AC294" s="1457"/>
      <c r="AD294" s="1458"/>
      <c r="AE294" s="26"/>
      <c r="AF294" s="121" t="s">
        <v>36</v>
      </c>
      <c r="AG294" s="6" t="s">
        <v>25</v>
      </c>
      <c r="AH294" s="18" t="s">
        <v>23</v>
      </c>
      <c r="AI294" s="45"/>
      <c r="AJ294" s="943">
        <v>0.8</v>
      </c>
      <c r="AK294" s="47"/>
      <c r="AL294" s="102"/>
    </row>
    <row r="295" spans="1:38" ht="13.5" customHeight="1" x14ac:dyDescent="0.15">
      <c r="A295" s="1927"/>
      <c r="B295" s="452">
        <v>43450</v>
      </c>
      <c r="C295" s="453" t="str">
        <f t="shared" si="59"/>
        <v>(日)</v>
      </c>
      <c r="D295" s="75" t="s">
        <v>599</v>
      </c>
      <c r="E295" s="73"/>
      <c r="F295" s="61">
        <v>3.1</v>
      </c>
      <c r="G295" s="23">
        <v>13</v>
      </c>
      <c r="H295" s="64">
        <v>14.5</v>
      </c>
      <c r="I295" s="65">
        <v>4.2</v>
      </c>
      <c r="J295" s="66">
        <v>4.0999999999999996</v>
      </c>
      <c r="K295" s="24">
        <v>7.97</v>
      </c>
      <c r="L295" s="69">
        <v>7.98</v>
      </c>
      <c r="M295" s="65"/>
      <c r="N295" s="66">
        <v>35.4</v>
      </c>
      <c r="O295" s="23"/>
      <c r="P295" s="64"/>
      <c r="Q295" s="23"/>
      <c r="R295" s="64"/>
      <c r="S295" s="23"/>
      <c r="T295" s="64"/>
      <c r="U295" s="23"/>
      <c r="V295" s="64"/>
      <c r="W295" s="65"/>
      <c r="X295" s="66"/>
      <c r="Y295" s="70"/>
      <c r="Z295" s="71"/>
      <c r="AA295" s="24"/>
      <c r="AB295" s="69"/>
      <c r="AC295" s="1457">
        <v>158</v>
      </c>
      <c r="AD295" s="1458">
        <v>319</v>
      </c>
      <c r="AE295" s="26"/>
      <c r="AF295" s="121" t="s">
        <v>36</v>
      </c>
      <c r="AG295" s="6" t="s">
        <v>540</v>
      </c>
      <c r="AH295" s="18" t="s">
        <v>23</v>
      </c>
      <c r="AI295" s="24"/>
      <c r="AJ295" s="943">
        <v>10.3</v>
      </c>
      <c r="AK295" s="42"/>
      <c r="AL295" s="100"/>
    </row>
    <row r="296" spans="1:38" ht="13.5" customHeight="1" x14ac:dyDescent="0.15">
      <c r="A296" s="1927"/>
      <c r="B296" s="452">
        <v>43451</v>
      </c>
      <c r="C296" s="453" t="str">
        <f t="shared" si="59"/>
        <v>(月)</v>
      </c>
      <c r="D296" s="75" t="s">
        <v>606</v>
      </c>
      <c r="E296" s="73">
        <v>4</v>
      </c>
      <c r="F296" s="61">
        <v>5.7</v>
      </c>
      <c r="G296" s="23">
        <v>13</v>
      </c>
      <c r="H296" s="64">
        <v>13</v>
      </c>
      <c r="I296" s="65">
        <v>4.0999999999999996</v>
      </c>
      <c r="J296" s="66">
        <v>4.0999999999999996</v>
      </c>
      <c r="K296" s="24">
        <v>7.91</v>
      </c>
      <c r="L296" s="69">
        <v>7.93</v>
      </c>
      <c r="M296" s="65"/>
      <c r="N296" s="66">
        <v>36.1</v>
      </c>
      <c r="O296" s="23"/>
      <c r="P296" s="64">
        <v>71.599999999999994</v>
      </c>
      <c r="Q296" s="23"/>
      <c r="R296" s="64">
        <v>98.1</v>
      </c>
      <c r="S296" s="23"/>
      <c r="T296" s="64"/>
      <c r="U296" s="23"/>
      <c r="V296" s="64"/>
      <c r="W296" s="65"/>
      <c r="X296" s="66">
        <v>39.299999999999997</v>
      </c>
      <c r="Y296" s="70"/>
      <c r="Z296" s="71">
        <v>238</v>
      </c>
      <c r="AA296" s="24"/>
      <c r="AB296" s="69">
        <v>0.22</v>
      </c>
      <c r="AC296" s="1457"/>
      <c r="AD296" s="1458"/>
      <c r="AE296" s="26"/>
      <c r="AF296" s="121" t="s">
        <v>36</v>
      </c>
      <c r="AG296" s="6" t="s">
        <v>541</v>
      </c>
      <c r="AH296" s="18" t="s">
        <v>23</v>
      </c>
      <c r="AI296" s="24"/>
      <c r="AJ296" s="260">
        <v>1.9E-2</v>
      </c>
      <c r="AK296" s="42"/>
      <c r="AL296" s="100"/>
    </row>
    <row r="297" spans="1:38" ht="13.5" customHeight="1" x14ac:dyDescent="0.15">
      <c r="A297" s="1927"/>
      <c r="B297" s="452">
        <v>43452</v>
      </c>
      <c r="C297" s="453" t="str">
        <f t="shared" si="59"/>
        <v>(火)</v>
      </c>
      <c r="D297" s="75" t="s">
        <v>583</v>
      </c>
      <c r="E297" s="73"/>
      <c r="F297" s="61">
        <v>9</v>
      </c>
      <c r="G297" s="23">
        <v>12.9</v>
      </c>
      <c r="H297" s="64">
        <v>12.2</v>
      </c>
      <c r="I297" s="65">
        <v>4.5</v>
      </c>
      <c r="J297" s="66">
        <v>3.9</v>
      </c>
      <c r="K297" s="24">
        <v>7.91</v>
      </c>
      <c r="L297" s="69">
        <v>7.92</v>
      </c>
      <c r="M297" s="65"/>
      <c r="N297" s="66">
        <v>36.5</v>
      </c>
      <c r="O297" s="23"/>
      <c r="P297" s="64">
        <v>71.599999999999994</v>
      </c>
      <c r="Q297" s="23"/>
      <c r="R297" s="64">
        <v>99.1</v>
      </c>
      <c r="S297" s="23"/>
      <c r="T297" s="64"/>
      <c r="U297" s="23"/>
      <c r="V297" s="64"/>
      <c r="W297" s="65"/>
      <c r="X297" s="66">
        <v>42.1</v>
      </c>
      <c r="Y297" s="70"/>
      <c r="Z297" s="71">
        <v>247</v>
      </c>
      <c r="AA297" s="24"/>
      <c r="AB297" s="69">
        <v>0.22</v>
      </c>
      <c r="AC297" s="1457"/>
      <c r="AD297" s="1458"/>
      <c r="AE297" s="26"/>
      <c r="AF297" s="121" t="s">
        <v>359</v>
      </c>
      <c r="AG297" s="6" t="s">
        <v>291</v>
      </c>
      <c r="AH297" s="18" t="s">
        <v>23</v>
      </c>
      <c r="AI297" s="352"/>
      <c r="AJ297" s="261">
        <v>2.83</v>
      </c>
      <c r="AK297" s="47"/>
      <c r="AL297" s="102"/>
    </row>
    <row r="298" spans="1:38" ht="13.5" customHeight="1" x14ac:dyDescent="0.15">
      <c r="A298" s="1927"/>
      <c r="B298" s="452">
        <v>43453</v>
      </c>
      <c r="C298" s="453" t="str">
        <f t="shared" si="59"/>
        <v>(水)</v>
      </c>
      <c r="D298" s="75" t="s">
        <v>583</v>
      </c>
      <c r="E298" s="73"/>
      <c r="F298" s="61">
        <v>6.4</v>
      </c>
      <c r="G298" s="23">
        <v>12.8</v>
      </c>
      <c r="H298" s="64">
        <v>12.2</v>
      </c>
      <c r="I298" s="23">
        <v>4</v>
      </c>
      <c r="J298" s="66">
        <v>3.7</v>
      </c>
      <c r="K298" s="24">
        <v>7.85</v>
      </c>
      <c r="L298" s="69">
        <v>7.88</v>
      </c>
      <c r="M298" s="65"/>
      <c r="N298" s="66">
        <v>36.200000000000003</v>
      </c>
      <c r="O298" s="23"/>
      <c r="P298" s="64">
        <v>72.099999999999994</v>
      </c>
      <c r="Q298" s="23"/>
      <c r="R298" s="64">
        <v>98.5</v>
      </c>
      <c r="S298" s="23"/>
      <c r="T298" s="64"/>
      <c r="U298" s="23"/>
      <c r="V298" s="64"/>
      <c r="W298" s="65"/>
      <c r="X298" s="66">
        <v>39.1</v>
      </c>
      <c r="Y298" s="70"/>
      <c r="Z298" s="71">
        <v>233</v>
      </c>
      <c r="AA298" s="24"/>
      <c r="AB298" s="69">
        <v>0.19</v>
      </c>
      <c r="AC298" s="1457"/>
      <c r="AD298" s="1458"/>
      <c r="AE298" s="26"/>
      <c r="AF298" s="121" t="s">
        <v>36</v>
      </c>
      <c r="AG298" s="6" t="s">
        <v>542</v>
      </c>
      <c r="AH298" s="18" t="s">
        <v>23</v>
      </c>
      <c r="AI298" s="24"/>
      <c r="AJ298" s="261">
        <v>3.08</v>
      </c>
      <c r="AK298" s="42"/>
      <c r="AL298" s="100"/>
    </row>
    <row r="299" spans="1:38" ht="13.5" customHeight="1" x14ac:dyDescent="0.15">
      <c r="A299" s="1927"/>
      <c r="B299" s="452">
        <v>43454</v>
      </c>
      <c r="C299" s="453" t="str">
        <f t="shared" si="59"/>
        <v>(木)</v>
      </c>
      <c r="D299" s="75" t="s">
        <v>583</v>
      </c>
      <c r="E299" s="73"/>
      <c r="F299" s="61">
        <v>7.4</v>
      </c>
      <c r="G299" s="23">
        <v>12.4</v>
      </c>
      <c r="H299" s="64">
        <v>12.1</v>
      </c>
      <c r="I299" s="65">
        <v>4.2</v>
      </c>
      <c r="J299" s="66">
        <v>3.7</v>
      </c>
      <c r="K299" s="24">
        <v>7.89</v>
      </c>
      <c r="L299" s="69">
        <v>7.92</v>
      </c>
      <c r="M299" s="65"/>
      <c r="N299" s="66">
        <v>35.4</v>
      </c>
      <c r="O299" s="23"/>
      <c r="P299" s="64">
        <v>72.599999999999994</v>
      </c>
      <c r="Q299" s="23"/>
      <c r="R299" s="64">
        <v>98.2</v>
      </c>
      <c r="S299" s="23"/>
      <c r="T299" s="64"/>
      <c r="U299" s="23"/>
      <c r="V299" s="64"/>
      <c r="W299" s="65"/>
      <c r="X299" s="66">
        <v>37.6</v>
      </c>
      <c r="Y299" s="70"/>
      <c r="Z299" s="71">
        <v>237</v>
      </c>
      <c r="AA299" s="24"/>
      <c r="AB299" s="69">
        <v>0.21</v>
      </c>
      <c r="AC299" s="1457"/>
      <c r="AD299" s="1458"/>
      <c r="AE299" s="26"/>
      <c r="AF299" s="121" t="s">
        <v>36</v>
      </c>
      <c r="AG299" s="6" t="s">
        <v>543</v>
      </c>
      <c r="AH299" s="18" t="s">
        <v>23</v>
      </c>
      <c r="AI299" s="23"/>
      <c r="AJ299" s="260">
        <v>9.1999999999999998E-2</v>
      </c>
      <c r="AK299" s="36"/>
      <c r="AL299" s="101"/>
    </row>
    <row r="300" spans="1:38" ht="13.5" customHeight="1" x14ac:dyDescent="0.15">
      <c r="A300" s="1927"/>
      <c r="B300" s="452">
        <v>43455</v>
      </c>
      <c r="C300" s="453" t="str">
        <f t="shared" si="59"/>
        <v>(金)</v>
      </c>
      <c r="D300" s="75" t="s">
        <v>583</v>
      </c>
      <c r="E300" s="73"/>
      <c r="F300" s="61">
        <v>6.1</v>
      </c>
      <c r="G300" s="23">
        <v>12.5</v>
      </c>
      <c r="H300" s="64">
        <v>12</v>
      </c>
      <c r="I300" s="65">
        <v>3.9</v>
      </c>
      <c r="J300" s="66">
        <v>3.6</v>
      </c>
      <c r="K300" s="24">
        <v>7.97</v>
      </c>
      <c r="L300" s="69">
        <v>7.99</v>
      </c>
      <c r="M300" s="65"/>
      <c r="N300" s="66">
        <v>35.299999999999997</v>
      </c>
      <c r="O300" s="23"/>
      <c r="P300" s="64">
        <v>72.099999999999994</v>
      </c>
      <c r="Q300" s="23"/>
      <c r="R300" s="64">
        <v>97.5</v>
      </c>
      <c r="S300" s="23"/>
      <c r="T300" s="64"/>
      <c r="U300" s="23"/>
      <c r="V300" s="64"/>
      <c r="W300" s="65"/>
      <c r="X300" s="66">
        <v>37.1</v>
      </c>
      <c r="Y300" s="70"/>
      <c r="Z300" s="71">
        <v>220</v>
      </c>
      <c r="AA300" s="24"/>
      <c r="AB300" s="69">
        <v>0.18</v>
      </c>
      <c r="AC300" s="1457"/>
      <c r="AD300" s="1458"/>
      <c r="AE300" s="26"/>
      <c r="AF300" s="121" t="s">
        <v>36</v>
      </c>
      <c r="AG300" s="6" t="s">
        <v>544</v>
      </c>
      <c r="AH300" s="18" t="s">
        <v>23</v>
      </c>
      <c r="AI300" s="23"/>
      <c r="AJ300" s="261" t="s">
        <v>609</v>
      </c>
      <c r="AK300" s="36"/>
      <c r="AL300" s="101"/>
    </row>
    <row r="301" spans="1:38" ht="13.5" customHeight="1" x14ac:dyDescent="0.15">
      <c r="A301" s="1927"/>
      <c r="B301" s="452">
        <v>43456</v>
      </c>
      <c r="C301" s="453" t="str">
        <f t="shared" si="59"/>
        <v>(土)</v>
      </c>
      <c r="D301" s="75" t="s">
        <v>599</v>
      </c>
      <c r="E301" s="73">
        <v>6.5</v>
      </c>
      <c r="F301" s="61">
        <v>9.1</v>
      </c>
      <c r="G301" s="23">
        <v>12.4</v>
      </c>
      <c r="H301" s="64">
        <v>11.8</v>
      </c>
      <c r="I301" s="65">
        <v>3.6</v>
      </c>
      <c r="J301" s="66">
        <v>3.4</v>
      </c>
      <c r="K301" s="24">
        <v>7.94</v>
      </c>
      <c r="L301" s="69">
        <v>7.97</v>
      </c>
      <c r="M301" s="65"/>
      <c r="N301" s="66">
        <v>35.799999999999997</v>
      </c>
      <c r="O301" s="23"/>
      <c r="P301" s="64">
        <v>72.3</v>
      </c>
      <c r="Q301" s="23"/>
      <c r="R301" s="64">
        <v>98.7</v>
      </c>
      <c r="S301" s="23"/>
      <c r="T301" s="64"/>
      <c r="U301" s="23"/>
      <c r="V301" s="64"/>
      <c r="W301" s="65"/>
      <c r="X301" s="66">
        <v>37.1</v>
      </c>
      <c r="Y301" s="70"/>
      <c r="Z301" s="71">
        <v>222</v>
      </c>
      <c r="AA301" s="24"/>
      <c r="AB301" s="69">
        <v>0.17</v>
      </c>
      <c r="AC301" s="1457"/>
      <c r="AD301" s="1458"/>
      <c r="AE301" s="26"/>
      <c r="AF301" s="121" t="s">
        <v>36</v>
      </c>
      <c r="AG301" s="6" t="s">
        <v>288</v>
      </c>
      <c r="AH301" s="18" t="s">
        <v>23</v>
      </c>
      <c r="AI301" s="23"/>
      <c r="AJ301" s="943">
        <v>23.9</v>
      </c>
      <c r="AK301" s="43"/>
      <c r="AL301" s="103"/>
    </row>
    <row r="302" spans="1:38" ht="13.5" customHeight="1" x14ac:dyDescent="0.15">
      <c r="A302" s="1927"/>
      <c r="B302" s="452">
        <v>43457</v>
      </c>
      <c r="C302" s="453" t="str">
        <f t="shared" si="59"/>
        <v>(日)</v>
      </c>
      <c r="D302" s="75" t="s">
        <v>599</v>
      </c>
      <c r="E302" s="73">
        <v>2</v>
      </c>
      <c r="F302" s="61">
        <v>9.3000000000000007</v>
      </c>
      <c r="G302" s="23">
        <v>12.2</v>
      </c>
      <c r="H302" s="64">
        <v>11</v>
      </c>
      <c r="I302" s="65">
        <v>3.4</v>
      </c>
      <c r="J302" s="66">
        <v>2.9</v>
      </c>
      <c r="K302" s="24">
        <v>7.9</v>
      </c>
      <c r="L302" s="69">
        <v>7.93</v>
      </c>
      <c r="M302" s="65"/>
      <c r="N302" s="66">
        <v>36.1</v>
      </c>
      <c r="O302" s="23"/>
      <c r="P302" s="64"/>
      <c r="Q302" s="23"/>
      <c r="R302" s="64"/>
      <c r="S302" s="23"/>
      <c r="T302" s="64"/>
      <c r="U302" s="23"/>
      <c r="V302" s="64"/>
      <c r="W302" s="65"/>
      <c r="X302" s="66"/>
      <c r="Y302" s="70"/>
      <c r="Z302" s="71"/>
      <c r="AA302" s="24"/>
      <c r="AB302" s="69"/>
      <c r="AC302" s="1457">
        <v>167</v>
      </c>
      <c r="AD302" s="1458">
        <v>305</v>
      </c>
      <c r="AE302" s="26"/>
      <c r="AF302" s="121" t="s">
        <v>36</v>
      </c>
      <c r="AG302" s="6" t="s">
        <v>27</v>
      </c>
      <c r="AH302" s="18" t="s">
        <v>23</v>
      </c>
      <c r="AI302" s="23"/>
      <c r="AJ302" s="943">
        <v>17.100000000000001</v>
      </c>
      <c r="AK302" s="43"/>
      <c r="AL302" s="103"/>
    </row>
    <row r="303" spans="1:38" ht="13.5" customHeight="1" x14ac:dyDescent="0.15">
      <c r="A303" s="1927"/>
      <c r="B303" s="452">
        <v>43458</v>
      </c>
      <c r="C303" s="453" t="str">
        <f t="shared" si="59"/>
        <v>(月)</v>
      </c>
      <c r="D303" s="75" t="s">
        <v>599</v>
      </c>
      <c r="E303" s="73">
        <v>0.5</v>
      </c>
      <c r="F303" s="61">
        <v>8.1999999999999993</v>
      </c>
      <c r="G303" s="23">
        <v>11.9</v>
      </c>
      <c r="H303" s="64">
        <v>12.4</v>
      </c>
      <c r="I303" s="65">
        <v>3.5</v>
      </c>
      <c r="J303" s="66">
        <v>2.9</v>
      </c>
      <c r="K303" s="24">
        <v>7.88</v>
      </c>
      <c r="L303" s="69">
        <v>7.9</v>
      </c>
      <c r="M303" s="65"/>
      <c r="N303" s="66">
        <v>36.299999999999997</v>
      </c>
      <c r="O303" s="23"/>
      <c r="P303" s="64"/>
      <c r="Q303" s="23"/>
      <c r="R303" s="64"/>
      <c r="S303" s="23"/>
      <c r="T303" s="64"/>
      <c r="U303" s="23"/>
      <c r="V303" s="64"/>
      <c r="W303" s="65"/>
      <c r="X303" s="66"/>
      <c r="Y303" s="70"/>
      <c r="Z303" s="71"/>
      <c r="AA303" s="24"/>
      <c r="AB303" s="69"/>
      <c r="AC303" s="1457"/>
      <c r="AD303" s="1458"/>
      <c r="AE303" s="26"/>
      <c r="AF303" s="121" t="s">
        <v>36</v>
      </c>
      <c r="AG303" s="6" t="s">
        <v>289</v>
      </c>
      <c r="AH303" s="18" t="s">
        <v>274</v>
      </c>
      <c r="AI303" s="51"/>
      <c r="AJ303" s="946">
        <v>7</v>
      </c>
      <c r="AK303" s="8"/>
      <c r="AL303" s="9"/>
    </row>
    <row r="304" spans="1:38" ht="13.5" customHeight="1" x14ac:dyDescent="0.15">
      <c r="A304" s="1927"/>
      <c r="B304" s="452">
        <v>43459</v>
      </c>
      <c r="C304" s="453" t="str">
        <f t="shared" si="59"/>
        <v>(火)</v>
      </c>
      <c r="D304" s="75" t="s">
        <v>583</v>
      </c>
      <c r="E304" s="73"/>
      <c r="F304" s="61">
        <v>4.5</v>
      </c>
      <c r="G304" s="23">
        <v>12.2</v>
      </c>
      <c r="H304" s="64">
        <v>11.6</v>
      </c>
      <c r="I304" s="65">
        <v>3.7</v>
      </c>
      <c r="J304" s="66">
        <v>2.7</v>
      </c>
      <c r="K304" s="24">
        <v>7.94</v>
      </c>
      <c r="L304" s="69">
        <v>7.94</v>
      </c>
      <c r="M304" s="65"/>
      <c r="N304" s="66">
        <v>35.5</v>
      </c>
      <c r="O304" s="23"/>
      <c r="P304" s="64">
        <v>71.3</v>
      </c>
      <c r="Q304" s="23"/>
      <c r="R304" s="64">
        <v>98.1</v>
      </c>
      <c r="S304" s="23"/>
      <c r="T304" s="64"/>
      <c r="U304" s="23"/>
      <c r="V304" s="64"/>
      <c r="W304" s="65"/>
      <c r="X304" s="66">
        <v>38.4</v>
      </c>
      <c r="Y304" s="70"/>
      <c r="Z304" s="71">
        <v>205</v>
      </c>
      <c r="AA304" s="24"/>
      <c r="AB304" s="69">
        <v>0.14000000000000001</v>
      </c>
      <c r="AC304" s="1457"/>
      <c r="AD304" s="1458"/>
      <c r="AE304" s="26"/>
      <c r="AF304" s="121" t="s">
        <v>36</v>
      </c>
      <c r="AG304" s="6" t="s">
        <v>290</v>
      </c>
      <c r="AH304" s="18" t="s">
        <v>23</v>
      </c>
      <c r="AI304" s="51"/>
      <c r="AJ304" s="946">
        <v>5</v>
      </c>
      <c r="AK304" s="8"/>
      <c r="AL304" s="9"/>
    </row>
    <row r="305" spans="1:38" ht="13.5" customHeight="1" x14ac:dyDescent="0.15">
      <c r="A305" s="1927"/>
      <c r="B305" s="452">
        <v>43460</v>
      </c>
      <c r="C305" s="453" t="str">
        <f t="shared" si="59"/>
        <v>(水)</v>
      </c>
      <c r="D305" s="75" t="s">
        <v>599</v>
      </c>
      <c r="E305" s="73"/>
      <c r="F305" s="61">
        <v>3.5</v>
      </c>
      <c r="G305" s="23">
        <v>11</v>
      </c>
      <c r="H305" s="64">
        <v>12</v>
      </c>
      <c r="I305" s="65">
        <v>3.7</v>
      </c>
      <c r="J305" s="66">
        <v>2.7</v>
      </c>
      <c r="K305" s="24">
        <v>7.81</v>
      </c>
      <c r="L305" s="69">
        <v>7.91</v>
      </c>
      <c r="M305" s="65"/>
      <c r="N305" s="66">
        <v>35.5</v>
      </c>
      <c r="O305" s="23"/>
      <c r="P305" s="64">
        <v>72.599999999999994</v>
      </c>
      <c r="Q305" s="23"/>
      <c r="R305" s="64">
        <v>99.3</v>
      </c>
      <c r="S305" s="23"/>
      <c r="T305" s="64"/>
      <c r="U305" s="23"/>
      <c r="V305" s="64"/>
      <c r="W305" s="65"/>
      <c r="X305" s="66">
        <v>39.6</v>
      </c>
      <c r="Y305" s="70"/>
      <c r="Z305" s="71">
        <v>233</v>
      </c>
      <c r="AA305" s="24"/>
      <c r="AB305" s="69">
        <v>0.17</v>
      </c>
      <c r="AC305" s="1457"/>
      <c r="AD305" s="1458"/>
      <c r="AE305" s="26"/>
      <c r="AF305" s="121" t="s">
        <v>36</v>
      </c>
      <c r="AG305" s="19"/>
      <c r="AH305" s="9"/>
      <c r="AI305" s="1154"/>
      <c r="AJ305" s="1146"/>
      <c r="AK305" s="1146"/>
      <c r="AL305" s="1145"/>
    </row>
    <row r="306" spans="1:38" ht="13.5" customHeight="1" x14ac:dyDescent="0.15">
      <c r="A306" s="1927"/>
      <c r="B306" s="452">
        <v>43461</v>
      </c>
      <c r="C306" s="547" t="str">
        <f t="shared" si="59"/>
        <v>(木)</v>
      </c>
      <c r="D306" s="75" t="s">
        <v>583</v>
      </c>
      <c r="E306" s="73"/>
      <c r="F306" s="61">
        <v>8.9</v>
      </c>
      <c r="G306" s="23">
        <v>12.2</v>
      </c>
      <c r="H306" s="64">
        <v>12.4</v>
      </c>
      <c r="I306" s="65">
        <v>3.4</v>
      </c>
      <c r="J306" s="66">
        <v>2.7</v>
      </c>
      <c r="K306" s="24">
        <v>7.8</v>
      </c>
      <c r="L306" s="69">
        <v>7.81</v>
      </c>
      <c r="M306" s="65"/>
      <c r="N306" s="66">
        <v>35.6</v>
      </c>
      <c r="O306" s="23"/>
      <c r="P306" s="64">
        <v>72.599999999999994</v>
      </c>
      <c r="Q306" s="23"/>
      <c r="R306" s="64">
        <v>98.4</v>
      </c>
      <c r="S306" s="23"/>
      <c r="T306" s="64"/>
      <c r="U306" s="23"/>
      <c r="V306" s="64"/>
      <c r="W306" s="65"/>
      <c r="X306" s="66">
        <v>39.700000000000003</v>
      </c>
      <c r="Y306" s="70"/>
      <c r="Z306" s="71">
        <v>213</v>
      </c>
      <c r="AA306" s="24"/>
      <c r="AB306" s="69">
        <v>0.17</v>
      </c>
      <c r="AC306" s="1457"/>
      <c r="AD306" s="1458"/>
      <c r="AE306" s="26"/>
      <c r="AF306" s="121" t="s">
        <v>36</v>
      </c>
      <c r="AG306" s="19"/>
      <c r="AH306" s="9"/>
      <c r="AI306" s="8"/>
      <c r="AJ306" s="8"/>
      <c r="AK306" s="8"/>
      <c r="AL306" s="9"/>
    </row>
    <row r="307" spans="1:38" ht="13.5" customHeight="1" x14ac:dyDescent="0.15">
      <c r="A307" s="1927"/>
      <c r="B307" s="452">
        <v>43462</v>
      </c>
      <c r="C307" s="453" t="str">
        <f t="shared" si="59"/>
        <v>(金)</v>
      </c>
      <c r="D307" s="75" t="s">
        <v>583</v>
      </c>
      <c r="E307" s="73"/>
      <c r="F307" s="61">
        <v>5.0999999999999996</v>
      </c>
      <c r="G307" s="23">
        <v>11.9</v>
      </c>
      <c r="H307" s="64">
        <v>11.8</v>
      </c>
      <c r="I307" s="65">
        <v>3.2</v>
      </c>
      <c r="J307" s="66">
        <v>2.8</v>
      </c>
      <c r="K307" s="24">
        <v>7.8</v>
      </c>
      <c r="L307" s="69">
        <v>7.82</v>
      </c>
      <c r="M307" s="65"/>
      <c r="N307" s="66">
        <v>36.6</v>
      </c>
      <c r="O307" s="23"/>
      <c r="P307" s="64">
        <v>72.599999999999994</v>
      </c>
      <c r="Q307" s="23"/>
      <c r="R307" s="64">
        <v>99.1</v>
      </c>
      <c r="S307" s="23"/>
      <c r="T307" s="64"/>
      <c r="U307" s="23"/>
      <c r="V307" s="64"/>
      <c r="W307" s="65"/>
      <c r="X307" s="66">
        <v>39</v>
      </c>
      <c r="Y307" s="70"/>
      <c r="Z307" s="71">
        <v>227</v>
      </c>
      <c r="AA307" s="24"/>
      <c r="AB307" s="69">
        <v>0.16</v>
      </c>
      <c r="AC307" s="1457"/>
      <c r="AD307" s="1458"/>
      <c r="AE307" s="26"/>
      <c r="AF307" s="121" t="s">
        <v>36</v>
      </c>
      <c r="AG307" s="1144"/>
      <c r="AH307" s="1145"/>
      <c r="AI307" s="1146"/>
      <c r="AJ307" s="1146"/>
      <c r="AK307" s="1146"/>
      <c r="AL307" s="1145"/>
    </row>
    <row r="308" spans="1:38" ht="13.5" customHeight="1" x14ac:dyDescent="0.15">
      <c r="A308" s="1927"/>
      <c r="B308" s="452">
        <v>43463</v>
      </c>
      <c r="C308" s="453" t="str">
        <f t="shared" si="59"/>
        <v>(土)</v>
      </c>
      <c r="D308" s="75" t="s">
        <v>583</v>
      </c>
      <c r="E308" s="73"/>
      <c r="F308" s="61">
        <v>4.5</v>
      </c>
      <c r="G308" s="23">
        <v>10.8</v>
      </c>
      <c r="H308" s="64">
        <v>11.2</v>
      </c>
      <c r="I308" s="65">
        <v>3</v>
      </c>
      <c r="J308" s="66">
        <v>2.4</v>
      </c>
      <c r="K308" s="24">
        <v>7.95</v>
      </c>
      <c r="L308" s="69">
        <v>8</v>
      </c>
      <c r="M308" s="65"/>
      <c r="N308" s="66">
        <v>36</v>
      </c>
      <c r="O308" s="23"/>
      <c r="P308" s="64"/>
      <c r="Q308" s="23"/>
      <c r="R308" s="64"/>
      <c r="S308" s="23"/>
      <c r="T308" s="64"/>
      <c r="U308" s="23"/>
      <c r="V308" s="64"/>
      <c r="W308" s="65"/>
      <c r="X308" s="66"/>
      <c r="Y308" s="70"/>
      <c r="Z308" s="71"/>
      <c r="AA308" s="24"/>
      <c r="AB308" s="69"/>
      <c r="AC308" s="1457"/>
      <c r="AD308" s="1458"/>
      <c r="AE308" s="26"/>
      <c r="AF308" s="121" t="s">
        <v>36</v>
      </c>
      <c r="AG308" s="651" t="s">
        <v>144</v>
      </c>
      <c r="AH308" s="1442" t="s">
        <v>36</v>
      </c>
      <c r="AI308" s="1442" t="s">
        <v>36</v>
      </c>
      <c r="AJ308" s="1442" t="s">
        <v>36</v>
      </c>
      <c r="AK308" s="1442" t="s">
        <v>36</v>
      </c>
      <c r="AL308" s="1443" t="s">
        <v>36</v>
      </c>
    </row>
    <row r="309" spans="1:38" ht="13.5" customHeight="1" x14ac:dyDescent="0.15">
      <c r="A309" s="1927"/>
      <c r="B309" s="452">
        <v>43464</v>
      </c>
      <c r="C309" s="453" t="str">
        <f t="shared" si="59"/>
        <v>(日)</v>
      </c>
      <c r="D309" s="75" t="s">
        <v>583</v>
      </c>
      <c r="E309" s="73"/>
      <c r="F309" s="61">
        <v>5.3</v>
      </c>
      <c r="G309" s="23">
        <v>10.1</v>
      </c>
      <c r="H309" s="64">
        <v>10</v>
      </c>
      <c r="I309" s="65">
        <v>3.4</v>
      </c>
      <c r="J309" s="66">
        <v>2.9</v>
      </c>
      <c r="K309" s="24">
        <v>7.93</v>
      </c>
      <c r="L309" s="69">
        <v>7.75</v>
      </c>
      <c r="M309" s="65"/>
      <c r="N309" s="66">
        <v>37.200000000000003</v>
      </c>
      <c r="O309" s="23"/>
      <c r="P309" s="64"/>
      <c r="Q309" s="23"/>
      <c r="R309" s="64"/>
      <c r="S309" s="23"/>
      <c r="T309" s="64"/>
      <c r="U309" s="23"/>
      <c r="V309" s="64"/>
      <c r="W309" s="65"/>
      <c r="X309" s="66"/>
      <c r="Y309" s="70"/>
      <c r="Z309" s="71"/>
      <c r="AA309" s="24"/>
      <c r="AB309" s="69"/>
      <c r="AC309" s="1457">
        <v>158</v>
      </c>
      <c r="AD309" s="1458">
        <v>108</v>
      </c>
      <c r="AE309" s="26"/>
      <c r="AF309" s="121" t="s">
        <v>36</v>
      </c>
      <c r="AG309" s="1387"/>
      <c r="AH309" s="1386"/>
      <c r="AI309" s="1386"/>
      <c r="AJ309" s="1386"/>
      <c r="AK309" s="1386"/>
      <c r="AL309" s="1444"/>
    </row>
    <row r="310" spans="1:38" ht="13.5" customHeight="1" x14ac:dyDescent="0.15">
      <c r="A310" s="1927"/>
      <c r="B310" s="455">
        <v>43465</v>
      </c>
      <c r="C310" s="456" t="str">
        <f t="shared" si="59"/>
        <v>(月)</v>
      </c>
      <c r="D310" s="75" t="s">
        <v>583</v>
      </c>
      <c r="E310" s="1341"/>
      <c r="F310" s="141">
        <v>2.9</v>
      </c>
      <c r="G310" s="142">
        <v>10.9</v>
      </c>
      <c r="H310" s="143">
        <v>10.1</v>
      </c>
      <c r="I310" s="144">
        <v>3.4</v>
      </c>
      <c r="J310" s="145">
        <v>2.6</v>
      </c>
      <c r="K310" s="146">
        <v>7.87</v>
      </c>
      <c r="L310" s="147">
        <v>7.89</v>
      </c>
      <c r="M310" s="144"/>
      <c r="N310" s="145">
        <v>36.700000000000003</v>
      </c>
      <c r="O310" s="142"/>
      <c r="P310" s="143"/>
      <c r="Q310" s="142"/>
      <c r="R310" s="143"/>
      <c r="S310" s="142"/>
      <c r="T310" s="143"/>
      <c r="U310" s="142"/>
      <c r="V310" s="143"/>
      <c r="W310" s="144"/>
      <c r="X310" s="145"/>
      <c r="Y310" s="148"/>
      <c r="Z310" s="149"/>
      <c r="AA310" s="146"/>
      <c r="AB310" s="147"/>
      <c r="AC310" s="1461"/>
      <c r="AD310" s="1462"/>
      <c r="AE310" s="150"/>
      <c r="AF310" s="192" t="s">
        <v>36</v>
      </c>
      <c r="AG310" s="1387"/>
      <c r="AH310" s="1386"/>
      <c r="AI310" s="1386"/>
      <c r="AJ310" s="1386"/>
      <c r="AK310" s="1386"/>
      <c r="AL310" s="1444"/>
    </row>
    <row r="311" spans="1:38" x14ac:dyDescent="0.15">
      <c r="A311" s="1928"/>
      <c r="B311" s="1932" t="s">
        <v>410</v>
      </c>
      <c r="C311" s="1892"/>
      <c r="D311" s="631"/>
      <c r="E311" s="555">
        <f>MAX(E280:E310)</f>
        <v>22.5</v>
      </c>
      <c r="F311" s="556">
        <f t="shared" ref="F311:AD311" si="60">IF(COUNT(F280:F310)=0,"",MAX(F280:F310))</f>
        <v>18</v>
      </c>
      <c r="G311" s="557">
        <f t="shared" si="60"/>
        <v>16.2</v>
      </c>
      <c r="H311" s="558">
        <f t="shared" si="60"/>
        <v>15.7</v>
      </c>
      <c r="I311" s="559">
        <f t="shared" si="60"/>
        <v>6.6</v>
      </c>
      <c r="J311" s="560">
        <f t="shared" si="60"/>
        <v>5.8</v>
      </c>
      <c r="K311" s="561">
        <f t="shared" si="60"/>
        <v>8.18</v>
      </c>
      <c r="L311" s="562">
        <f t="shared" si="60"/>
        <v>8.1199999999999992</v>
      </c>
      <c r="M311" s="559" t="str">
        <f t="shared" si="60"/>
        <v/>
      </c>
      <c r="N311" s="560">
        <f t="shared" si="60"/>
        <v>37.200000000000003</v>
      </c>
      <c r="O311" s="557" t="str">
        <f t="shared" si="60"/>
        <v/>
      </c>
      <c r="P311" s="558">
        <f t="shared" si="60"/>
        <v>72.599999999999994</v>
      </c>
      <c r="Q311" s="557" t="str">
        <f t="shared" si="60"/>
        <v/>
      </c>
      <c r="R311" s="558">
        <f t="shared" si="60"/>
        <v>100.3</v>
      </c>
      <c r="S311" s="557" t="str">
        <f t="shared" si="60"/>
        <v/>
      </c>
      <c r="T311" s="558">
        <f t="shared" si="60"/>
        <v>60.4</v>
      </c>
      <c r="U311" s="557" t="str">
        <f t="shared" si="60"/>
        <v/>
      </c>
      <c r="V311" s="558">
        <f t="shared" si="60"/>
        <v>39.1</v>
      </c>
      <c r="W311" s="559" t="str">
        <f t="shared" si="60"/>
        <v/>
      </c>
      <c r="X311" s="1087">
        <f t="shared" si="60"/>
        <v>42.1</v>
      </c>
      <c r="Y311" s="1173" t="str">
        <f t="shared" si="60"/>
        <v/>
      </c>
      <c r="Z311" s="1174">
        <f t="shared" si="60"/>
        <v>247</v>
      </c>
      <c r="AA311" s="1404" t="str">
        <f t="shared" si="60"/>
        <v/>
      </c>
      <c r="AB311" s="1176">
        <f t="shared" si="60"/>
        <v>0.28999999999999998</v>
      </c>
      <c r="AC311" s="1125">
        <f t="shared" si="60"/>
        <v>349</v>
      </c>
      <c r="AD311" s="1082">
        <f t="shared" si="60"/>
        <v>333</v>
      </c>
      <c r="AE311" s="564" t="str">
        <f t="shared" ref="AE311" si="61">IF(COUNT(AE280:AE310)=0,"",MAX(AE280:AE310))</f>
        <v/>
      </c>
      <c r="AF311" s="1115" t="s">
        <v>36</v>
      </c>
      <c r="AG311" s="1452"/>
      <c r="AH311" s="1394"/>
      <c r="AI311" s="1388"/>
      <c r="AJ311" s="1453"/>
      <c r="AK311" s="1394"/>
      <c r="AL311" s="1454"/>
    </row>
    <row r="312" spans="1:38" x14ac:dyDescent="0.15">
      <c r="A312" s="1928"/>
      <c r="B312" s="1933" t="s">
        <v>411</v>
      </c>
      <c r="C312" s="1894"/>
      <c r="D312" s="633"/>
      <c r="E312" s="566">
        <f>MIN(E280:E310)</f>
        <v>0.5</v>
      </c>
      <c r="F312" s="567">
        <f t="shared" ref="F312:H312" si="62">IF(COUNT(F280:F310)=0,"",MIN(F280:F310))</f>
        <v>2.9</v>
      </c>
      <c r="G312" s="568">
        <f t="shared" si="62"/>
        <v>10.1</v>
      </c>
      <c r="H312" s="569">
        <f t="shared" si="62"/>
        <v>10</v>
      </c>
      <c r="I312" s="570">
        <f>IF(COUNT(I280:I310)=0,"",MIN(I280:I310))</f>
        <v>3</v>
      </c>
      <c r="J312" s="571">
        <f t="shared" ref="J312:AB312" si="63">IF(COUNT(J280:J310)=0,"",MIN(J280:J310))</f>
        <v>2.4</v>
      </c>
      <c r="K312" s="572">
        <f t="shared" si="63"/>
        <v>7.8</v>
      </c>
      <c r="L312" s="573">
        <f t="shared" si="63"/>
        <v>7.75</v>
      </c>
      <c r="M312" s="570" t="str">
        <f t="shared" si="63"/>
        <v/>
      </c>
      <c r="N312" s="571">
        <f t="shared" si="63"/>
        <v>33.200000000000003</v>
      </c>
      <c r="O312" s="568" t="str">
        <f t="shared" si="63"/>
        <v/>
      </c>
      <c r="P312" s="569">
        <f t="shared" si="63"/>
        <v>67.8</v>
      </c>
      <c r="Q312" s="568" t="str">
        <f t="shared" si="63"/>
        <v/>
      </c>
      <c r="R312" s="569">
        <f t="shared" si="63"/>
        <v>93.9</v>
      </c>
      <c r="S312" s="568" t="str">
        <f t="shared" si="63"/>
        <v/>
      </c>
      <c r="T312" s="569">
        <f t="shared" si="63"/>
        <v>60.4</v>
      </c>
      <c r="U312" s="568" t="str">
        <f t="shared" si="63"/>
        <v/>
      </c>
      <c r="V312" s="569">
        <f t="shared" si="63"/>
        <v>39.1</v>
      </c>
      <c r="W312" s="570" t="str">
        <f t="shared" si="63"/>
        <v/>
      </c>
      <c r="X312" s="1407">
        <f t="shared" si="63"/>
        <v>34.6</v>
      </c>
      <c r="Y312" s="1178" t="str">
        <f t="shared" si="63"/>
        <v/>
      </c>
      <c r="Z312" s="1179">
        <f t="shared" si="63"/>
        <v>205</v>
      </c>
      <c r="AA312" s="1408" t="str">
        <f t="shared" si="63"/>
        <v/>
      </c>
      <c r="AB312" s="1181">
        <f t="shared" si="63"/>
        <v>0.14000000000000001</v>
      </c>
      <c r="AC312" s="1126">
        <f>IF(COUNT(AC280:AC310)=0,"",IF(COUNT(B280:B310)&lt;&gt;COUNT(AC280:AC310),0,MIN(AC280:AC310)))</f>
        <v>0</v>
      </c>
      <c r="AD312" s="1098">
        <f>IF(COUNT(AD280:AD310)=0,"",IF(COUNT(C280:C310)&lt;&gt;COUNT(AD280:AD310),0,MIN(AD280:AD310)))</f>
        <v>0</v>
      </c>
      <c r="AE312" s="575" t="str">
        <f>IF(COUNT(AE280:AE310)=0,"",IF(COUNT(D280:D310)&lt;&gt;COUNT(AE280:AE310),0,MIN(AE280:AE310)))</f>
        <v/>
      </c>
      <c r="AF312" s="1116" t="s">
        <v>36</v>
      </c>
      <c r="AG312" s="1393"/>
      <c r="AH312" s="1394"/>
      <c r="AI312" s="1394"/>
      <c r="AJ312" s="1394"/>
      <c r="AK312" s="1394"/>
      <c r="AL312" s="1454"/>
    </row>
    <row r="313" spans="1:38" x14ac:dyDescent="0.15">
      <c r="A313" s="1928"/>
      <c r="B313" s="1933" t="s">
        <v>412</v>
      </c>
      <c r="C313" s="1894"/>
      <c r="D313" s="635"/>
      <c r="E313" s="633"/>
      <c r="F313" s="1088">
        <f t="shared" ref="F313:AB313" si="64">IF(COUNT(F280:F310)=0,"",AVERAGE(F280:F310))</f>
        <v>7.7096774193548399</v>
      </c>
      <c r="G313" s="1089">
        <f t="shared" si="64"/>
        <v>13.60322580645161</v>
      </c>
      <c r="H313" s="1090">
        <f t="shared" si="64"/>
        <v>13.212903225806452</v>
      </c>
      <c r="I313" s="1091">
        <f t="shared" si="64"/>
        <v>4.3365806451612903</v>
      </c>
      <c r="J313" s="1092">
        <f t="shared" si="64"/>
        <v>3.9309677419354849</v>
      </c>
      <c r="K313" s="1093">
        <f t="shared" si="64"/>
        <v>7.9583870967741932</v>
      </c>
      <c r="L313" s="1094">
        <f t="shared" si="64"/>
        <v>7.9545161290322577</v>
      </c>
      <c r="M313" s="1091" t="str">
        <f t="shared" si="64"/>
        <v/>
      </c>
      <c r="N313" s="1092">
        <f t="shared" si="64"/>
        <v>35.6</v>
      </c>
      <c r="O313" s="1089" t="str">
        <f t="shared" si="64"/>
        <v/>
      </c>
      <c r="P313" s="1090">
        <f t="shared" si="64"/>
        <v>71.678947368421049</v>
      </c>
      <c r="Q313" s="1089" t="str">
        <f t="shared" si="64"/>
        <v/>
      </c>
      <c r="R313" s="1090">
        <f t="shared" si="64"/>
        <v>98.526315789473685</v>
      </c>
      <c r="S313" s="1089" t="str">
        <f t="shared" si="64"/>
        <v/>
      </c>
      <c r="T313" s="1090">
        <f t="shared" si="64"/>
        <v>60.4</v>
      </c>
      <c r="U313" s="1089" t="str">
        <f t="shared" si="64"/>
        <v/>
      </c>
      <c r="V313" s="1090">
        <f t="shared" si="64"/>
        <v>39.1</v>
      </c>
      <c r="W313" s="1168" t="str">
        <f t="shared" si="64"/>
        <v/>
      </c>
      <c r="X313" s="1413">
        <f t="shared" si="64"/>
        <v>38.452631578947376</v>
      </c>
      <c r="Y313" s="1396" t="str">
        <f t="shared" si="64"/>
        <v/>
      </c>
      <c r="Z313" s="1398">
        <f t="shared" si="64"/>
        <v>227.05263157894737</v>
      </c>
      <c r="AA313" s="1399" t="str">
        <f t="shared" si="64"/>
        <v/>
      </c>
      <c r="AB313" s="1535">
        <f t="shared" si="64"/>
        <v>0.19578947368421054</v>
      </c>
      <c r="AC313" s="1127">
        <f t="shared" ref="AC313:AD313" si="65">IF(COUNT(AC281:AC310)=0,0,AVERAGE(AC281:AC310))</f>
        <v>208.5</v>
      </c>
      <c r="AD313" s="479">
        <f t="shared" si="65"/>
        <v>274.16666666666669</v>
      </c>
      <c r="AE313" s="1114" t="str">
        <f>IF(COUNT(AE280:AE310)=0,"",AE314/COUNT($A280:$A310))</f>
        <v/>
      </c>
      <c r="AF313" s="1117" t="s">
        <v>36</v>
      </c>
      <c r="AG313" s="1387"/>
      <c r="AH313" s="1388"/>
      <c r="AI313" s="1389"/>
      <c r="AJ313" s="1389"/>
      <c r="AK313" s="1389"/>
      <c r="AL313" s="1455"/>
    </row>
    <row r="314" spans="1:38" x14ac:dyDescent="0.15">
      <c r="A314" s="1929"/>
      <c r="B314" s="1917" t="s">
        <v>413</v>
      </c>
      <c r="C314" s="1916"/>
      <c r="D314" s="1132"/>
      <c r="E314" s="1072">
        <f>SUM(E280:E310)</f>
        <v>53</v>
      </c>
      <c r="F314" s="1137"/>
      <c r="G314" s="1137"/>
      <c r="H314" s="1135"/>
      <c r="I314" s="1137"/>
      <c r="J314" s="1135"/>
      <c r="K314" s="1134"/>
      <c r="L314" s="1133"/>
      <c r="M314" s="1137"/>
      <c r="N314" s="1135"/>
      <c r="O314" s="1133"/>
      <c r="P314" s="1135"/>
      <c r="Q314" s="1137"/>
      <c r="R314" s="1135"/>
      <c r="S314" s="1134"/>
      <c r="T314" s="1133"/>
      <c r="U314" s="1134"/>
      <c r="V314" s="1136"/>
      <c r="W314" s="1170"/>
      <c r="X314" s="1412"/>
      <c r="Y314" s="1169"/>
      <c r="Z314" s="1412"/>
      <c r="AA314" s="1170"/>
      <c r="AB314" s="1412"/>
      <c r="AC314" s="1128">
        <f>SUM(AC280:AC310)</f>
        <v>1251</v>
      </c>
      <c r="AD314" s="1099">
        <f>IF(COUNTA(AD279)=0,"",SUM(AD280:AD310))</f>
        <v>1645</v>
      </c>
      <c r="AE314" s="1099" t="str">
        <f>IF(COUNTA(AE279)=0,"",SUM(AE280:AE310))</f>
        <v/>
      </c>
      <c r="AF314" s="1118" t="s">
        <v>36</v>
      </c>
      <c r="AG314" s="1390"/>
      <c r="AH314" s="1391"/>
      <c r="AI314" s="1395"/>
      <c r="AJ314" s="1395"/>
      <c r="AK314" s="1395"/>
      <c r="AL314" s="1456"/>
    </row>
    <row r="315" spans="1:38" ht="13.5" customHeight="1" x14ac:dyDescent="0.15">
      <c r="A315" s="1889" t="s">
        <v>360</v>
      </c>
      <c r="B315" s="1441">
        <v>43466</v>
      </c>
      <c r="C315" s="451" t="str">
        <f>IF(B315="","",IF(WEEKDAY(B315)=1,"(日)",IF(WEEKDAY(B315)=2,"(月)",IF(WEEKDAY(B315)=3,"(火)",IF(WEEKDAY(B315)=4,"(水)",IF(WEEKDAY(B315)=5,"(木)",IF(WEEKDAY(B315)=6,"(金)","(土)")))))))</f>
        <v>(火)</v>
      </c>
      <c r="D315" s="75" t="s">
        <v>583</v>
      </c>
      <c r="E315" s="73"/>
      <c r="F315" s="61">
        <v>5.3</v>
      </c>
      <c r="G315" s="23">
        <v>9.9</v>
      </c>
      <c r="H315" s="158">
        <v>10.1</v>
      </c>
      <c r="I315" s="65">
        <v>3.65</v>
      </c>
      <c r="J315" s="1416">
        <v>3.15</v>
      </c>
      <c r="K315" s="24">
        <v>7.89</v>
      </c>
      <c r="L315" s="1414">
        <v>7.88</v>
      </c>
      <c r="M315" s="65"/>
      <c r="N315" s="1416">
        <v>37.200000000000003</v>
      </c>
      <c r="O315" s="23"/>
      <c r="P315" s="158"/>
      <c r="Q315" s="23"/>
      <c r="R315" s="158"/>
      <c r="S315" s="23"/>
      <c r="T315" s="158"/>
      <c r="U315" s="23"/>
      <c r="V315" s="158"/>
      <c r="W315" s="65"/>
      <c r="X315" s="1416"/>
      <c r="Y315" s="70"/>
      <c r="Z315" s="1415"/>
      <c r="AA315" s="24"/>
      <c r="AB315" s="1414"/>
      <c r="AC315" s="495"/>
      <c r="AD315" s="496"/>
      <c r="AE315" s="1728"/>
      <c r="AF315" s="579" t="s">
        <v>36</v>
      </c>
      <c r="AG315" s="1155">
        <v>43475</v>
      </c>
      <c r="AH315" s="1159" t="s">
        <v>54</v>
      </c>
      <c r="AI315" s="1725">
        <v>6.4</v>
      </c>
      <c r="AJ315" s="1160" t="s">
        <v>20</v>
      </c>
      <c r="AK315" s="1156"/>
      <c r="AL315" s="1157"/>
    </row>
    <row r="316" spans="1:38" x14ac:dyDescent="0.15">
      <c r="A316" s="1930"/>
      <c r="B316" s="608">
        <v>43467</v>
      </c>
      <c r="C316" s="453" t="str">
        <f t="shared" ref="C316:C321" si="66">IF(B316="","",IF(WEEKDAY(B316)=1,"(日)",IF(WEEKDAY(B316)=2,"(月)",IF(WEEKDAY(B316)=3,"(火)",IF(WEEKDAY(B316)=4,"(水)",IF(WEEKDAY(B316)=5,"(木)",IF(WEEKDAY(B316)=6,"(金)","(土)")))))))</f>
        <v>(水)</v>
      </c>
      <c r="D316" s="490" t="s">
        <v>583</v>
      </c>
      <c r="E316" s="491"/>
      <c r="F316" s="492">
        <v>6.5</v>
      </c>
      <c r="G316" s="353">
        <v>10.3</v>
      </c>
      <c r="H316" s="354">
        <v>10</v>
      </c>
      <c r="I316" s="355">
        <v>3.62</v>
      </c>
      <c r="J316" s="356">
        <v>3</v>
      </c>
      <c r="K316" s="357">
        <v>7.85</v>
      </c>
      <c r="L316" s="358">
        <v>7.86</v>
      </c>
      <c r="M316" s="355"/>
      <c r="N316" s="1411">
        <v>37</v>
      </c>
      <c r="O316" s="353"/>
      <c r="P316" s="1410"/>
      <c r="Q316" s="353"/>
      <c r="R316" s="354"/>
      <c r="S316" s="353"/>
      <c r="T316" s="1410"/>
      <c r="U316" s="353"/>
      <c r="V316" s="1410"/>
      <c r="W316" s="355"/>
      <c r="X316" s="356"/>
      <c r="Y316" s="493"/>
      <c r="Z316" s="494"/>
      <c r="AA316" s="357"/>
      <c r="AB316" s="358"/>
      <c r="AC316" s="461"/>
      <c r="AD316" s="460"/>
      <c r="AE316" s="1729"/>
      <c r="AF316" s="121" t="s">
        <v>36</v>
      </c>
      <c r="AG316" s="1158" t="s">
        <v>550</v>
      </c>
      <c r="AH316" s="1149" t="s">
        <v>551</v>
      </c>
      <c r="AI316" s="1150" t="s">
        <v>552</v>
      </c>
      <c r="AJ316" s="1151" t="s">
        <v>553</v>
      </c>
      <c r="AK316" s="1152"/>
      <c r="AL316" s="1153"/>
    </row>
    <row r="317" spans="1:38" x14ac:dyDescent="0.15">
      <c r="A317" s="1930"/>
      <c r="B317" s="608">
        <v>43468</v>
      </c>
      <c r="C317" s="453" t="str">
        <f t="shared" si="66"/>
        <v>(木)</v>
      </c>
      <c r="D317" s="75" t="s">
        <v>583</v>
      </c>
      <c r="E317" s="73"/>
      <c r="F317" s="61">
        <v>4.7</v>
      </c>
      <c r="G317" s="23">
        <v>10</v>
      </c>
      <c r="H317" s="64">
        <v>10</v>
      </c>
      <c r="I317" s="65">
        <v>3.3</v>
      </c>
      <c r="J317" s="66">
        <v>2.95</v>
      </c>
      <c r="K317" s="24">
        <v>7.94</v>
      </c>
      <c r="L317" s="69">
        <v>7.95</v>
      </c>
      <c r="M317" s="65"/>
      <c r="N317" s="66">
        <v>37.200000000000003</v>
      </c>
      <c r="O317" s="23"/>
      <c r="P317" s="64"/>
      <c r="Q317" s="23"/>
      <c r="R317" s="64"/>
      <c r="S317" s="23"/>
      <c r="T317" s="64"/>
      <c r="U317" s="23"/>
      <c r="V317" s="158"/>
      <c r="W317" s="65"/>
      <c r="X317" s="66"/>
      <c r="Y317" s="70"/>
      <c r="Z317" s="71"/>
      <c r="AA317" s="24"/>
      <c r="AB317" s="69"/>
      <c r="AC317" s="461"/>
      <c r="AD317" s="460"/>
      <c r="AE317" s="1729"/>
      <c r="AF317" s="121" t="s">
        <v>36</v>
      </c>
      <c r="AG317" s="1109" t="s">
        <v>554</v>
      </c>
      <c r="AH317" s="1110" t="s">
        <v>20</v>
      </c>
      <c r="AI317" s="1148"/>
      <c r="AJ317" s="1163">
        <v>9.1999999999999993</v>
      </c>
      <c r="AK317" s="1140"/>
      <c r="AL317" s="1141"/>
    </row>
    <row r="318" spans="1:38" x14ac:dyDescent="0.15">
      <c r="A318" s="1930"/>
      <c r="B318" s="608">
        <v>43469</v>
      </c>
      <c r="C318" s="453" t="str">
        <f t="shared" si="66"/>
        <v>(金)</v>
      </c>
      <c r="D318" s="75" t="s">
        <v>583</v>
      </c>
      <c r="E318" s="73"/>
      <c r="F318" s="61">
        <v>4.9000000000000004</v>
      </c>
      <c r="G318" s="23">
        <v>10.199999999999999</v>
      </c>
      <c r="H318" s="64">
        <v>9.8000000000000007</v>
      </c>
      <c r="I318" s="65">
        <v>3.86</v>
      </c>
      <c r="J318" s="66">
        <v>2.9</v>
      </c>
      <c r="K318" s="24">
        <v>7.96</v>
      </c>
      <c r="L318" s="69">
        <v>7.94</v>
      </c>
      <c r="M318" s="65"/>
      <c r="N318" s="66">
        <v>36.4</v>
      </c>
      <c r="O318" s="23"/>
      <c r="P318" s="64">
        <v>73.599999999999994</v>
      </c>
      <c r="Q318" s="23"/>
      <c r="R318" s="64">
        <v>102.1</v>
      </c>
      <c r="S318" s="23"/>
      <c r="T318" s="64"/>
      <c r="U318" s="23"/>
      <c r="V318" s="64"/>
      <c r="W318" s="65"/>
      <c r="X318" s="66">
        <v>39.4</v>
      </c>
      <c r="Y318" s="70"/>
      <c r="Z318" s="71">
        <v>234</v>
      </c>
      <c r="AA318" s="24"/>
      <c r="AB318" s="69">
        <v>0.13</v>
      </c>
      <c r="AC318" s="461"/>
      <c r="AD318" s="460"/>
      <c r="AE318" s="1729"/>
      <c r="AF318" s="121" t="s">
        <v>36</v>
      </c>
      <c r="AG318" s="6" t="s">
        <v>555</v>
      </c>
      <c r="AH318" s="18" t="s">
        <v>556</v>
      </c>
      <c r="AI318" s="34"/>
      <c r="AJ318" s="1164">
        <v>3</v>
      </c>
      <c r="AK318" s="36"/>
      <c r="AL318" s="101"/>
    </row>
    <row r="319" spans="1:38" x14ac:dyDescent="0.15">
      <c r="A319" s="1930"/>
      <c r="B319" s="608">
        <v>43470</v>
      </c>
      <c r="C319" s="453" t="str">
        <f t="shared" si="66"/>
        <v>(土)</v>
      </c>
      <c r="D319" s="75" t="s">
        <v>583</v>
      </c>
      <c r="E319" s="73"/>
      <c r="F319" s="61">
        <v>6.6</v>
      </c>
      <c r="G319" s="23">
        <v>10.1</v>
      </c>
      <c r="H319" s="64">
        <v>10.1</v>
      </c>
      <c r="I319" s="65">
        <v>3.56</v>
      </c>
      <c r="J319" s="66">
        <v>3.07</v>
      </c>
      <c r="K319" s="24">
        <v>7.93</v>
      </c>
      <c r="L319" s="69">
        <v>7.95</v>
      </c>
      <c r="M319" s="65"/>
      <c r="N319" s="66">
        <v>36.6</v>
      </c>
      <c r="O319" s="23"/>
      <c r="P319" s="64"/>
      <c r="Q319" s="23"/>
      <c r="R319" s="64"/>
      <c r="S319" s="23"/>
      <c r="T319" s="64"/>
      <c r="U319" s="23"/>
      <c r="V319" s="64"/>
      <c r="W319" s="65"/>
      <c r="X319" s="66"/>
      <c r="Y319" s="70"/>
      <c r="Z319" s="71"/>
      <c r="AA319" s="24"/>
      <c r="AB319" s="69"/>
      <c r="AC319" s="461"/>
      <c r="AD319" s="460"/>
      <c r="AE319" s="1729"/>
      <c r="AF319" s="121" t="s">
        <v>36</v>
      </c>
      <c r="AG319" s="6" t="s">
        <v>21</v>
      </c>
      <c r="AH319" s="18"/>
      <c r="AI319" s="40"/>
      <c r="AJ319" s="1723">
        <v>8.07</v>
      </c>
      <c r="AK319" s="36"/>
      <c r="AL319" s="101"/>
    </row>
    <row r="320" spans="1:38" x14ac:dyDescent="0.15">
      <c r="A320" s="1930"/>
      <c r="B320" s="608">
        <v>43471</v>
      </c>
      <c r="C320" s="453" t="str">
        <f t="shared" si="66"/>
        <v>(日)</v>
      </c>
      <c r="D320" s="75" t="s">
        <v>599</v>
      </c>
      <c r="E320" s="73"/>
      <c r="F320" s="61">
        <v>3.2</v>
      </c>
      <c r="G320" s="23">
        <v>9.9</v>
      </c>
      <c r="H320" s="64">
        <v>9.9</v>
      </c>
      <c r="I320" s="65">
        <v>4.25</v>
      </c>
      <c r="J320" s="66">
        <v>3.57</v>
      </c>
      <c r="K320" s="24">
        <v>7.98</v>
      </c>
      <c r="L320" s="69">
        <v>7.91</v>
      </c>
      <c r="M320" s="65"/>
      <c r="N320" s="66">
        <v>36.6</v>
      </c>
      <c r="O320" s="23"/>
      <c r="P320" s="64"/>
      <c r="Q320" s="23"/>
      <c r="R320" s="64"/>
      <c r="S320" s="23"/>
      <c r="T320" s="64"/>
      <c r="U320" s="23"/>
      <c r="V320" s="64"/>
      <c r="W320" s="65"/>
      <c r="X320" s="66"/>
      <c r="Y320" s="70"/>
      <c r="Z320" s="71"/>
      <c r="AA320" s="24"/>
      <c r="AB320" s="69"/>
      <c r="AC320" s="461">
        <v>202</v>
      </c>
      <c r="AD320" s="460">
        <v>366</v>
      </c>
      <c r="AE320" s="1729"/>
      <c r="AF320" s="121" t="s">
        <v>36</v>
      </c>
      <c r="AG320" s="6" t="s">
        <v>557</v>
      </c>
      <c r="AH320" s="18" t="s">
        <v>22</v>
      </c>
      <c r="AI320" s="34"/>
      <c r="AJ320" s="1164">
        <v>36.299999999999997</v>
      </c>
      <c r="AK320" s="36"/>
      <c r="AL320" s="101"/>
    </row>
    <row r="321" spans="1:38" x14ac:dyDescent="0.15">
      <c r="A321" s="1930"/>
      <c r="B321" s="608">
        <v>43472</v>
      </c>
      <c r="C321" s="453" t="str">
        <f t="shared" si="66"/>
        <v>(月)</v>
      </c>
      <c r="D321" s="75" t="s">
        <v>583</v>
      </c>
      <c r="E321" s="73"/>
      <c r="F321" s="61">
        <v>6.6</v>
      </c>
      <c r="G321" s="23">
        <v>10</v>
      </c>
      <c r="H321" s="64">
        <v>9.6</v>
      </c>
      <c r="I321" s="65">
        <v>3.1</v>
      </c>
      <c r="J321" s="66">
        <v>2.6</v>
      </c>
      <c r="K321" s="24">
        <v>8.2100000000000009</v>
      </c>
      <c r="L321" s="69">
        <v>8.24</v>
      </c>
      <c r="M321" s="65"/>
      <c r="N321" s="66">
        <v>36.200000000000003</v>
      </c>
      <c r="O321" s="23"/>
      <c r="P321" s="64">
        <v>73.599999999999994</v>
      </c>
      <c r="Q321" s="23"/>
      <c r="R321" s="64">
        <v>100.9</v>
      </c>
      <c r="S321" s="23"/>
      <c r="T321" s="64"/>
      <c r="U321" s="23"/>
      <c r="V321" s="64"/>
      <c r="W321" s="65"/>
      <c r="X321" s="66">
        <v>39</v>
      </c>
      <c r="Y321" s="70"/>
      <c r="Z321" s="71">
        <v>224</v>
      </c>
      <c r="AA321" s="24"/>
      <c r="AB321" s="69">
        <v>0.1</v>
      </c>
      <c r="AC321" s="461"/>
      <c r="AD321" s="460"/>
      <c r="AE321" s="1729"/>
      <c r="AF321" s="121" t="s">
        <v>36</v>
      </c>
      <c r="AG321" s="6" t="s">
        <v>558</v>
      </c>
      <c r="AH321" s="18" t="s">
        <v>23</v>
      </c>
      <c r="AI321" s="34"/>
      <c r="AJ321" s="1164">
        <v>73.8</v>
      </c>
      <c r="AK321" s="39"/>
      <c r="AL321" s="99"/>
    </row>
    <row r="322" spans="1:38" x14ac:dyDescent="0.15">
      <c r="A322" s="1930"/>
      <c r="B322" s="608">
        <v>43473</v>
      </c>
      <c r="C322" s="453" t="str">
        <f>IF(B322="","",IF(WEEKDAY(B322)=1,"(日)",IF(WEEKDAY(B322)=2,"(月)",IF(WEEKDAY(B322)=3,"(火)",IF(WEEKDAY(B322)=4,"(水)",IF(WEEKDAY(B322)=5,"(木)",IF(WEEKDAY(B322)=6,"(金)","(土)")))))))</f>
        <v>(火)</v>
      </c>
      <c r="D322" s="75" t="s">
        <v>583</v>
      </c>
      <c r="E322" s="73"/>
      <c r="F322" s="61">
        <v>2.5</v>
      </c>
      <c r="G322" s="23">
        <v>9.8000000000000007</v>
      </c>
      <c r="H322" s="64">
        <v>9.4</v>
      </c>
      <c r="I322" s="65">
        <v>4.2</v>
      </c>
      <c r="J322" s="66">
        <v>3.46</v>
      </c>
      <c r="K322" s="24">
        <v>8.02</v>
      </c>
      <c r="L322" s="69">
        <v>8.0299999999999994</v>
      </c>
      <c r="M322" s="65"/>
      <c r="N322" s="66">
        <v>36.299999999999997</v>
      </c>
      <c r="O322" s="23"/>
      <c r="P322" s="64">
        <v>72.099999999999994</v>
      </c>
      <c r="Q322" s="23"/>
      <c r="R322" s="64">
        <v>100.4</v>
      </c>
      <c r="S322" s="23"/>
      <c r="T322" s="64"/>
      <c r="U322" s="23"/>
      <c r="V322" s="64"/>
      <c r="W322" s="65"/>
      <c r="X322" s="66">
        <v>39.5</v>
      </c>
      <c r="Y322" s="70"/>
      <c r="Z322" s="71">
        <v>235</v>
      </c>
      <c r="AA322" s="24"/>
      <c r="AB322" s="69">
        <v>0.15</v>
      </c>
      <c r="AC322" s="461"/>
      <c r="AD322" s="460"/>
      <c r="AE322" s="1729"/>
      <c r="AF322" s="121" t="s">
        <v>36</v>
      </c>
      <c r="AG322" s="6" t="s">
        <v>559</v>
      </c>
      <c r="AH322" s="18" t="s">
        <v>23</v>
      </c>
      <c r="AI322" s="34"/>
      <c r="AJ322" s="1164">
        <v>103.6</v>
      </c>
      <c r="AK322" s="25"/>
      <c r="AL322" s="26"/>
    </row>
    <row r="323" spans="1:38" x14ac:dyDescent="0.15">
      <c r="A323" s="1930"/>
      <c r="B323" s="608">
        <v>43474</v>
      </c>
      <c r="C323" s="453" t="str">
        <f t="shared" ref="C323:C345" si="67">IF(B323="","",IF(WEEKDAY(B323)=1,"(日)",IF(WEEKDAY(B323)=2,"(月)",IF(WEEKDAY(B323)=3,"(火)",IF(WEEKDAY(B323)=4,"(水)",IF(WEEKDAY(B323)=5,"(木)",IF(WEEKDAY(B323)=6,"(金)","(土)")))))))</f>
        <v>(水)</v>
      </c>
      <c r="D323" s="75" t="s">
        <v>583</v>
      </c>
      <c r="E323" s="73"/>
      <c r="F323" s="61">
        <v>5</v>
      </c>
      <c r="G323" s="23">
        <v>9.8000000000000007</v>
      </c>
      <c r="H323" s="64">
        <v>9.5</v>
      </c>
      <c r="I323" s="65">
        <v>4.05</v>
      </c>
      <c r="J323" s="66">
        <v>3.49</v>
      </c>
      <c r="K323" s="24">
        <v>7.88</v>
      </c>
      <c r="L323" s="69">
        <v>7.93</v>
      </c>
      <c r="M323" s="65"/>
      <c r="N323" s="66">
        <v>36.299999999999997</v>
      </c>
      <c r="O323" s="23"/>
      <c r="P323" s="64">
        <v>72.599999999999994</v>
      </c>
      <c r="Q323" s="23"/>
      <c r="R323" s="64">
        <v>102.1</v>
      </c>
      <c r="S323" s="23"/>
      <c r="T323" s="64"/>
      <c r="U323" s="23"/>
      <c r="V323" s="64"/>
      <c r="W323" s="65"/>
      <c r="X323" s="66">
        <v>39.799999999999997</v>
      </c>
      <c r="Y323" s="70"/>
      <c r="Z323" s="71">
        <v>230</v>
      </c>
      <c r="AA323" s="24"/>
      <c r="AB323" s="69">
        <v>0.16</v>
      </c>
      <c r="AC323" s="461"/>
      <c r="AD323" s="460"/>
      <c r="AE323" s="1729"/>
      <c r="AF323" s="121" t="s">
        <v>36</v>
      </c>
      <c r="AG323" s="6" t="s">
        <v>560</v>
      </c>
      <c r="AH323" s="18" t="s">
        <v>23</v>
      </c>
      <c r="AI323" s="34"/>
      <c r="AJ323" s="1164">
        <v>63.3</v>
      </c>
      <c r="AK323" s="42"/>
      <c r="AL323" s="100"/>
    </row>
    <row r="324" spans="1:38" x14ac:dyDescent="0.15">
      <c r="A324" s="1930"/>
      <c r="B324" s="608">
        <v>43475</v>
      </c>
      <c r="C324" s="453" t="str">
        <f t="shared" si="67"/>
        <v>(木)</v>
      </c>
      <c r="D324" s="75" t="s">
        <v>583</v>
      </c>
      <c r="E324" s="73"/>
      <c r="F324" s="61">
        <v>2.6</v>
      </c>
      <c r="G324" s="23">
        <v>9.6</v>
      </c>
      <c r="H324" s="64">
        <v>9.1999999999999993</v>
      </c>
      <c r="I324" s="65">
        <v>3.9</v>
      </c>
      <c r="J324" s="66">
        <v>3</v>
      </c>
      <c r="K324" s="24">
        <v>8.09</v>
      </c>
      <c r="L324" s="69">
        <v>8.07</v>
      </c>
      <c r="M324" s="65"/>
      <c r="N324" s="66">
        <v>36.299999999999997</v>
      </c>
      <c r="O324" s="23"/>
      <c r="P324" s="64">
        <v>73.8</v>
      </c>
      <c r="Q324" s="23"/>
      <c r="R324" s="64">
        <v>103.6</v>
      </c>
      <c r="S324" s="23"/>
      <c r="T324" s="64">
        <v>63.3</v>
      </c>
      <c r="U324" s="23"/>
      <c r="V324" s="64">
        <v>40.299999999999997</v>
      </c>
      <c r="W324" s="65"/>
      <c r="X324" s="66">
        <v>39.5</v>
      </c>
      <c r="Y324" s="70"/>
      <c r="Z324" s="71">
        <v>234</v>
      </c>
      <c r="AA324" s="24"/>
      <c r="AB324" s="69">
        <v>0.13</v>
      </c>
      <c r="AC324" s="461"/>
      <c r="AD324" s="460"/>
      <c r="AE324" s="1729"/>
      <c r="AF324" s="121" t="s">
        <v>361</v>
      </c>
      <c r="AG324" s="6" t="s">
        <v>561</v>
      </c>
      <c r="AH324" s="18" t="s">
        <v>23</v>
      </c>
      <c r="AI324" s="23"/>
      <c r="AJ324" s="943">
        <v>40.299999999999997</v>
      </c>
      <c r="AK324" s="36"/>
      <c r="AL324" s="100"/>
    </row>
    <row r="325" spans="1:38" x14ac:dyDescent="0.15">
      <c r="A325" s="1930"/>
      <c r="B325" s="608">
        <v>43476</v>
      </c>
      <c r="C325" s="453" t="str">
        <f t="shared" si="67"/>
        <v>(金)</v>
      </c>
      <c r="D325" s="75" t="s">
        <v>583</v>
      </c>
      <c r="E325" s="73"/>
      <c r="F325" s="61">
        <v>7.5</v>
      </c>
      <c r="G325" s="23">
        <v>9.4</v>
      </c>
      <c r="H325" s="64">
        <v>9</v>
      </c>
      <c r="I325" s="65">
        <v>4.09</v>
      </c>
      <c r="J325" s="66">
        <v>3.48</v>
      </c>
      <c r="K325" s="24">
        <v>8</v>
      </c>
      <c r="L325" s="69">
        <v>8</v>
      </c>
      <c r="M325" s="65"/>
      <c r="N325" s="66">
        <v>36.5</v>
      </c>
      <c r="O325" s="23"/>
      <c r="P325" s="64">
        <v>71.599999999999994</v>
      </c>
      <c r="Q325" s="23"/>
      <c r="R325" s="64">
        <v>99.2</v>
      </c>
      <c r="S325" s="23"/>
      <c r="T325" s="64"/>
      <c r="U325" s="23"/>
      <c r="V325" s="64"/>
      <c r="W325" s="65"/>
      <c r="X325" s="66">
        <v>40.1</v>
      </c>
      <c r="Y325" s="70"/>
      <c r="Z325" s="71">
        <v>240</v>
      </c>
      <c r="AA325" s="24"/>
      <c r="AB325" s="69">
        <v>0.12</v>
      </c>
      <c r="AC325" s="461"/>
      <c r="AD325" s="460"/>
      <c r="AE325" s="1729"/>
      <c r="AF325" s="121" t="s">
        <v>362</v>
      </c>
      <c r="AG325" s="6" t="s">
        <v>562</v>
      </c>
      <c r="AH325" s="18" t="s">
        <v>23</v>
      </c>
      <c r="AI325" s="65"/>
      <c r="AJ325" s="1724">
        <v>39.5</v>
      </c>
      <c r="AK325" s="36"/>
      <c r="AL325" s="100"/>
    </row>
    <row r="326" spans="1:38" x14ac:dyDescent="0.15">
      <c r="A326" s="1930"/>
      <c r="B326" s="608">
        <v>43477</v>
      </c>
      <c r="C326" s="453" t="str">
        <f t="shared" si="67"/>
        <v>(土)</v>
      </c>
      <c r="D326" s="75" t="s">
        <v>599</v>
      </c>
      <c r="E326" s="73">
        <v>2</v>
      </c>
      <c r="F326" s="61">
        <v>4.4000000000000004</v>
      </c>
      <c r="G326" s="23">
        <v>8.6</v>
      </c>
      <c r="H326" s="64">
        <v>9</v>
      </c>
      <c r="I326" s="65">
        <v>4.0999999999999996</v>
      </c>
      <c r="J326" s="66">
        <v>3.53</v>
      </c>
      <c r="K326" s="24">
        <v>8</v>
      </c>
      <c r="L326" s="69">
        <v>8</v>
      </c>
      <c r="M326" s="65"/>
      <c r="N326" s="66">
        <v>37</v>
      </c>
      <c r="O326" s="23"/>
      <c r="P326" s="64"/>
      <c r="Q326" s="23"/>
      <c r="R326" s="64"/>
      <c r="S326" s="23"/>
      <c r="T326" s="64"/>
      <c r="U326" s="23"/>
      <c r="V326" s="64"/>
      <c r="W326" s="65"/>
      <c r="X326" s="66"/>
      <c r="Y326" s="70"/>
      <c r="Z326" s="71"/>
      <c r="AA326" s="24"/>
      <c r="AB326" s="69"/>
      <c r="AC326" s="461"/>
      <c r="AD326" s="460"/>
      <c r="AE326" s="1729"/>
      <c r="AF326" s="121" t="s">
        <v>362</v>
      </c>
      <c r="AG326" s="6" t="s">
        <v>563</v>
      </c>
      <c r="AH326" s="18" t="s">
        <v>23</v>
      </c>
      <c r="AI326" s="70"/>
      <c r="AJ326" s="1722">
        <v>234</v>
      </c>
      <c r="AK326" s="36"/>
      <c r="AL326" s="100"/>
    </row>
    <row r="327" spans="1:38" ht="15.75" customHeight="1" x14ac:dyDescent="0.15">
      <c r="A327" s="1930"/>
      <c r="B327" s="608">
        <v>43478</v>
      </c>
      <c r="C327" s="453" t="str">
        <f t="shared" si="67"/>
        <v>(日)</v>
      </c>
      <c r="D327" s="75" t="s">
        <v>583</v>
      </c>
      <c r="E327" s="73">
        <v>1</v>
      </c>
      <c r="F327" s="61">
        <v>5.6</v>
      </c>
      <c r="G327" s="23">
        <v>9.6999999999999993</v>
      </c>
      <c r="H327" s="64">
        <v>9.1999999999999993</v>
      </c>
      <c r="I327" s="65">
        <v>4.18</v>
      </c>
      <c r="J327" s="66">
        <v>3.73</v>
      </c>
      <c r="K327" s="24">
        <v>7.88</v>
      </c>
      <c r="L327" s="69">
        <v>7.9</v>
      </c>
      <c r="M327" s="65"/>
      <c r="N327" s="66">
        <v>37</v>
      </c>
      <c r="O327" s="23"/>
      <c r="P327" s="64"/>
      <c r="Q327" s="23"/>
      <c r="R327" s="64"/>
      <c r="S327" s="23"/>
      <c r="T327" s="64"/>
      <c r="U327" s="23"/>
      <c r="V327" s="64"/>
      <c r="W327" s="65"/>
      <c r="X327" s="66"/>
      <c r="Y327" s="70"/>
      <c r="Z327" s="71"/>
      <c r="AA327" s="24"/>
      <c r="AB327" s="69"/>
      <c r="AC327" s="461"/>
      <c r="AD327" s="460"/>
      <c r="AE327" s="1729"/>
      <c r="AF327" s="121" t="s">
        <v>36</v>
      </c>
      <c r="AG327" s="6" t="s">
        <v>564</v>
      </c>
      <c r="AH327" s="18" t="s">
        <v>23</v>
      </c>
      <c r="AI327" s="24"/>
      <c r="AJ327" s="261">
        <v>0.13</v>
      </c>
      <c r="AK327" s="47"/>
      <c r="AL327" s="102"/>
    </row>
    <row r="328" spans="1:38" x14ac:dyDescent="0.15">
      <c r="A328" s="1930"/>
      <c r="B328" s="608">
        <v>43479</v>
      </c>
      <c r="C328" s="453" t="str">
        <f t="shared" si="67"/>
        <v>(月)</v>
      </c>
      <c r="D328" s="75" t="s">
        <v>583</v>
      </c>
      <c r="E328" s="73"/>
      <c r="F328" s="61">
        <v>4.5</v>
      </c>
      <c r="G328" s="23">
        <v>9</v>
      </c>
      <c r="H328" s="64">
        <v>9</v>
      </c>
      <c r="I328" s="65">
        <v>3.95</v>
      </c>
      <c r="J328" s="66">
        <v>3.72</v>
      </c>
      <c r="K328" s="24">
        <v>7.93</v>
      </c>
      <c r="L328" s="69">
        <v>7.96</v>
      </c>
      <c r="M328" s="65"/>
      <c r="N328" s="66">
        <v>36.9</v>
      </c>
      <c r="O328" s="23"/>
      <c r="P328" s="64"/>
      <c r="Q328" s="23"/>
      <c r="R328" s="64"/>
      <c r="S328" s="23"/>
      <c r="T328" s="64"/>
      <c r="U328" s="23"/>
      <c r="V328" s="64"/>
      <c r="W328" s="65"/>
      <c r="X328" s="66"/>
      <c r="Y328" s="70"/>
      <c r="Z328" s="71"/>
      <c r="AA328" s="24"/>
      <c r="AB328" s="69"/>
      <c r="AC328" s="461"/>
      <c r="AD328" s="460"/>
      <c r="AE328" s="1729"/>
      <c r="AF328" s="121" t="s">
        <v>36</v>
      </c>
      <c r="AG328" s="6" t="s">
        <v>24</v>
      </c>
      <c r="AH328" s="18" t="s">
        <v>23</v>
      </c>
      <c r="AI328" s="23"/>
      <c r="AJ328" s="943">
        <v>3.6</v>
      </c>
      <c r="AK328" s="42"/>
      <c r="AL328" s="100"/>
    </row>
    <row r="329" spans="1:38" x14ac:dyDescent="0.15">
      <c r="A329" s="1930"/>
      <c r="B329" s="608">
        <v>43480</v>
      </c>
      <c r="C329" s="453" t="str">
        <f t="shared" si="67"/>
        <v>(火)</v>
      </c>
      <c r="D329" s="75" t="s">
        <v>583</v>
      </c>
      <c r="E329" s="73"/>
      <c r="F329" s="61">
        <v>3</v>
      </c>
      <c r="G329" s="23">
        <v>9.4</v>
      </c>
      <c r="H329" s="64">
        <v>9</v>
      </c>
      <c r="I329" s="65">
        <v>4.0999999999999996</v>
      </c>
      <c r="J329" s="66">
        <v>3.5</v>
      </c>
      <c r="K329" s="24">
        <v>8.06</v>
      </c>
      <c r="L329" s="69">
        <v>8.0399999999999991</v>
      </c>
      <c r="M329" s="65"/>
      <c r="N329" s="66">
        <v>36.6</v>
      </c>
      <c r="O329" s="23"/>
      <c r="P329" s="64">
        <v>71.599999999999994</v>
      </c>
      <c r="Q329" s="23"/>
      <c r="R329" s="64">
        <v>98.9</v>
      </c>
      <c r="S329" s="23"/>
      <c r="T329" s="64"/>
      <c r="U329" s="23"/>
      <c r="V329" s="64"/>
      <c r="W329" s="65"/>
      <c r="X329" s="66">
        <v>39.799999999999997</v>
      </c>
      <c r="Y329" s="70"/>
      <c r="Z329" s="71">
        <v>242</v>
      </c>
      <c r="AA329" s="24"/>
      <c r="AB329" s="69">
        <v>0.11</v>
      </c>
      <c r="AC329" s="461"/>
      <c r="AD329" s="460"/>
      <c r="AE329" s="1729"/>
      <c r="AF329" s="121" t="s">
        <v>36</v>
      </c>
      <c r="AG329" s="6" t="s">
        <v>25</v>
      </c>
      <c r="AH329" s="18" t="s">
        <v>23</v>
      </c>
      <c r="AI329" s="23"/>
      <c r="AJ329" s="943">
        <v>1.2</v>
      </c>
      <c r="AK329" s="42"/>
      <c r="AL329" s="100"/>
    </row>
    <row r="330" spans="1:38" x14ac:dyDescent="0.15">
      <c r="A330" s="1930"/>
      <c r="B330" s="608">
        <v>43481</v>
      </c>
      <c r="C330" s="453" t="str">
        <f t="shared" si="67"/>
        <v>(水)</v>
      </c>
      <c r="D330" s="75" t="s">
        <v>583</v>
      </c>
      <c r="E330" s="73"/>
      <c r="F330" s="61">
        <v>7.6</v>
      </c>
      <c r="G330" s="23">
        <v>9.4</v>
      </c>
      <c r="H330" s="64">
        <v>9.1999999999999993</v>
      </c>
      <c r="I330" s="65">
        <v>4.08</v>
      </c>
      <c r="J330" s="66">
        <v>3.38</v>
      </c>
      <c r="K330" s="24">
        <v>8.0399999999999991</v>
      </c>
      <c r="L330" s="69">
        <v>8.06</v>
      </c>
      <c r="M330" s="65"/>
      <c r="N330" s="66">
        <v>36.799999999999997</v>
      </c>
      <c r="O330" s="23"/>
      <c r="P330" s="64">
        <v>71.599999999999994</v>
      </c>
      <c r="Q330" s="23"/>
      <c r="R330" s="64">
        <v>97.7</v>
      </c>
      <c r="S330" s="23"/>
      <c r="T330" s="64"/>
      <c r="U330" s="23"/>
      <c r="V330" s="64"/>
      <c r="W330" s="65"/>
      <c r="X330" s="66">
        <v>40.1</v>
      </c>
      <c r="Y330" s="70"/>
      <c r="Z330" s="71">
        <v>236</v>
      </c>
      <c r="AA330" s="24"/>
      <c r="AB330" s="69">
        <v>0.1</v>
      </c>
      <c r="AC330" s="461">
        <v>270</v>
      </c>
      <c r="AD330" s="460">
        <v>326</v>
      </c>
      <c r="AE330" s="1729"/>
      <c r="AF330" s="121" t="s">
        <v>36</v>
      </c>
      <c r="AG330" s="6" t="s">
        <v>565</v>
      </c>
      <c r="AH330" s="18" t="s">
        <v>23</v>
      </c>
      <c r="AI330" s="827"/>
      <c r="AJ330" s="943">
        <v>11.8</v>
      </c>
      <c r="AK330" s="47"/>
      <c r="AL330" s="102"/>
    </row>
    <row r="331" spans="1:38" x14ac:dyDescent="0.15">
      <c r="A331" s="1930"/>
      <c r="B331" s="608">
        <v>43482</v>
      </c>
      <c r="C331" s="453" t="str">
        <f t="shared" si="67"/>
        <v>(木)</v>
      </c>
      <c r="D331" s="75" t="s">
        <v>583</v>
      </c>
      <c r="E331" s="73"/>
      <c r="F331" s="61">
        <v>5.9</v>
      </c>
      <c r="G331" s="23">
        <v>9.1999999999999993</v>
      </c>
      <c r="H331" s="64">
        <v>8.9</v>
      </c>
      <c r="I331" s="65">
        <v>4</v>
      </c>
      <c r="J331" s="66">
        <v>3.5</v>
      </c>
      <c r="K331" s="24">
        <v>8.1</v>
      </c>
      <c r="L331" s="69">
        <v>8.09</v>
      </c>
      <c r="M331" s="65"/>
      <c r="N331" s="66">
        <v>36.4</v>
      </c>
      <c r="O331" s="23"/>
      <c r="P331" s="64">
        <v>71.599999999999994</v>
      </c>
      <c r="Q331" s="23"/>
      <c r="R331" s="64">
        <v>97.9</v>
      </c>
      <c r="S331" s="23"/>
      <c r="T331" s="64"/>
      <c r="U331" s="23"/>
      <c r="V331" s="64"/>
      <c r="W331" s="65"/>
      <c r="X331" s="66">
        <v>40</v>
      </c>
      <c r="Y331" s="70"/>
      <c r="Z331" s="71">
        <v>234</v>
      </c>
      <c r="AA331" s="24"/>
      <c r="AB331" s="69">
        <v>0.1</v>
      </c>
      <c r="AC331" s="461"/>
      <c r="AD331" s="460"/>
      <c r="AE331" s="1729"/>
      <c r="AF331" s="121" t="s">
        <v>36</v>
      </c>
      <c r="AG331" s="6" t="s">
        <v>566</v>
      </c>
      <c r="AH331" s="18" t="s">
        <v>23</v>
      </c>
      <c r="AI331" s="45"/>
      <c r="AJ331" s="260">
        <v>8.9999999999999993E-3</v>
      </c>
      <c r="AK331" s="42"/>
      <c r="AL331" s="100"/>
    </row>
    <row r="332" spans="1:38" x14ac:dyDescent="0.15">
      <c r="A332" s="1930"/>
      <c r="B332" s="608">
        <v>43483</v>
      </c>
      <c r="C332" s="453" t="str">
        <f t="shared" si="67"/>
        <v>(金)</v>
      </c>
      <c r="D332" s="75" t="s">
        <v>583</v>
      </c>
      <c r="E332" s="73"/>
      <c r="F332" s="61">
        <v>4.9000000000000004</v>
      </c>
      <c r="G332" s="23">
        <v>10</v>
      </c>
      <c r="H332" s="64">
        <v>9.5</v>
      </c>
      <c r="I332" s="65">
        <v>3.59</v>
      </c>
      <c r="J332" s="66">
        <v>3.16</v>
      </c>
      <c r="K332" s="24">
        <v>7.98</v>
      </c>
      <c r="L332" s="69">
        <v>8.01</v>
      </c>
      <c r="M332" s="65"/>
      <c r="N332" s="66">
        <v>36.700000000000003</v>
      </c>
      <c r="O332" s="23"/>
      <c r="P332" s="64">
        <v>72.599999999999994</v>
      </c>
      <c r="Q332" s="23"/>
      <c r="R332" s="64">
        <v>98.1</v>
      </c>
      <c r="S332" s="23"/>
      <c r="T332" s="64"/>
      <c r="U332" s="23"/>
      <c r="V332" s="64"/>
      <c r="W332" s="65"/>
      <c r="X332" s="66">
        <v>39.799999999999997</v>
      </c>
      <c r="Y332" s="70"/>
      <c r="Z332" s="71">
        <v>234</v>
      </c>
      <c r="AA332" s="24"/>
      <c r="AB332" s="69">
        <v>0.11</v>
      </c>
      <c r="AC332" s="461"/>
      <c r="AD332" s="460"/>
      <c r="AE332" s="1729"/>
      <c r="AF332" s="121" t="s">
        <v>36</v>
      </c>
      <c r="AG332" s="6" t="s">
        <v>291</v>
      </c>
      <c r="AH332" s="18" t="s">
        <v>23</v>
      </c>
      <c r="AI332" s="24"/>
      <c r="AJ332" s="261">
        <v>3.25</v>
      </c>
      <c r="AK332" s="36"/>
      <c r="AL332" s="101"/>
    </row>
    <row r="333" spans="1:38" x14ac:dyDescent="0.15">
      <c r="A333" s="1930"/>
      <c r="B333" s="608">
        <v>43484</v>
      </c>
      <c r="C333" s="453" t="str">
        <f t="shared" si="67"/>
        <v>(土)</v>
      </c>
      <c r="D333" s="75" t="s">
        <v>583</v>
      </c>
      <c r="E333" s="73"/>
      <c r="F333" s="61">
        <v>6.8</v>
      </c>
      <c r="G333" s="23">
        <v>9.5</v>
      </c>
      <c r="H333" s="64">
        <v>9</v>
      </c>
      <c r="I333" s="65">
        <v>3.92</v>
      </c>
      <c r="J333" s="66">
        <v>3.39</v>
      </c>
      <c r="K333" s="24">
        <v>8.17</v>
      </c>
      <c r="L333" s="69">
        <v>8.18</v>
      </c>
      <c r="M333" s="65"/>
      <c r="N333" s="66">
        <v>36.5</v>
      </c>
      <c r="O333" s="23"/>
      <c r="P333" s="64"/>
      <c r="Q333" s="23"/>
      <c r="R333" s="64"/>
      <c r="S333" s="23"/>
      <c r="T333" s="64"/>
      <c r="U333" s="23"/>
      <c r="V333" s="64"/>
      <c r="W333" s="65"/>
      <c r="X333" s="66"/>
      <c r="Y333" s="70"/>
      <c r="Z333" s="71"/>
      <c r="AA333" s="24"/>
      <c r="AB333" s="69"/>
      <c r="AC333" s="461"/>
      <c r="AD333" s="460"/>
      <c r="AE333" s="1729"/>
      <c r="AF333" s="121" t="s">
        <v>36</v>
      </c>
      <c r="AG333" s="6" t="s">
        <v>567</v>
      </c>
      <c r="AH333" s="18" t="s">
        <v>23</v>
      </c>
      <c r="AI333" s="24"/>
      <c r="AJ333" s="261">
        <v>3.75</v>
      </c>
      <c r="AK333" s="36"/>
      <c r="AL333" s="101"/>
    </row>
    <row r="334" spans="1:38" x14ac:dyDescent="0.15">
      <c r="A334" s="1930"/>
      <c r="B334" s="608">
        <v>43485</v>
      </c>
      <c r="C334" s="453" t="str">
        <f t="shared" si="67"/>
        <v>(日)</v>
      </c>
      <c r="D334" s="75" t="s">
        <v>599</v>
      </c>
      <c r="E334" s="73"/>
      <c r="F334" s="61">
        <v>5.0999999999999996</v>
      </c>
      <c r="G334" s="23">
        <v>8.1999999999999993</v>
      </c>
      <c r="H334" s="64">
        <v>9</v>
      </c>
      <c r="I334" s="65">
        <v>3.75</v>
      </c>
      <c r="J334" s="66">
        <v>3.16</v>
      </c>
      <c r="K334" s="24">
        <v>8.1</v>
      </c>
      <c r="L334" s="69">
        <v>8.08</v>
      </c>
      <c r="M334" s="65"/>
      <c r="N334" s="66">
        <v>36.200000000000003</v>
      </c>
      <c r="O334" s="23"/>
      <c r="P334" s="64"/>
      <c r="Q334" s="23"/>
      <c r="R334" s="64"/>
      <c r="S334" s="23"/>
      <c r="T334" s="64"/>
      <c r="U334" s="23"/>
      <c r="V334" s="64"/>
      <c r="W334" s="65"/>
      <c r="X334" s="66"/>
      <c r="Y334" s="70"/>
      <c r="Z334" s="71"/>
      <c r="AA334" s="24"/>
      <c r="AB334" s="69"/>
      <c r="AC334" s="461"/>
      <c r="AD334" s="460"/>
      <c r="AE334" s="1729"/>
      <c r="AF334" s="121" t="s">
        <v>36</v>
      </c>
      <c r="AG334" s="6" t="s">
        <v>568</v>
      </c>
      <c r="AH334" s="18" t="s">
        <v>23</v>
      </c>
      <c r="AI334" s="45"/>
      <c r="AJ334" s="260">
        <v>0.108</v>
      </c>
      <c r="AK334" s="43"/>
      <c r="AL334" s="103"/>
    </row>
    <row r="335" spans="1:38" x14ac:dyDescent="0.15">
      <c r="A335" s="1930"/>
      <c r="B335" s="608">
        <v>43486</v>
      </c>
      <c r="C335" s="453" t="str">
        <f t="shared" si="67"/>
        <v>(月)</v>
      </c>
      <c r="D335" s="75" t="s">
        <v>583</v>
      </c>
      <c r="E335" s="73"/>
      <c r="F335" s="61">
        <v>5.3</v>
      </c>
      <c r="G335" s="23">
        <v>9.3000000000000007</v>
      </c>
      <c r="H335" s="64">
        <v>8.3000000000000007</v>
      </c>
      <c r="I335" s="65">
        <v>4.2</v>
      </c>
      <c r="J335" s="66">
        <v>3.5</v>
      </c>
      <c r="K335" s="24">
        <v>8.0500000000000007</v>
      </c>
      <c r="L335" s="69">
        <v>8.1199999999999992</v>
      </c>
      <c r="M335" s="65"/>
      <c r="N335" s="66">
        <v>36</v>
      </c>
      <c r="O335" s="23"/>
      <c r="P335" s="64">
        <v>71.599999999999994</v>
      </c>
      <c r="Q335" s="23"/>
      <c r="R335" s="64">
        <v>99.9</v>
      </c>
      <c r="S335" s="23"/>
      <c r="T335" s="64"/>
      <c r="U335" s="23"/>
      <c r="V335" s="64"/>
      <c r="W335" s="65"/>
      <c r="X335" s="66">
        <v>39.799999999999997</v>
      </c>
      <c r="Y335" s="70"/>
      <c r="Z335" s="71">
        <v>233</v>
      </c>
      <c r="AA335" s="24"/>
      <c r="AB335" s="69">
        <v>0.13</v>
      </c>
      <c r="AC335" s="461"/>
      <c r="AD335" s="460"/>
      <c r="AE335" s="1729"/>
      <c r="AF335" s="121" t="s">
        <v>36</v>
      </c>
      <c r="AG335" s="6" t="s">
        <v>569</v>
      </c>
      <c r="AH335" s="18" t="s">
        <v>23</v>
      </c>
      <c r="AI335" s="831"/>
      <c r="AJ335" s="261" t="s">
        <v>609</v>
      </c>
      <c r="AK335" s="43"/>
      <c r="AL335" s="103"/>
    </row>
    <row r="336" spans="1:38" x14ac:dyDescent="0.15">
      <c r="A336" s="1930"/>
      <c r="B336" s="608">
        <v>43487</v>
      </c>
      <c r="C336" s="453" t="str">
        <f t="shared" si="67"/>
        <v>(火)</v>
      </c>
      <c r="D336" s="75" t="s">
        <v>583</v>
      </c>
      <c r="E336" s="73"/>
      <c r="F336" s="61">
        <v>3.6</v>
      </c>
      <c r="G336" s="23">
        <v>8.8000000000000007</v>
      </c>
      <c r="H336" s="64">
        <v>8.5</v>
      </c>
      <c r="I336" s="65">
        <v>3.9</v>
      </c>
      <c r="J336" s="66">
        <v>3.3</v>
      </c>
      <c r="K336" s="24">
        <v>8.15</v>
      </c>
      <c r="L336" s="69">
        <v>8.1199999999999992</v>
      </c>
      <c r="M336" s="65"/>
      <c r="N336" s="66">
        <v>36</v>
      </c>
      <c r="O336" s="23"/>
      <c r="P336" s="64">
        <v>72.599999999999994</v>
      </c>
      <c r="Q336" s="23"/>
      <c r="R336" s="64">
        <v>99.9</v>
      </c>
      <c r="S336" s="23"/>
      <c r="T336" s="64"/>
      <c r="U336" s="23"/>
      <c r="V336" s="64"/>
      <c r="W336" s="65"/>
      <c r="X336" s="66">
        <v>40.5</v>
      </c>
      <c r="Y336" s="70"/>
      <c r="Z336" s="71">
        <v>239</v>
      </c>
      <c r="AA336" s="24"/>
      <c r="AB336" s="69">
        <v>0.11</v>
      </c>
      <c r="AC336" s="461"/>
      <c r="AD336" s="460"/>
      <c r="AE336" s="1729"/>
      <c r="AF336" s="121" t="s">
        <v>36</v>
      </c>
      <c r="AG336" s="6" t="s">
        <v>288</v>
      </c>
      <c r="AH336" s="18" t="s">
        <v>23</v>
      </c>
      <c r="AI336" s="23"/>
      <c r="AJ336" s="48">
        <v>24.7</v>
      </c>
      <c r="AK336" s="8"/>
      <c r="AL336" s="9"/>
    </row>
    <row r="337" spans="1:38" x14ac:dyDescent="0.15">
      <c r="A337" s="1930"/>
      <c r="B337" s="608">
        <v>43488</v>
      </c>
      <c r="C337" s="453" t="str">
        <f t="shared" si="67"/>
        <v>(水)</v>
      </c>
      <c r="D337" s="75" t="s">
        <v>583</v>
      </c>
      <c r="E337" s="73"/>
      <c r="F337" s="61">
        <v>4.8</v>
      </c>
      <c r="G337" s="23">
        <v>8.8000000000000007</v>
      </c>
      <c r="H337" s="64">
        <v>8.4</v>
      </c>
      <c r="I337" s="65">
        <v>4.2300000000000004</v>
      </c>
      <c r="J337" s="66">
        <v>3.22</v>
      </c>
      <c r="K337" s="24">
        <v>8.09</v>
      </c>
      <c r="L337" s="69">
        <v>8.1</v>
      </c>
      <c r="M337" s="65"/>
      <c r="N337" s="66">
        <v>36</v>
      </c>
      <c r="O337" s="23"/>
      <c r="P337" s="64">
        <v>72.599999999999994</v>
      </c>
      <c r="Q337" s="23"/>
      <c r="R337" s="64">
        <v>100.5</v>
      </c>
      <c r="S337" s="23"/>
      <c r="T337" s="64"/>
      <c r="U337" s="23"/>
      <c r="V337" s="64"/>
      <c r="W337" s="65"/>
      <c r="X337" s="66">
        <v>40</v>
      </c>
      <c r="Y337" s="70"/>
      <c r="Z337" s="71">
        <v>241</v>
      </c>
      <c r="AA337" s="24"/>
      <c r="AB337" s="69">
        <v>0.09</v>
      </c>
      <c r="AC337" s="461"/>
      <c r="AD337" s="460"/>
      <c r="AE337" s="1729"/>
      <c r="AF337" s="121" t="s">
        <v>36</v>
      </c>
      <c r="AG337" s="6" t="s">
        <v>27</v>
      </c>
      <c r="AH337" s="18" t="s">
        <v>23</v>
      </c>
      <c r="AI337" s="23"/>
      <c r="AJ337" s="48">
        <v>23.3</v>
      </c>
      <c r="AK337" s="8"/>
      <c r="AL337" s="9"/>
    </row>
    <row r="338" spans="1:38" x14ac:dyDescent="0.15">
      <c r="A338" s="1930"/>
      <c r="B338" s="608">
        <v>43489</v>
      </c>
      <c r="C338" s="453" t="str">
        <f t="shared" si="67"/>
        <v>(木)</v>
      </c>
      <c r="D338" s="75" t="s">
        <v>583</v>
      </c>
      <c r="E338" s="73"/>
      <c r="F338" s="61">
        <v>5.9</v>
      </c>
      <c r="G338" s="23">
        <v>8.6</v>
      </c>
      <c r="H338" s="64">
        <v>8.4</v>
      </c>
      <c r="I338" s="65">
        <v>4.46</v>
      </c>
      <c r="J338" s="66">
        <v>3.45</v>
      </c>
      <c r="K338" s="24">
        <v>8.0299999999999994</v>
      </c>
      <c r="L338" s="69">
        <v>8</v>
      </c>
      <c r="M338" s="65"/>
      <c r="N338" s="66">
        <v>36.200000000000003</v>
      </c>
      <c r="O338" s="23"/>
      <c r="P338" s="64">
        <v>71.599999999999994</v>
      </c>
      <c r="Q338" s="23"/>
      <c r="R338" s="64">
        <v>99.5</v>
      </c>
      <c r="S338" s="23"/>
      <c r="T338" s="64"/>
      <c r="U338" s="23"/>
      <c r="V338" s="64"/>
      <c r="W338" s="65"/>
      <c r="X338" s="66">
        <v>40</v>
      </c>
      <c r="Y338" s="70"/>
      <c r="Z338" s="71">
        <v>232</v>
      </c>
      <c r="AA338" s="24"/>
      <c r="AB338" s="69">
        <v>0.12</v>
      </c>
      <c r="AC338" s="461"/>
      <c r="AD338" s="460"/>
      <c r="AE338" s="1729"/>
      <c r="AF338" s="121" t="s">
        <v>36</v>
      </c>
      <c r="AG338" s="6" t="s">
        <v>289</v>
      </c>
      <c r="AH338" s="18" t="s">
        <v>274</v>
      </c>
      <c r="AI338" s="51"/>
      <c r="AJ338" s="52">
        <v>5</v>
      </c>
      <c r="AK338" s="1146"/>
      <c r="AL338" s="1145"/>
    </row>
    <row r="339" spans="1:38" x14ac:dyDescent="0.15">
      <c r="A339" s="1930"/>
      <c r="B339" s="608">
        <v>43490</v>
      </c>
      <c r="C339" s="453" t="str">
        <f t="shared" si="67"/>
        <v>(金)</v>
      </c>
      <c r="D339" s="75" t="s">
        <v>583</v>
      </c>
      <c r="E339" s="73"/>
      <c r="F339" s="61">
        <v>5.5</v>
      </c>
      <c r="G339" s="23">
        <v>8.8000000000000007</v>
      </c>
      <c r="H339" s="64">
        <v>8.3000000000000007</v>
      </c>
      <c r="I339" s="65">
        <v>3.96</v>
      </c>
      <c r="J339" s="66">
        <v>3.47</v>
      </c>
      <c r="K339" s="24">
        <v>8.08</v>
      </c>
      <c r="L339" s="69">
        <v>8.09</v>
      </c>
      <c r="M339" s="65"/>
      <c r="N339" s="66">
        <v>36.299999999999997</v>
      </c>
      <c r="O339" s="23"/>
      <c r="P339" s="64">
        <v>71.599999999999994</v>
      </c>
      <c r="Q339" s="23"/>
      <c r="R339" s="64">
        <v>101.1</v>
      </c>
      <c r="S339" s="23"/>
      <c r="T339" s="64"/>
      <c r="U339" s="23"/>
      <c r="V339" s="64"/>
      <c r="W339" s="65"/>
      <c r="X339" s="66">
        <v>40.299999999999997</v>
      </c>
      <c r="Y339" s="70"/>
      <c r="Z339" s="71">
        <v>232</v>
      </c>
      <c r="AA339" s="24"/>
      <c r="AB339" s="69">
        <v>0.08</v>
      </c>
      <c r="AC339" s="461"/>
      <c r="AD339" s="460"/>
      <c r="AE339" s="1729"/>
      <c r="AF339" s="121" t="s">
        <v>363</v>
      </c>
      <c r="AG339" s="6" t="s">
        <v>290</v>
      </c>
      <c r="AH339" s="18" t="s">
        <v>23</v>
      </c>
      <c r="AI339" s="51"/>
      <c r="AJ339" s="52">
        <v>4</v>
      </c>
      <c r="AK339" s="8"/>
      <c r="AL339" s="9"/>
    </row>
    <row r="340" spans="1:38" x14ac:dyDescent="0.15">
      <c r="A340" s="1930"/>
      <c r="B340" s="608">
        <v>43491</v>
      </c>
      <c r="C340" s="453" t="str">
        <f t="shared" si="67"/>
        <v>(土)</v>
      </c>
      <c r="D340" s="75" t="s">
        <v>583</v>
      </c>
      <c r="E340" s="73"/>
      <c r="F340" s="61">
        <v>3.8</v>
      </c>
      <c r="G340" s="23">
        <v>9.5</v>
      </c>
      <c r="H340" s="64">
        <v>9</v>
      </c>
      <c r="I340" s="65">
        <v>3.5</v>
      </c>
      <c r="J340" s="66">
        <v>3.1</v>
      </c>
      <c r="K340" s="24">
        <v>8.2200000000000006</v>
      </c>
      <c r="L340" s="69">
        <v>8.18</v>
      </c>
      <c r="M340" s="65"/>
      <c r="N340" s="66">
        <v>36.799999999999997</v>
      </c>
      <c r="O340" s="23"/>
      <c r="P340" s="64"/>
      <c r="Q340" s="23"/>
      <c r="R340" s="64"/>
      <c r="S340" s="23"/>
      <c r="T340" s="64"/>
      <c r="U340" s="23"/>
      <c r="V340" s="64"/>
      <c r="W340" s="65"/>
      <c r="X340" s="66"/>
      <c r="Y340" s="70"/>
      <c r="Z340" s="71"/>
      <c r="AA340" s="24"/>
      <c r="AB340" s="69"/>
      <c r="AC340" s="461"/>
      <c r="AD340" s="460"/>
      <c r="AE340" s="1729"/>
      <c r="AF340" s="121" t="s">
        <v>36</v>
      </c>
      <c r="AG340" s="19"/>
      <c r="AH340" s="9"/>
      <c r="AI340" s="20"/>
      <c r="AJ340" s="949"/>
      <c r="AK340" s="8"/>
      <c r="AL340" s="9"/>
    </row>
    <row r="341" spans="1:38" x14ac:dyDescent="0.15">
      <c r="A341" s="1930"/>
      <c r="B341" s="608">
        <v>43492</v>
      </c>
      <c r="C341" s="547" t="str">
        <f t="shared" si="67"/>
        <v>(日)</v>
      </c>
      <c r="D341" s="75" t="s">
        <v>583</v>
      </c>
      <c r="E341" s="73"/>
      <c r="F341" s="61">
        <v>4.8</v>
      </c>
      <c r="G341" s="23">
        <v>8.8000000000000007</v>
      </c>
      <c r="H341" s="64">
        <v>8.1</v>
      </c>
      <c r="I341" s="65">
        <v>3.56</v>
      </c>
      <c r="J341" s="66">
        <v>3.15</v>
      </c>
      <c r="K341" s="24">
        <v>8.31</v>
      </c>
      <c r="L341" s="69">
        <v>8.27</v>
      </c>
      <c r="M341" s="65"/>
      <c r="N341" s="66">
        <v>36.799999999999997</v>
      </c>
      <c r="O341" s="23"/>
      <c r="P341" s="64"/>
      <c r="Q341" s="23"/>
      <c r="R341" s="64"/>
      <c r="S341" s="23"/>
      <c r="T341" s="64"/>
      <c r="U341" s="23"/>
      <c r="V341" s="64"/>
      <c r="W341" s="65"/>
      <c r="X341" s="66"/>
      <c r="Y341" s="70"/>
      <c r="Z341" s="71"/>
      <c r="AA341" s="24"/>
      <c r="AB341" s="69"/>
      <c r="AC341" s="461">
        <v>238</v>
      </c>
      <c r="AD341" s="460">
        <v>327</v>
      </c>
      <c r="AE341" s="1729"/>
      <c r="AF341" s="121" t="s">
        <v>36</v>
      </c>
      <c r="AG341" s="19"/>
      <c r="AH341" s="9"/>
      <c r="AI341" s="20"/>
      <c r="AJ341" s="8"/>
      <c r="AK341" s="8"/>
      <c r="AL341" s="9"/>
    </row>
    <row r="342" spans="1:38" x14ac:dyDescent="0.15">
      <c r="A342" s="1930"/>
      <c r="B342" s="608">
        <v>43493</v>
      </c>
      <c r="C342" s="453" t="str">
        <f t="shared" si="67"/>
        <v>(月)</v>
      </c>
      <c r="D342" s="490" t="s">
        <v>599</v>
      </c>
      <c r="E342" s="491"/>
      <c r="F342" s="492">
        <v>4.2</v>
      </c>
      <c r="G342" s="353">
        <v>8.6</v>
      </c>
      <c r="H342" s="354">
        <v>8.1999999999999993</v>
      </c>
      <c r="I342" s="355">
        <v>3.8</v>
      </c>
      <c r="J342" s="356">
        <v>3.4</v>
      </c>
      <c r="K342" s="357">
        <v>8.1999999999999993</v>
      </c>
      <c r="L342" s="358">
        <v>8.2100000000000009</v>
      </c>
      <c r="M342" s="355"/>
      <c r="N342" s="356">
        <v>35.6</v>
      </c>
      <c r="O342" s="353"/>
      <c r="P342" s="354">
        <v>71.3</v>
      </c>
      <c r="Q342" s="353"/>
      <c r="R342" s="354">
        <v>99.8</v>
      </c>
      <c r="S342" s="353"/>
      <c r="T342" s="354"/>
      <c r="U342" s="353"/>
      <c r="V342" s="354"/>
      <c r="W342" s="355"/>
      <c r="X342" s="356">
        <v>40.200000000000003</v>
      </c>
      <c r="Y342" s="493"/>
      <c r="Z342" s="494">
        <v>232</v>
      </c>
      <c r="AA342" s="357"/>
      <c r="AB342" s="358">
        <v>0.08</v>
      </c>
      <c r="AC342" s="495"/>
      <c r="AD342" s="583"/>
      <c r="AE342" s="1730"/>
      <c r="AF342" s="579" t="s">
        <v>36</v>
      </c>
      <c r="AG342" s="1144"/>
      <c r="AH342" s="1145"/>
      <c r="AI342" s="1446"/>
      <c r="AJ342" s="1447"/>
      <c r="AK342" s="1448"/>
      <c r="AL342" s="1449"/>
    </row>
    <row r="343" spans="1:38" x14ac:dyDescent="0.15">
      <c r="A343" s="1930"/>
      <c r="B343" s="608">
        <v>43494</v>
      </c>
      <c r="C343" s="453" t="str">
        <f t="shared" si="67"/>
        <v>(火)</v>
      </c>
      <c r="D343" s="75" t="s">
        <v>583</v>
      </c>
      <c r="E343" s="73"/>
      <c r="F343" s="61">
        <v>5.5</v>
      </c>
      <c r="G343" s="23">
        <v>8.6</v>
      </c>
      <c r="H343" s="64">
        <v>8</v>
      </c>
      <c r="I343" s="65">
        <v>3.89</v>
      </c>
      <c r="J343" s="66">
        <v>3.4</v>
      </c>
      <c r="K343" s="24">
        <v>8.2899999999999991</v>
      </c>
      <c r="L343" s="69">
        <v>8.24</v>
      </c>
      <c r="M343" s="65"/>
      <c r="N343" s="66">
        <v>36.1</v>
      </c>
      <c r="O343" s="23"/>
      <c r="P343" s="64">
        <v>70.8</v>
      </c>
      <c r="Q343" s="23"/>
      <c r="R343" s="64">
        <v>99.2</v>
      </c>
      <c r="S343" s="23"/>
      <c r="T343" s="64"/>
      <c r="U343" s="23"/>
      <c r="V343" s="64"/>
      <c r="W343" s="65"/>
      <c r="X343" s="66">
        <v>40.1</v>
      </c>
      <c r="Y343" s="70"/>
      <c r="Z343" s="71">
        <v>233</v>
      </c>
      <c r="AA343" s="24"/>
      <c r="AB343" s="69">
        <v>0.1</v>
      </c>
      <c r="AC343" s="461">
        <v>596</v>
      </c>
      <c r="AD343" s="446">
        <v>507</v>
      </c>
      <c r="AE343" s="1731"/>
      <c r="AF343" s="121" t="s">
        <v>36</v>
      </c>
      <c r="AG343" s="651" t="s">
        <v>571</v>
      </c>
      <c r="AH343" s="1442"/>
      <c r="AI343" s="1442"/>
      <c r="AJ343" s="1442"/>
      <c r="AK343" s="1442"/>
      <c r="AL343" s="1443"/>
    </row>
    <row r="344" spans="1:38" x14ac:dyDescent="0.15">
      <c r="A344" s="1930"/>
      <c r="B344" s="608">
        <v>43495</v>
      </c>
      <c r="C344" s="453" t="str">
        <f t="shared" si="67"/>
        <v>(水)</v>
      </c>
      <c r="D344" s="75" t="s">
        <v>583</v>
      </c>
      <c r="E344" s="73"/>
      <c r="F344" s="61">
        <v>2.4</v>
      </c>
      <c r="G344" s="23">
        <v>8.6</v>
      </c>
      <c r="H344" s="64">
        <v>7.9</v>
      </c>
      <c r="I344" s="65">
        <v>3.89</v>
      </c>
      <c r="J344" s="66">
        <v>3.52</v>
      </c>
      <c r="K344" s="24">
        <v>8.31</v>
      </c>
      <c r="L344" s="69">
        <v>8.25</v>
      </c>
      <c r="M344" s="65"/>
      <c r="N344" s="66">
        <v>36.700000000000003</v>
      </c>
      <c r="O344" s="23"/>
      <c r="P344" s="64">
        <v>70.8</v>
      </c>
      <c r="Q344" s="23"/>
      <c r="R344" s="64">
        <v>100.7</v>
      </c>
      <c r="S344" s="23"/>
      <c r="T344" s="64"/>
      <c r="U344" s="23"/>
      <c r="V344" s="64"/>
      <c r="W344" s="65"/>
      <c r="X344" s="66">
        <v>40.1</v>
      </c>
      <c r="Y344" s="70"/>
      <c r="Z344" s="71">
        <v>230</v>
      </c>
      <c r="AA344" s="24"/>
      <c r="AB344" s="69">
        <v>0.09</v>
      </c>
      <c r="AC344" s="461"/>
      <c r="AD344" s="446"/>
      <c r="AE344" s="1731"/>
      <c r="AF344" s="121" t="s">
        <v>36</v>
      </c>
      <c r="AG344" s="1387"/>
      <c r="AH344" s="1386"/>
      <c r="AI344" s="1386"/>
      <c r="AJ344" s="1386"/>
      <c r="AK344" s="1386"/>
      <c r="AL344" s="1444"/>
    </row>
    <row r="345" spans="1:38" x14ac:dyDescent="0.15">
      <c r="A345" s="1930"/>
      <c r="B345" s="609">
        <v>43496</v>
      </c>
      <c r="C345" s="456" t="str">
        <f t="shared" si="67"/>
        <v>(木)</v>
      </c>
      <c r="D345" s="75" t="s">
        <v>599</v>
      </c>
      <c r="E345" s="1732"/>
      <c r="F345" s="61">
        <v>2.9</v>
      </c>
      <c r="G345" s="23">
        <v>8.4</v>
      </c>
      <c r="H345" s="64">
        <v>7.8</v>
      </c>
      <c r="I345" s="65">
        <v>3.8</v>
      </c>
      <c r="J345" s="66">
        <v>3.5</v>
      </c>
      <c r="K345" s="24">
        <v>8.27</v>
      </c>
      <c r="L345" s="69">
        <v>8.26</v>
      </c>
      <c r="M345" s="65"/>
      <c r="N345" s="66">
        <v>36.6</v>
      </c>
      <c r="O345" s="23"/>
      <c r="P345" s="64">
        <v>70.8</v>
      </c>
      <c r="Q345" s="23"/>
      <c r="R345" s="64">
        <v>100.2</v>
      </c>
      <c r="S345" s="23"/>
      <c r="T345" s="64"/>
      <c r="U345" s="23"/>
      <c r="V345" s="64"/>
      <c r="W345" s="65"/>
      <c r="X345" s="66">
        <v>40.200000000000003</v>
      </c>
      <c r="Y345" s="70"/>
      <c r="Z345" s="71">
        <v>226</v>
      </c>
      <c r="AA345" s="24"/>
      <c r="AB345" s="69">
        <v>0.09</v>
      </c>
      <c r="AC345" s="461"/>
      <c r="AD345" s="446"/>
      <c r="AE345" s="1731"/>
      <c r="AF345" s="121" t="s">
        <v>36</v>
      </c>
      <c r="AG345" s="1387"/>
      <c r="AH345" s="1386"/>
      <c r="AI345" s="1386"/>
      <c r="AJ345" s="1386"/>
      <c r="AK345" s="1386"/>
      <c r="AL345" s="1444"/>
    </row>
    <row r="346" spans="1:38" ht="13.5" customHeight="1" x14ac:dyDescent="0.15">
      <c r="A346" s="1930"/>
      <c r="B346" s="1932" t="s">
        <v>410</v>
      </c>
      <c r="C346" s="1892"/>
      <c r="D346" s="631"/>
      <c r="E346" s="555">
        <f>MAX(E315:E345)</f>
        <v>2</v>
      </c>
      <c r="F346" s="556">
        <f t="shared" ref="F346:AB346" si="68">IF(COUNT(F315:F345)=0,"",MAX(F315:F345))</f>
        <v>7.6</v>
      </c>
      <c r="G346" s="557">
        <f t="shared" si="68"/>
        <v>10.3</v>
      </c>
      <c r="H346" s="558">
        <f t="shared" si="68"/>
        <v>10.1</v>
      </c>
      <c r="I346" s="559">
        <f t="shared" si="68"/>
        <v>4.46</v>
      </c>
      <c r="J346" s="560">
        <f t="shared" si="68"/>
        <v>3.73</v>
      </c>
      <c r="K346" s="561">
        <f t="shared" si="68"/>
        <v>8.31</v>
      </c>
      <c r="L346" s="562">
        <f t="shared" si="68"/>
        <v>8.27</v>
      </c>
      <c r="M346" s="559" t="str">
        <f t="shared" si="68"/>
        <v/>
      </c>
      <c r="N346" s="560">
        <f t="shared" si="68"/>
        <v>37.200000000000003</v>
      </c>
      <c r="O346" s="557" t="str">
        <f t="shared" si="68"/>
        <v/>
      </c>
      <c r="P346" s="558">
        <f t="shared" si="68"/>
        <v>73.8</v>
      </c>
      <c r="Q346" s="557" t="str">
        <f t="shared" si="68"/>
        <v/>
      </c>
      <c r="R346" s="558">
        <f t="shared" si="68"/>
        <v>103.6</v>
      </c>
      <c r="S346" s="557" t="str">
        <f t="shared" si="68"/>
        <v/>
      </c>
      <c r="T346" s="558">
        <f t="shared" si="68"/>
        <v>63.3</v>
      </c>
      <c r="U346" s="557" t="str">
        <f t="shared" si="68"/>
        <v/>
      </c>
      <c r="V346" s="558">
        <f t="shared" si="68"/>
        <v>40.299999999999997</v>
      </c>
      <c r="W346" s="559" t="str">
        <f t="shared" si="68"/>
        <v/>
      </c>
      <c r="X346" s="1087">
        <f t="shared" si="68"/>
        <v>40.5</v>
      </c>
      <c r="Y346" s="1173" t="str">
        <f t="shared" si="68"/>
        <v/>
      </c>
      <c r="Z346" s="1174">
        <f t="shared" si="68"/>
        <v>242</v>
      </c>
      <c r="AA346" s="1404" t="str">
        <f t="shared" si="68"/>
        <v/>
      </c>
      <c r="AB346" s="1176">
        <f t="shared" si="68"/>
        <v>0.16</v>
      </c>
      <c r="AC346" s="1125">
        <f t="shared" ref="AC346:AD346" si="69">IF(COUNT(AC315:AC345)=0,"",MAX(AC315:AC345))</f>
        <v>596</v>
      </c>
      <c r="AD346" s="1082">
        <f t="shared" si="69"/>
        <v>507</v>
      </c>
      <c r="AE346" s="448" t="s">
        <v>36</v>
      </c>
      <c r="AF346" s="121" t="s">
        <v>395</v>
      </c>
      <c r="AG346" s="1387"/>
      <c r="AH346" s="1386"/>
      <c r="AI346" s="1386"/>
      <c r="AJ346" s="1386"/>
      <c r="AK346" s="1386"/>
      <c r="AL346" s="1444"/>
    </row>
    <row r="347" spans="1:38" ht="13.5" customHeight="1" x14ac:dyDescent="0.15">
      <c r="A347" s="1930"/>
      <c r="B347" s="1933" t="s">
        <v>411</v>
      </c>
      <c r="C347" s="1894"/>
      <c r="D347" s="633"/>
      <c r="E347" s="566">
        <f>MIN(E315:E345)</f>
        <v>1</v>
      </c>
      <c r="F347" s="567">
        <f t="shared" ref="F347:AB347" si="70">IF(COUNT(F315:F345)=0,"",MIN(F315:F345))</f>
        <v>2.4</v>
      </c>
      <c r="G347" s="568">
        <f t="shared" si="70"/>
        <v>8.1999999999999993</v>
      </c>
      <c r="H347" s="569">
        <f t="shared" si="70"/>
        <v>7.8</v>
      </c>
      <c r="I347" s="570">
        <f t="shared" si="70"/>
        <v>3.1</v>
      </c>
      <c r="J347" s="571">
        <f t="shared" si="70"/>
        <v>2.6</v>
      </c>
      <c r="K347" s="572">
        <f t="shared" si="70"/>
        <v>7.85</v>
      </c>
      <c r="L347" s="573">
        <f t="shared" si="70"/>
        <v>7.86</v>
      </c>
      <c r="M347" s="570" t="str">
        <f t="shared" si="70"/>
        <v/>
      </c>
      <c r="N347" s="571">
        <f t="shared" si="70"/>
        <v>35.6</v>
      </c>
      <c r="O347" s="568" t="str">
        <f t="shared" si="70"/>
        <v/>
      </c>
      <c r="P347" s="569">
        <f t="shared" si="70"/>
        <v>70.8</v>
      </c>
      <c r="Q347" s="568" t="str">
        <f t="shared" si="70"/>
        <v/>
      </c>
      <c r="R347" s="569">
        <f t="shared" si="70"/>
        <v>97.7</v>
      </c>
      <c r="S347" s="568" t="str">
        <f t="shared" si="70"/>
        <v/>
      </c>
      <c r="T347" s="569">
        <f t="shared" si="70"/>
        <v>63.3</v>
      </c>
      <c r="U347" s="568" t="str">
        <f t="shared" si="70"/>
        <v/>
      </c>
      <c r="V347" s="569">
        <f t="shared" si="70"/>
        <v>40.299999999999997</v>
      </c>
      <c r="W347" s="570" t="str">
        <f t="shared" si="70"/>
        <v/>
      </c>
      <c r="X347" s="1407">
        <f t="shared" si="70"/>
        <v>39</v>
      </c>
      <c r="Y347" s="1178" t="str">
        <f t="shared" si="70"/>
        <v/>
      </c>
      <c r="Z347" s="1179">
        <f t="shared" si="70"/>
        <v>224</v>
      </c>
      <c r="AA347" s="1408" t="str">
        <f t="shared" si="70"/>
        <v/>
      </c>
      <c r="AB347" s="1181">
        <f t="shared" si="70"/>
        <v>0.08</v>
      </c>
      <c r="AC347" s="1126">
        <f>IF(COUNT(AC315:AC345)=0,"",IF(COUNT(B315:B345)&lt;&gt;COUNT(AC315:AC345),0,MIN(AC315:AC345)))</f>
        <v>0</v>
      </c>
      <c r="AD347" s="1098">
        <f>IF(COUNT(AD315:AD345)=0,"",IF(COUNT(C315:C345)&lt;&gt;COUNT(AD315:AD345),0,MIN(AD315:AD345)))</f>
        <v>0</v>
      </c>
      <c r="AE347" s="448" t="s">
        <v>36</v>
      </c>
      <c r="AF347" s="121" t="s">
        <v>36</v>
      </c>
      <c r="AG347" s="1387"/>
      <c r="AH347" s="1386"/>
      <c r="AI347" s="1386"/>
      <c r="AJ347" s="1386"/>
      <c r="AK347" s="1386"/>
      <c r="AL347" s="1444"/>
    </row>
    <row r="348" spans="1:38" ht="13.5" customHeight="1" x14ac:dyDescent="0.15">
      <c r="A348" s="1930"/>
      <c r="B348" s="1933" t="s">
        <v>412</v>
      </c>
      <c r="C348" s="1894"/>
      <c r="D348" s="635"/>
      <c r="E348" s="633"/>
      <c r="F348" s="1088">
        <f t="shared" ref="F348:AB348" si="71">IF(COUNT(F315:F345)=0,"",AVERAGE(F315:F345))</f>
        <v>4.9000000000000004</v>
      </c>
      <c r="G348" s="1089">
        <f t="shared" si="71"/>
        <v>9.3161290322580665</v>
      </c>
      <c r="H348" s="1090">
        <f t="shared" si="71"/>
        <v>9.0096774193548388</v>
      </c>
      <c r="I348" s="1091">
        <f t="shared" si="71"/>
        <v>3.8851612903225812</v>
      </c>
      <c r="J348" s="1092">
        <f t="shared" si="71"/>
        <v>3.314516129032258</v>
      </c>
      <c r="K348" s="1093">
        <f t="shared" si="71"/>
        <v>8.064838709677419</v>
      </c>
      <c r="L348" s="1094">
        <f t="shared" si="71"/>
        <v>8.06193548387097</v>
      </c>
      <c r="M348" s="1091" t="str">
        <f t="shared" si="71"/>
        <v/>
      </c>
      <c r="N348" s="1092">
        <f t="shared" si="71"/>
        <v>36.509677419354837</v>
      </c>
      <c r="O348" s="1089" t="str">
        <f t="shared" si="71"/>
        <v/>
      </c>
      <c r="P348" s="1090">
        <f t="shared" si="71"/>
        <v>72.021052631578939</v>
      </c>
      <c r="Q348" s="1089" t="str">
        <f t="shared" si="71"/>
        <v/>
      </c>
      <c r="R348" s="1090">
        <f t="shared" si="71"/>
        <v>100.08947368421055</v>
      </c>
      <c r="S348" s="1089" t="str">
        <f t="shared" si="71"/>
        <v/>
      </c>
      <c r="T348" s="1090">
        <f t="shared" si="71"/>
        <v>63.3</v>
      </c>
      <c r="U348" s="1089" t="str">
        <f t="shared" si="71"/>
        <v/>
      </c>
      <c r="V348" s="1090">
        <f t="shared" si="71"/>
        <v>40.299999999999997</v>
      </c>
      <c r="W348" s="1168" t="str">
        <f t="shared" si="71"/>
        <v/>
      </c>
      <c r="X348" s="1413">
        <f t="shared" si="71"/>
        <v>39.905263157894737</v>
      </c>
      <c r="Y348" s="1396" t="str">
        <f t="shared" si="71"/>
        <v/>
      </c>
      <c r="Z348" s="1398">
        <f t="shared" si="71"/>
        <v>233.73684210526315</v>
      </c>
      <c r="AA348" s="1399" t="str">
        <f t="shared" si="71"/>
        <v/>
      </c>
      <c r="AB348" s="1397">
        <f t="shared" si="71"/>
        <v>0.11052631578947371</v>
      </c>
      <c r="AC348" s="1127">
        <f t="shared" ref="AC348:AD348" si="72">IF(COUNT(AC316:AC345)=0,0,AVERAGE(AC316:AC345))</f>
        <v>326.5</v>
      </c>
      <c r="AD348" s="479">
        <f t="shared" si="72"/>
        <v>381.5</v>
      </c>
      <c r="AE348" s="448" t="s">
        <v>36</v>
      </c>
      <c r="AF348" s="121" t="s">
        <v>36</v>
      </c>
      <c r="AG348" s="1387"/>
      <c r="AH348" s="1386"/>
      <c r="AI348" s="1386"/>
      <c r="AJ348" s="1386"/>
      <c r="AK348" s="1386"/>
      <c r="AL348" s="1444"/>
    </row>
    <row r="349" spans="1:38" ht="13.5" customHeight="1" x14ac:dyDescent="0.15">
      <c r="A349" s="1931"/>
      <c r="B349" s="1917" t="s">
        <v>413</v>
      </c>
      <c r="C349" s="1916"/>
      <c r="D349" s="1132"/>
      <c r="E349" s="1072">
        <f>SUM(E315:E345)</f>
        <v>3</v>
      </c>
      <c r="F349" s="1137"/>
      <c r="G349" s="1137"/>
      <c r="H349" s="1135"/>
      <c r="I349" s="1137"/>
      <c r="J349" s="1135"/>
      <c r="K349" s="1134"/>
      <c r="L349" s="1133"/>
      <c r="M349" s="1137"/>
      <c r="N349" s="1135"/>
      <c r="O349" s="1133"/>
      <c r="P349" s="1135"/>
      <c r="Q349" s="1137"/>
      <c r="R349" s="1135"/>
      <c r="S349" s="1134"/>
      <c r="T349" s="1133"/>
      <c r="U349" s="1134"/>
      <c r="V349" s="1136"/>
      <c r="W349" s="1170"/>
      <c r="X349" s="1412"/>
      <c r="Y349" s="1169"/>
      <c r="Z349" s="1412"/>
      <c r="AA349" s="1170"/>
      <c r="AB349" s="1412"/>
      <c r="AC349" s="1128">
        <f>SUM(AC315:AC345)</f>
        <v>1306</v>
      </c>
      <c r="AD349" s="1099">
        <f>IF(COUNTA(AD314)=0,"",SUM(AD315:AD345))</f>
        <v>1526</v>
      </c>
      <c r="AE349" s="448" t="s">
        <v>36</v>
      </c>
      <c r="AF349" s="121" t="s">
        <v>36</v>
      </c>
      <c r="AG349" s="1390"/>
      <c r="AH349" s="1450"/>
      <c r="AI349" s="1450"/>
      <c r="AJ349" s="1450"/>
      <c r="AK349" s="1450"/>
      <c r="AL349" s="1451"/>
    </row>
    <row r="350" spans="1:38" ht="13.5" customHeight="1" x14ac:dyDescent="0.15">
      <c r="A350" s="1889" t="s">
        <v>578</v>
      </c>
      <c r="B350" s="610">
        <v>43497</v>
      </c>
      <c r="C350" s="593" t="str">
        <f>IF(B350="","",IF(WEEKDAY(B350)=1,"(日)",IF(WEEKDAY(B350)=2,"(月)",IF(WEEKDAY(B350)=3,"(火)",IF(WEEKDAY(B350)=4,"(水)",IF(WEEKDAY(B350)=5,"(木)",IF(WEEKDAY(B350)=6,"(金)","(土)")))))))</f>
        <v>(金)</v>
      </c>
      <c r="D350" s="75" t="s">
        <v>583</v>
      </c>
      <c r="E350" s="73">
        <v>1</v>
      </c>
      <c r="F350" s="61">
        <v>3.6</v>
      </c>
      <c r="G350" s="23">
        <v>8.3000000000000007</v>
      </c>
      <c r="H350" s="158">
        <v>7.8</v>
      </c>
      <c r="I350" s="65">
        <v>3.51</v>
      </c>
      <c r="J350" s="1416">
        <v>3.14</v>
      </c>
      <c r="K350" s="24">
        <v>8.33</v>
      </c>
      <c r="L350" s="1414">
        <v>8.26</v>
      </c>
      <c r="M350" s="65"/>
      <c r="N350" s="1416">
        <v>36.5</v>
      </c>
      <c r="O350" s="23"/>
      <c r="P350" s="158">
        <v>72.099999999999994</v>
      </c>
      <c r="Q350" s="23"/>
      <c r="R350" s="158">
        <v>102.4</v>
      </c>
      <c r="S350" s="23"/>
      <c r="T350" s="158"/>
      <c r="U350" s="23"/>
      <c r="V350" s="158"/>
      <c r="W350" s="65"/>
      <c r="X350" s="1416">
        <v>45.2</v>
      </c>
      <c r="Y350" s="70"/>
      <c r="Z350" s="1415">
        <v>226</v>
      </c>
      <c r="AA350" s="24"/>
      <c r="AB350" s="1414">
        <v>0.08</v>
      </c>
      <c r="AC350" s="461"/>
      <c r="AD350" s="446">
        <v>142</v>
      </c>
      <c r="AE350" s="448"/>
      <c r="AF350" s="121" t="s">
        <v>36</v>
      </c>
      <c r="AG350" s="191">
        <v>43503</v>
      </c>
      <c r="AH350" s="152" t="s">
        <v>29</v>
      </c>
      <c r="AI350" s="1375">
        <v>12</v>
      </c>
      <c r="AJ350" s="154" t="s">
        <v>20</v>
      </c>
      <c r="AK350" s="155"/>
      <c r="AL350" s="156"/>
    </row>
    <row r="351" spans="1:38" ht="13.5" customHeight="1" x14ac:dyDescent="0.15">
      <c r="A351" s="1890"/>
      <c r="B351" s="608">
        <v>43498</v>
      </c>
      <c r="C351" s="453" t="str">
        <f t="shared" ref="C351:C356" si="73">IF(B351="","",IF(WEEKDAY(B351)=1,"(日)",IF(WEEKDAY(B351)=2,"(月)",IF(WEEKDAY(B351)=3,"(火)",IF(WEEKDAY(B351)=4,"(水)",IF(WEEKDAY(B351)=5,"(木)",IF(WEEKDAY(B351)=6,"(金)","(土)")))))))</f>
        <v>(土)</v>
      </c>
      <c r="D351" s="75" t="s">
        <v>583</v>
      </c>
      <c r="E351" s="73"/>
      <c r="F351" s="61">
        <v>5.4</v>
      </c>
      <c r="G351" s="23">
        <v>8.1</v>
      </c>
      <c r="H351" s="158">
        <v>7.7</v>
      </c>
      <c r="I351" s="65">
        <v>3.69</v>
      </c>
      <c r="J351" s="1416">
        <v>3.39</v>
      </c>
      <c r="K351" s="24">
        <v>8.4499999999999993</v>
      </c>
      <c r="L351" s="1414">
        <v>8.09</v>
      </c>
      <c r="M351" s="65"/>
      <c r="N351" s="1416">
        <v>36.700000000000003</v>
      </c>
      <c r="O351" s="23"/>
      <c r="P351" s="158"/>
      <c r="Q351" s="23"/>
      <c r="R351" s="158"/>
      <c r="S351" s="23"/>
      <c r="T351" s="158"/>
      <c r="U351" s="23"/>
      <c r="V351" s="158"/>
      <c r="W351" s="65"/>
      <c r="X351" s="1416"/>
      <c r="Y351" s="70"/>
      <c r="Z351" s="1415"/>
      <c r="AA351" s="24"/>
      <c r="AB351" s="1414"/>
      <c r="AC351" s="461"/>
      <c r="AD351" s="446">
        <v>318</v>
      </c>
      <c r="AE351" s="448"/>
      <c r="AF351" s="121" t="s">
        <v>36</v>
      </c>
      <c r="AG351" s="12" t="s">
        <v>30</v>
      </c>
      <c r="AH351" s="13" t="s">
        <v>31</v>
      </c>
      <c r="AI351" s="14" t="s">
        <v>32</v>
      </c>
      <c r="AJ351" s="15" t="s">
        <v>33</v>
      </c>
      <c r="AK351" s="16" t="s">
        <v>36</v>
      </c>
      <c r="AL351" s="97"/>
    </row>
    <row r="352" spans="1:38" ht="13.5" customHeight="1" x14ac:dyDescent="0.15">
      <c r="A352" s="1890"/>
      <c r="B352" s="608">
        <v>43499</v>
      </c>
      <c r="C352" s="453" t="str">
        <f t="shared" si="73"/>
        <v>(日)</v>
      </c>
      <c r="D352" s="75" t="s">
        <v>583</v>
      </c>
      <c r="E352" s="73"/>
      <c r="F352" s="61">
        <v>5.9</v>
      </c>
      <c r="G352" s="23">
        <v>8.1999999999999993</v>
      </c>
      <c r="H352" s="158">
        <v>7.8</v>
      </c>
      <c r="I352" s="65">
        <v>4.16</v>
      </c>
      <c r="J352" s="1416">
        <v>4.18</v>
      </c>
      <c r="K352" s="24">
        <v>8.39</v>
      </c>
      <c r="L352" s="1414">
        <v>7.98</v>
      </c>
      <c r="M352" s="65"/>
      <c r="N352" s="66">
        <v>36.5</v>
      </c>
      <c r="O352" s="23"/>
      <c r="P352" s="158"/>
      <c r="Q352" s="23"/>
      <c r="R352" s="158"/>
      <c r="S352" s="23"/>
      <c r="T352" s="158"/>
      <c r="U352" s="23"/>
      <c r="V352" s="158"/>
      <c r="W352" s="65"/>
      <c r="X352" s="1416"/>
      <c r="Y352" s="70"/>
      <c r="Z352" s="1415"/>
      <c r="AA352" s="24"/>
      <c r="AB352" s="1414"/>
      <c r="AC352" s="461"/>
      <c r="AD352" s="446">
        <v>334</v>
      </c>
      <c r="AE352" s="448"/>
      <c r="AF352" s="121" t="s">
        <v>36</v>
      </c>
      <c r="AG352" s="5" t="s">
        <v>272</v>
      </c>
      <c r="AH352" s="17" t="s">
        <v>20</v>
      </c>
      <c r="AI352" s="31"/>
      <c r="AJ352" s="929">
        <v>8.1</v>
      </c>
      <c r="AK352" s="33" t="s">
        <v>36</v>
      </c>
      <c r="AL352" s="98"/>
    </row>
    <row r="353" spans="1:38" ht="13.5" customHeight="1" x14ac:dyDescent="0.15">
      <c r="A353" s="1890"/>
      <c r="B353" s="608">
        <v>43500</v>
      </c>
      <c r="C353" s="453" t="str">
        <f t="shared" si="73"/>
        <v>(月)</v>
      </c>
      <c r="D353" s="75" t="s">
        <v>599</v>
      </c>
      <c r="E353" s="73"/>
      <c r="F353" s="61">
        <v>10.9</v>
      </c>
      <c r="G353" s="23">
        <v>8.5</v>
      </c>
      <c r="H353" s="64">
        <v>8.3000000000000007</v>
      </c>
      <c r="I353" s="65">
        <v>4.5999999999999996</v>
      </c>
      <c r="J353" s="1416">
        <v>3.9</v>
      </c>
      <c r="K353" s="24">
        <v>8.42</v>
      </c>
      <c r="L353" s="1414">
        <v>8.07</v>
      </c>
      <c r="M353" s="65"/>
      <c r="N353" s="66">
        <v>36.299999999999997</v>
      </c>
      <c r="O353" s="23"/>
      <c r="P353" s="64">
        <v>70.599999999999994</v>
      </c>
      <c r="Q353" s="23"/>
      <c r="R353" s="158">
        <v>100.3</v>
      </c>
      <c r="S353" s="23"/>
      <c r="T353" s="158"/>
      <c r="U353" s="23"/>
      <c r="V353" s="158"/>
      <c r="W353" s="65"/>
      <c r="X353" s="1416">
        <v>39.5</v>
      </c>
      <c r="Y353" s="70"/>
      <c r="Z353" s="1415">
        <v>237</v>
      </c>
      <c r="AA353" s="24"/>
      <c r="AB353" s="69">
        <v>0.09</v>
      </c>
      <c r="AC353" s="461"/>
      <c r="AD353" s="446">
        <v>330</v>
      </c>
      <c r="AE353" s="448"/>
      <c r="AF353" s="121" t="s">
        <v>364</v>
      </c>
      <c r="AG353" s="6" t="s">
        <v>273</v>
      </c>
      <c r="AH353" s="18" t="s">
        <v>274</v>
      </c>
      <c r="AI353" s="37"/>
      <c r="AJ353" s="938">
        <v>3.7</v>
      </c>
      <c r="AK353" s="39" t="s">
        <v>36</v>
      </c>
      <c r="AL353" s="99"/>
    </row>
    <row r="354" spans="1:38" ht="13.5" customHeight="1" x14ac:dyDescent="0.15">
      <c r="A354" s="1890"/>
      <c r="B354" s="608">
        <v>43501</v>
      </c>
      <c r="C354" s="453" t="str">
        <f t="shared" si="73"/>
        <v>(火)</v>
      </c>
      <c r="D354" s="75" t="s">
        <v>599</v>
      </c>
      <c r="E354" s="73"/>
      <c r="F354" s="61">
        <v>5.0999999999999996</v>
      </c>
      <c r="G354" s="23">
        <v>8.1999999999999993</v>
      </c>
      <c r="H354" s="64">
        <v>8.3000000000000007</v>
      </c>
      <c r="I354" s="65">
        <v>3.8</v>
      </c>
      <c r="J354" s="66">
        <v>3.7</v>
      </c>
      <c r="K354" s="24">
        <v>8.52</v>
      </c>
      <c r="L354" s="69">
        <v>8.11</v>
      </c>
      <c r="M354" s="65"/>
      <c r="N354" s="66">
        <v>36.299999999999997</v>
      </c>
      <c r="O354" s="23"/>
      <c r="P354" s="64">
        <v>70.099999999999994</v>
      </c>
      <c r="Q354" s="23"/>
      <c r="R354" s="64">
        <v>101.8</v>
      </c>
      <c r="S354" s="23"/>
      <c r="T354" s="158"/>
      <c r="U354" s="23"/>
      <c r="V354" s="158"/>
      <c r="W354" s="65"/>
      <c r="X354" s="1416">
        <v>40.1</v>
      </c>
      <c r="Y354" s="70"/>
      <c r="Z354" s="1415">
        <v>238</v>
      </c>
      <c r="AA354" s="24"/>
      <c r="AB354" s="69">
        <v>0.08</v>
      </c>
      <c r="AC354" s="461"/>
      <c r="AD354" s="446">
        <v>329</v>
      </c>
      <c r="AE354" s="448"/>
      <c r="AF354" s="121" t="s">
        <v>36</v>
      </c>
      <c r="AG354" s="6" t="s">
        <v>21</v>
      </c>
      <c r="AH354" s="18"/>
      <c r="AI354" s="40"/>
      <c r="AJ354" s="935">
        <v>8.08</v>
      </c>
      <c r="AK354" s="42" t="s">
        <v>36</v>
      </c>
      <c r="AL354" s="100"/>
    </row>
    <row r="355" spans="1:38" ht="13.5" customHeight="1" x14ac:dyDescent="0.15">
      <c r="A355" s="1890"/>
      <c r="B355" s="608">
        <v>43502</v>
      </c>
      <c r="C355" s="453" t="str">
        <f t="shared" si="73"/>
        <v>(水)</v>
      </c>
      <c r="D355" s="75" t="s">
        <v>606</v>
      </c>
      <c r="E355" s="73">
        <v>10</v>
      </c>
      <c r="F355" s="61">
        <v>5</v>
      </c>
      <c r="G355" s="23">
        <v>8.6</v>
      </c>
      <c r="H355" s="64">
        <v>8.3000000000000007</v>
      </c>
      <c r="I355" s="65">
        <v>4.17</v>
      </c>
      <c r="J355" s="66">
        <v>3.88</v>
      </c>
      <c r="K355" s="24">
        <v>8.4700000000000006</v>
      </c>
      <c r="L355" s="69">
        <v>8.1199999999999992</v>
      </c>
      <c r="M355" s="65"/>
      <c r="N355" s="66">
        <v>36.9</v>
      </c>
      <c r="O355" s="23"/>
      <c r="P355" s="64">
        <v>69.599999999999994</v>
      </c>
      <c r="Q355" s="23"/>
      <c r="R355" s="64">
        <v>101.4</v>
      </c>
      <c r="S355" s="23"/>
      <c r="T355" s="64"/>
      <c r="U355" s="23"/>
      <c r="V355" s="158"/>
      <c r="W355" s="65"/>
      <c r="X355" s="1416">
        <v>39.6</v>
      </c>
      <c r="Y355" s="70"/>
      <c r="Z355" s="71">
        <v>232</v>
      </c>
      <c r="AA355" s="24"/>
      <c r="AB355" s="69">
        <v>0.09</v>
      </c>
      <c r="AC355" s="461"/>
      <c r="AD355" s="446">
        <v>329</v>
      </c>
      <c r="AE355" s="448"/>
      <c r="AF355" s="121" t="s">
        <v>36</v>
      </c>
      <c r="AG355" s="6" t="s">
        <v>275</v>
      </c>
      <c r="AH355" s="18" t="s">
        <v>22</v>
      </c>
      <c r="AI355" s="34"/>
      <c r="AJ355" s="938">
        <v>36.200000000000003</v>
      </c>
      <c r="AK355" s="36" t="s">
        <v>36</v>
      </c>
      <c r="AL355" s="101"/>
    </row>
    <row r="356" spans="1:38" ht="13.5" customHeight="1" x14ac:dyDescent="0.15">
      <c r="A356" s="1890"/>
      <c r="B356" s="608">
        <v>43503</v>
      </c>
      <c r="C356" s="453" t="str">
        <f t="shared" si="73"/>
        <v>(木)</v>
      </c>
      <c r="D356" s="75" t="s">
        <v>583</v>
      </c>
      <c r="E356" s="73"/>
      <c r="F356" s="61">
        <v>7.6</v>
      </c>
      <c r="G356" s="23">
        <v>8.6999999999999993</v>
      </c>
      <c r="H356" s="64">
        <v>8.1</v>
      </c>
      <c r="I356" s="65">
        <v>4.01</v>
      </c>
      <c r="J356" s="66">
        <v>3.7</v>
      </c>
      <c r="K356" s="24">
        <v>8.5399999999999991</v>
      </c>
      <c r="L356" s="69">
        <v>8.08</v>
      </c>
      <c r="M356" s="65"/>
      <c r="N356" s="66">
        <v>36.200000000000003</v>
      </c>
      <c r="O356" s="23"/>
      <c r="P356" s="64">
        <v>70.099999999999994</v>
      </c>
      <c r="Q356" s="23"/>
      <c r="R356" s="64">
        <v>101</v>
      </c>
      <c r="S356" s="23"/>
      <c r="T356" s="64">
        <v>61.5</v>
      </c>
      <c r="U356" s="23"/>
      <c r="V356" s="158">
        <v>39.5</v>
      </c>
      <c r="W356" s="65"/>
      <c r="X356" s="66">
        <v>39.5</v>
      </c>
      <c r="Y356" s="70"/>
      <c r="Z356" s="71">
        <v>225</v>
      </c>
      <c r="AA356" s="24"/>
      <c r="AB356" s="69">
        <v>0.08</v>
      </c>
      <c r="AC356" s="461"/>
      <c r="AD356" s="446">
        <v>332</v>
      </c>
      <c r="AE356" s="448"/>
      <c r="AF356" s="121" t="s">
        <v>396</v>
      </c>
      <c r="AG356" s="6" t="s">
        <v>276</v>
      </c>
      <c r="AH356" s="18" t="s">
        <v>23</v>
      </c>
      <c r="AI356" s="34"/>
      <c r="AJ356" s="938">
        <v>70.099999999999994</v>
      </c>
      <c r="AK356" s="36" t="s">
        <v>36</v>
      </c>
      <c r="AL356" s="101"/>
    </row>
    <row r="357" spans="1:38" ht="13.5" customHeight="1" x14ac:dyDescent="0.15">
      <c r="A357" s="1890"/>
      <c r="B357" s="608">
        <v>43504</v>
      </c>
      <c r="C357" s="453" t="str">
        <f>IF(B357="","",IF(WEEKDAY(B357)=1,"(日)",IF(WEEKDAY(B357)=2,"(月)",IF(WEEKDAY(B357)=3,"(火)",IF(WEEKDAY(B357)=4,"(水)",IF(WEEKDAY(B357)=5,"(木)",IF(WEEKDAY(B357)=6,"(金)","(土)")))))))</f>
        <v>(金)</v>
      </c>
      <c r="D357" s="75" t="s">
        <v>583</v>
      </c>
      <c r="E357" s="73"/>
      <c r="F357" s="61">
        <v>5.8</v>
      </c>
      <c r="G357" s="23">
        <v>9</v>
      </c>
      <c r="H357" s="64">
        <v>8.3000000000000007</v>
      </c>
      <c r="I357" s="65">
        <v>4.3</v>
      </c>
      <c r="J357" s="66">
        <v>4</v>
      </c>
      <c r="K357" s="24">
        <v>8.49</v>
      </c>
      <c r="L357" s="69">
        <v>8.2100000000000009</v>
      </c>
      <c r="M357" s="65"/>
      <c r="N357" s="66">
        <v>36.299999999999997</v>
      </c>
      <c r="O357" s="23"/>
      <c r="P357" s="64">
        <v>70.599999999999994</v>
      </c>
      <c r="Q357" s="23"/>
      <c r="R357" s="64">
        <v>99.5</v>
      </c>
      <c r="S357" s="23"/>
      <c r="T357" s="64"/>
      <c r="U357" s="23"/>
      <c r="V357" s="158"/>
      <c r="W357" s="65"/>
      <c r="X357" s="66">
        <v>39.1</v>
      </c>
      <c r="Y357" s="70"/>
      <c r="Z357" s="71">
        <v>236</v>
      </c>
      <c r="AA357" s="24"/>
      <c r="AB357" s="69">
        <v>7.0000000000000007E-2</v>
      </c>
      <c r="AC357" s="461"/>
      <c r="AD357" s="446">
        <v>338</v>
      </c>
      <c r="AE357" s="448"/>
      <c r="AF357" s="121" t="s">
        <v>36</v>
      </c>
      <c r="AG357" s="6" t="s">
        <v>277</v>
      </c>
      <c r="AH357" s="18" t="s">
        <v>23</v>
      </c>
      <c r="AI357" s="34"/>
      <c r="AJ357" s="938">
        <v>101</v>
      </c>
      <c r="AK357" s="36" t="s">
        <v>36</v>
      </c>
      <c r="AL357" s="101"/>
    </row>
    <row r="358" spans="1:38" ht="13.5" customHeight="1" x14ac:dyDescent="0.15">
      <c r="A358" s="1890"/>
      <c r="B358" s="608">
        <v>43505</v>
      </c>
      <c r="C358" s="453" t="str">
        <f t="shared" ref="C358:C377" si="74">IF(B358="","",IF(WEEKDAY(B358)=1,"(日)",IF(WEEKDAY(B358)=2,"(月)",IF(WEEKDAY(B358)=3,"(火)",IF(WEEKDAY(B358)=4,"(水)",IF(WEEKDAY(B358)=5,"(木)",IF(WEEKDAY(B358)=6,"(金)","(土)")))))))</f>
        <v>(土)</v>
      </c>
      <c r="D358" s="75" t="s">
        <v>671</v>
      </c>
      <c r="E358" s="73">
        <v>7.5</v>
      </c>
      <c r="F358" s="61">
        <v>0.3</v>
      </c>
      <c r="G358" s="23">
        <v>8.6999999999999993</v>
      </c>
      <c r="H358" s="64">
        <v>8.1999999999999993</v>
      </c>
      <c r="I358" s="65">
        <v>4.99</v>
      </c>
      <c r="J358" s="66">
        <v>4.62</v>
      </c>
      <c r="K358" s="24">
        <v>8.66</v>
      </c>
      <c r="L358" s="69">
        <v>8.26</v>
      </c>
      <c r="M358" s="65"/>
      <c r="N358" s="66">
        <v>35.9</v>
      </c>
      <c r="O358" s="23"/>
      <c r="P358" s="64"/>
      <c r="Q358" s="23"/>
      <c r="R358" s="64"/>
      <c r="S358" s="23"/>
      <c r="T358" s="64"/>
      <c r="U358" s="23"/>
      <c r="V358" s="64"/>
      <c r="W358" s="65"/>
      <c r="X358" s="66"/>
      <c r="Y358" s="70"/>
      <c r="Z358" s="71"/>
      <c r="AA358" s="24"/>
      <c r="AB358" s="69"/>
      <c r="AC358" s="461"/>
      <c r="AD358" s="446">
        <v>429</v>
      </c>
      <c r="AE358" s="448"/>
      <c r="AF358" s="121" t="s">
        <v>36</v>
      </c>
      <c r="AG358" s="6" t="s">
        <v>278</v>
      </c>
      <c r="AH358" s="18" t="s">
        <v>23</v>
      </c>
      <c r="AI358" s="34"/>
      <c r="AJ358" s="938">
        <v>61.5</v>
      </c>
      <c r="AK358" s="36" t="s">
        <v>36</v>
      </c>
      <c r="AL358" s="101"/>
    </row>
    <row r="359" spans="1:38" ht="13.5" customHeight="1" x14ac:dyDescent="0.15">
      <c r="A359" s="1890"/>
      <c r="B359" s="608">
        <v>43506</v>
      </c>
      <c r="C359" s="453" t="str">
        <f t="shared" si="74"/>
        <v>(日)</v>
      </c>
      <c r="D359" s="75" t="s">
        <v>583</v>
      </c>
      <c r="E359" s="73"/>
      <c r="F359" s="61">
        <v>1.1000000000000001</v>
      </c>
      <c r="G359" s="23">
        <v>8.6</v>
      </c>
      <c r="H359" s="64">
        <v>7.9</v>
      </c>
      <c r="I359" s="65">
        <v>5.08</v>
      </c>
      <c r="J359" s="66">
        <v>4.68</v>
      </c>
      <c r="K359" s="24">
        <v>8.73</v>
      </c>
      <c r="L359" s="69">
        <v>8.31</v>
      </c>
      <c r="M359" s="65"/>
      <c r="N359" s="66">
        <v>36.299999999999997</v>
      </c>
      <c r="O359" s="23"/>
      <c r="P359" s="64"/>
      <c r="Q359" s="23"/>
      <c r="R359" s="64"/>
      <c r="S359" s="23"/>
      <c r="T359" s="64"/>
      <c r="U359" s="23"/>
      <c r="V359" s="64"/>
      <c r="W359" s="65"/>
      <c r="X359" s="66"/>
      <c r="Y359" s="70"/>
      <c r="Z359" s="71"/>
      <c r="AA359" s="24"/>
      <c r="AB359" s="69"/>
      <c r="AC359" s="461"/>
      <c r="AD359" s="446">
        <v>478</v>
      </c>
      <c r="AE359" s="448"/>
      <c r="AF359" s="121" t="s">
        <v>36</v>
      </c>
      <c r="AG359" s="6" t="s">
        <v>279</v>
      </c>
      <c r="AH359" s="18" t="s">
        <v>23</v>
      </c>
      <c r="AI359" s="34"/>
      <c r="AJ359" s="938">
        <v>39.5</v>
      </c>
      <c r="AK359" s="36" t="s">
        <v>36</v>
      </c>
      <c r="AL359" s="101"/>
    </row>
    <row r="360" spans="1:38" ht="13.5" customHeight="1" x14ac:dyDescent="0.15">
      <c r="A360" s="1890"/>
      <c r="B360" s="608">
        <v>43507</v>
      </c>
      <c r="C360" s="453" t="str">
        <f t="shared" si="74"/>
        <v>(月)</v>
      </c>
      <c r="D360" s="75" t="s">
        <v>671</v>
      </c>
      <c r="E360" s="73">
        <v>2</v>
      </c>
      <c r="F360" s="61">
        <v>0.3</v>
      </c>
      <c r="G360" s="23">
        <v>8.4</v>
      </c>
      <c r="H360" s="64">
        <v>7.8</v>
      </c>
      <c r="I360" s="65">
        <v>5.01</v>
      </c>
      <c r="J360" s="66">
        <v>4.67</v>
      </c>
      <c r="K360" s="24">
        <v>8.74</v>
      </c>
      <c r="L360" s="69">
        <v>8.33</v>
      </c>
      <c r="M360" s="65"/>
      <c r="N360" s="66">
        <v>36.6</v>
      </c>
      <c r="O360" s="23"/>
      <c r="P360" s="64"/>
      <c r="Q360" s="23"/>
      <c r="R360" s="64"/>
      <c r="S360" s="23"/>
      <c r="T360" s="64"/>
      <c r="U360" s="23"/>
      <c r="V360" s="64"/>
      <c r="W360" s="65"/>
      <c r="X360" s="66"/>
      <c r="Y360" s="70"/>
      <c r="Z360" s="71"/>
      <c r="AA360" s="24"/>
      <c r="AB360" s="69"/>
      <c r="AC360" s="461">
        <v>168</v>
      </c>
      <c r="AD360" s="446">
        <v>628</v>
      </c>
      <c r="AE360" s="448"/>
      <c r="AF360" s="121" t="s">
        <v>36</v>
      </c>
      <c r="AG360" s="6" t="s">
        <v>280</v>
      </c>
      <c r="AH360" s="18" t="s">
        <v>23</v>
      </c>
      <c r="AI360" s="37"/>
      <c r="AJ360" s="932">
        <v>39.5</v>
      </c>
      <c r="AK360" s="39" t="s">
        <v>36</v>
      </c>
      <c r="AL360" s="99"/>
    </row>
    <row r="361" spans="1:38" ht="13.5" customHeight="1" x14ac:dyDescent="0.15">
      <c r="A361" s="1890"/>
      <c r="B361" s="608">
        <v>43508</v>
      </c>
      <c r="C361" s="453" t="str">
        <f t="shared" si="74"/>
        <v>(火)</v>
      </c>
      <c r="D361" s="75" t="s">
        <v>583</v>
      </c>
      <c r="E361" s="73"/>
      <c r="F361" s="61">
        <v>6.5</v>
      </c>
      <c r="G361" s="23">
        <v>8.6999999999999993</v>
      </c>
      <c r="H361" s="64">
        <v>8</v>
      </c>
      <c r="I361" s="65">
        <v>5.19</v>
      </c>
      <c r="J361" s="66">
        <v>4.93</v>
      </c>
      <c r="K361" s="24">
        <v>8.7100000000000009</v>
      </c>
      <c r="L361" s="69">
        <v>8.36</v>
      </c>
      <c r="M361" s="65"/>
      <c r="N361" s="66">
        <v>36.1</v>
      </c>
      <c r="O361" s="23"/>
      <c r="P361" s="64">
        <v>70.099999999999994</v>
      </c>
      <c r="Q361" s="23"/>
      <c r="R361" s="64">
        <v>99</v>
      </c>
      <c r="S361" s="23"/>
      <c r="T361" s="64"/>
      <c r="U361" s="23"/>
      <c r="V361" s="64"/>
      <c r="W361" s="65"/>
      <c r="X361" s="66">
        <v>39.299999999999997</v>
      </c>
      <c r="Y361" s="70"/>
      <c r="Z361" s="71">
        <v>234</v>
      </c>
      <c r="AA361" s="24"/>
      <c r="AB361" s="69">
        <v>7.0000000000000007E-2</v>
      </c>
      <c r="AC361" s="461"/>
      <c r="AD361" s="446">
        <v>531</v>
      </c>
      <c r="AE361" s="448"/>
      <c r="AF361" s="121" t="s">
        <v>36</v>
      </c>
      <c r="AG361" s="6" t="s">
        <v>281</v>
      </c>
      <c r="AH361" s="18" t="s">
        <v>23</v>
      </c>
      <c r="AI361" s="49"/>
      <c r="AJ361" s="941">
        <v>225</v>
      </c>
      <c r="AK361" s="25" t="s">
        <v>36</v>
      </c>
      <c r="AL361" s="26"/>
    </row>
    <row r="362" spans="1:38" ht="13.5" customHeight="1" x14ac:dyDescent="0.15">
      <c r="A362" s="1890"/>
      <c r="B362" s="608">
        <v>43509</v>
      </c>
      <c r="C362" s="453" t="str">
        <f t="shared" si="74"/>
        <v>(水)</v>
      </c>
      <c r="D362" s="75" t="s">
        <v>606</v>
      </c>
      <c r="E362" s="73">
        <v>1.5</v>
      </c>
      <c r="F362" s="61">
        <v>2.1</v>
      </c>
      <c r="G362" s="23">
        <v>8.3000000000000007</v>
      </c>
      <c r="H362" s="64">
        <v>8.1999999999999993</v>
      </c>
      <c r="I362" s="65">
        <v>5.31</v>
      </c>
      <c r="J362" s="66">
        <v>4.8499999999999996</v>
      </c>
      <c r="K362" s="24">
        <v>8.8800000000000008</v>
      </c>
      <c r="L362" s="69">
        <v>8.36</v>
      </c>
      <c r="M362" s="65"/>
      <c r="N362" s="66">
        <v>36.6</v>
      </c>
      <c r="O362" s="23"/>
      <c r="P362" s="64">
        <v>69.599999999999994</v>
      </c>
      <c r="Q362" s="23"/>
      <c r="R362" s="64">
        <v>97</v>
      </c>
      <c r="S362" s="23"/>
      <c r="T362" s="64"/>
      <c r="U362" s="23"/>
      <c r="V362" s="64"/>
      <c r="W362" s="65"/>
      <c r="X362" s="66">
        <v>39.299999999999997</v>
      </c>
      <c r="Y362" s="70"/>
      <c r="Z362" s="71">
        <v>232</v>
      </c>
      <c r="AA362" s="24"/>
      <c r="AB362" s="69">
        <v>7.0000000000000007E-2</v>
      </c>
      <c r="AC362" s="461"/>
      <c r="AD362" s="446">
        <v>616</v>
      </c>
      <c r="AE362" s="448"/>
      <c r="AF362" s="121" t="s">
        <v>397</v>
      </c>
      <c r="AG362" s="6" t="s">
        <v>282</v>
      </c>
      <c r="AH362" s="18" t="s">
        <v>23</v>
      </c>
      <c r="AI362" s="40"/>
      <c r="AJ362" s="935">
        <v>0.08</v>
      </c>
      <c r="AK362" s="42" t="s">
        <v>36</v>
      </c>
      <c r="AL362" s="100"/>
    </row>
    <row r="363" spans="1:38" ht="13.5" customHeight="1" x14ac:dyDescent="0.15">
      <c r="A363" s="1890"/>
      <c r="B363" s="608">
        <v>43510</v>
      </c>
      <c r="C363" s="453" t="str">
        <f t="shared" si="74"/>
        <v>(木)</v>
      </c>
      <c r="D363" s="75" t="s">
        <v>583</v>
      </c>
      <c r="E363" s="73"/>
      <c r="F363" s="61">
        <v>3.3</v>
      </c>
      <c r="G363" s="23">
        <v>8.4</v>
      </c>
      <c r="H363" s="64">
        <v>8.3000000000000007</v>
      </c>
      <c r="I363" s="65">
        <v>5.9</v>
      </c>
      <c r="J363" s="66">
        <v>5.2</v>
      </c>
      <c r="K363" s="24">
        <v>8.93</v>
      </c>
      <c r="L363" s="69">
        <v>8.2799999999999994</v>
      </c>
      <c r="M363" s="65"/>
      <c r="N363" s="66">
        <v>36.9</v>
      </c>
      <c r="O363" s="23"/>
      <c r="P363" s="64">
        <v>68.8</v>
      </c>
      <c r="Q363" s="23"/>
      <c r="R363" s="64">
        <v>98.3</v>
      </c>
      <c r="S363" s="23"/>
      <c r="T363" s="64"/>
      <c r="U363" s="23"/>
      <c r="V363" s="64"/>
      <c r="W363" s="65"/>
      <c r="X363" s="66">
        <v>39.1</v>
      </c>
      <c r="Y363" s="70"/>
      <c r="Z363" s="71">
        <v>233</v>
      </c>
      <c r="AA363" s="24"/>
      <c r="AB363" s="69">
        <v>7.0000000000000007E-2</v>
      </c>
      <c r="AC363" s="461"/>
      <c r="AD363" s="446">
        <v>694</v>
      </c>
      <c r="AE363" s="448"/>
      <c r="AF363" s="121" t="s">
        <v>397</v>
      </c>
      <c r="AG363" s="6" t="s">
        <v>24</v>
      </c>
      <c r="AH363" s="18" t="s">
        <v>23</v>
      </c>
      <c r="AI363" s="23"/>
      <c r="AJ363" s="943">
        <v>4.2</v>
      </c>
      <c r="AK363" s="160" t="s">
        <v>36</v>
      </c>
      <c r="AL363" s="100"/>
    </row>
    <row r="364" spans="1:38" ht="13.5" customHeight="1" x14ac:dyDescent="0.15">
      <c r="A364" s="1890"/>
      <c r="B364" s="608">
        <v>43511</v>
      </c>
      <c r="C364" s="453" t="str">
        <f t="shared" si="74"/>
        <v>(金)</v>
      </c>
      <c r="D364" s="75" t="s">
        <v>599</v>
      </c>
      <c r="E364" s="73"/>
      <c r="F364" s="61">
        <v>1.8</v>
      </c>
      <c r="G364" s="23">
        <v>8.3000000000000007</v>
      </c>
      <c r="H364" s="64">
        <v>7.9</v>
      </c>
      <c r="I364" s="65">
        <v>6.12</v>
      </c>
      <c r="J364" s="66">
        <v>5.6</v>
      </c>
      <c r="K364" s="24">
        <v>8.94</v>
      </c>
      <c r="L364" s="69">
        <v>8.4499999999999993</v>
      </c>
      <c r="M364" s="65"/>
      <c r="N364" s="66">
        <v>36.5</v>
      </c>
      <c r="O364" s="23"/>
      <c r="P364" s="64">
        <v>69.099999999999994</v>
      </c>
      <c r="Q364" s="23"/>
      <c r="R364" s="64">
        <v>98.2</v>
      </c>
      <c r="S364" s="23"/>
      <c r="T364" s="64"/>
      <c r="U364" s="23"/>
      <c r="V364" s="64"/>
      <c r="W364" s="65"/>
      <c r="X364" s="66">
        <v>38.700000000000003</v>
      </c>
      <c r="Y364" s="70"/>
      <c r="Z364" s="71">
        <v>235</v>
      </c>
      <c r="AA364" s="24"/>
      <c r="AB364" s="69">
        <v>7.0000000000000007E-2</v>
      </c>
      <c r="AC364" s="461"/>
      <c r="AD364" s="446">
        <v>734</v>
      </c>
      <c r="AE364" s="448"/>
      <c r="AF364" s="121" t="s">
        <v>397</v>
      </c>
      <c r="AG364" s="6" t="s">
        <v>25</v>
      </c>
      <c r="AH364" s="18" t="s">
        <v>23</v>
      </c>
      <c r="AI364" s="23"/>
      <c r="AJ364" s="943">
        <v>1.6</v>
      </c>
      <c r="AK364" s="36" t="s">
        <v>36</v>
      </c>
      <c r="AL364" s="100"/>
    </row>
    <row r="365" spans="1:38" ht="13.5" customHeight="1" x14ac:dyDescent="0.15">
      <c r="A365" s="1890"/>
      <c r="B365" s="608">
        <v>43512</v>
      </c>
      <c r="C365" s="453" t="str">
        <f t="shared" si="74"/>
        <v>(土)</v>
      </c>
      <c r="D365" s="75" t="s">
        <v>599</v>
      </c>
      <c r="E365" s="73"/>
      <c r="F365" s="61">
        <v>3.8</v>
      </c>
      <c r="G365" s="23">
        <v>8.4</v>
      </c>
      <c r="H365" s="64">
        <v>7.9</v>
      </c>
      <c r="I365" s="65">
        <v>5.99</v>
      </c>
      <c r="J365" s="66">
        <v>5.73</v>
      </c>
      <c r="K365" s="24">
        <v>8.81</v>
      </c>
      <c r="L365" s="69">
        <v>8.17</v>
      </c>
      <c r="M365" s="65"/>
      <c r="N365" s="66">
        <v>36.6</v>
      </c>
      <c r="O365" s="23"/>
      <c r="P365" s="64"/>
      <c r="Q365" s="23"/>
      <c r="R365" s="64"/>
      <c r="S365" s="23"/>
      <c r="T365" s="64"/>
      <c r="U365" s="23"/>
      <c r="V365" s="64"/>
      <c r="W365" s="65"/>
      <c r="X365" s="66"/>
      <c r="Y365" s="70"/>
      <c r="Z365" s="71"/>
      <c r="AA365" s="24"/>
      <c r="AB365" s="69"/>
      <c r="AC365" s="461"/>
      <c r="AD365" s="446">
        <v>648</v>
      </c>
      <c r="AE365" s="448"/>
      <c r="AF365" s="121" t="s">
        <v>398</v>
      </c>
      <c r="AG365" s="6" t="s">
        <v>283</v>
      </c>
      <c r="AH365" s="18" t="s">
        <v>23</v>
      </c>
      <c r="AI365" s="23"/>
      <c r="AJ365" s="943">
        <v>12.2</v>
      </c>
      <c r="AK365" s="36" t="s">
        <v>36</v>
      </c>
      <c r="AL365" s="100"/>
    </row>
    <row r="366" spans="1:38" ht="13.5" customHeight="1" x14ac:dyDescent="0.15">
      <c r="A366" s="1890"/>
      <c r="B366" s="608">
        <v>43513</v>
      </c>
      <c r="C366" s="453" t="str">
        <f t="shared" si="74"/>
        <v>(日)</v>
      </c>
      <c r="D366" s="75" t="s">
        <v>599</v>
      </c>
      <c r="E366" s="73"/>
      <c r="F366" s="61">
        <v>5.5</v>
      </c>
      <c r="G366" s="23">
        <v>8.4</v>
      </c>
      <c r="H366" s="64">
        <v>8</v>
      </c>
      <c r="I366" s="65">
        <v>5.92</v>
      </c>
      <c r="J366" s="66">
        <v>5.5</v>
      </c>
      <c r="K366" s="24">
        <v>8.8000000000000007</v>
      </c>
      <c r="L366" s="69">
        <v>8.16</v>
      </c>
      <c r="M366" s="65"/>
      <c r="N366" s="66">
        <v>36.5</v>
      </c>
      <c r="O366" s="23"/>
      <c r="P366" s="64"/>
      <c r="Q366" s="23"/>
      <c r="R366" s="64"/>
      <c r="S366" s="23"/>
      <c r="T366" s="64"/>
      <c r="U366" s="23"/>
      <c r="V366" s="64"/>
      <c r="W366" s="65"/>
      <c r="X366" s="66"/>
      <c r="Y366" s="70"/>
      <c r="Z366" s="71"/>
      <c r="AA366" s="24"/>
      <c r="AB366" s="69"/>
      <c r="AC366" s="461">
        <v>175</v>
      </c>
      <c r="AD366" s="446">
        <v>763</v>
      </c>
      <c r="AE366" s="448"/>
      <c r="AF366" s="121" t="s">
        <v>397</v>
      </c>
      <c r="AG366" s="6" t="s">
        <v>284</v>
      </c>
      <c r="AH366" s="18" t="s">
        <v>23</v>
      </c>
      <c r="AI366" s="45"/>
      <c r="AJ366" s="260">
        <v>8.0000000000000002E-3</v>
      </c>
      <c r="AK366" s="47" t="s">
        <v>36</v>
      </c>
      <c r="AL366" s="102"/>
    </row>
    <row r="367" spans="1:38" ht="13.5" customHeight="1" x14ac:dyDescent="0.15">
      <c r="A367" s="1890"/>
      <c r="B367" s="608">
        <v>43514</v>
      </c>
      <c r="C367" s="453" t="str">
        <f t="shared" si="74"/>
        <v>(月)</v>
      </c>
      <c r="D367" s="75" t="s">
        <v>583</v>
      </c>
      <c r="E367" s="73"/>
      <c r="F367" s="61">
        <v>8.1999999999999993</v>
      </c>
      <c r="G367" s="23">
        <v>8.6999999999999993</v>
      </c>
      <c r="H367" s="64">
        <v>8.1999999999999993</v>
      </c>
      <c r="I367" s="65">
        <v>6.7</v>
      </c>
      <c r="J367" s="66">
        <v>6.1</v>
      </c>
      <c r="K367" s="24">
        <v>8.64</v>
      </c>
      <c r="L367" s="69">
        <v>8</v>
      </c>
      <c r="M367" s="65"/>
      <c r="N367" s="66">
        <v>36.1</v>
      </c>
      <c r="O367" s="23"/>
      <c r="P367" s="64">
        <v>70.599999999999994</v>
      </c>
      <c r="Q367" s="23"/>
      <c r="R367" s="64">
        <v>99.6</v>
      </c>
      <c r="S367" s="23"/>
      <c r="T367" s="64"/>
      <c r="U367" s="23"/>
      <c r="V367" s="64"/>
      <c r="W367" s="65"/>
      <c r="X367" s="66">
        <v>39.6</v>
      </c>
      <c r="Y367" s="70"/>
      <c r="Z367" s="71">
        <v>243</v>
      </c>
      <c r="AA367" s="24"/>
      <c r="AB367" s="69">
        <v>0.13</v>
      </c>
      <c r="AC367" s="461"/>
      <c r="AD367" s="446">
        <v>505</v>
      </c>
      <c r="AE367" s="448"/>
      <c r="AF367" s="121" t="s">
        <v>397</v>
      </c>
      <c r="AG367" s="6" t="s">
        <v>291</v>
      </c>
      <c r="AH367" s="18" t="s">
        <v>23</v>
      </c>
      <c r="AI367" s="24"/>
      <c r="AJ367" s="261">
        <v>3.16</v>
      </c>
      <c r="AK367" s="42" t="s">
        <v>36</v>
      </c>
      <c r="AL367" s="100"/>
    </row>
    <row r="368" spans="1:38" ht="13.5" customHeight="1" x14ac:dyDescent="0.15">
      <c r="A368" s="1890"/>
      <c r="B368" s="608">
        <v>43515</v>
      </c>
      <c r="C368" s="453" t="str">
        <f t="shared" si="74"/>
        <v>(火)</v>
      </c>
      <c r="D368" s="75" t="s">
        <v>599</v>
      </c>
      <c r="E368" s="73">
        <v>2</v>
      </c>
      <c r="F368" s="61">
        <v>7.4</v>
      </c>
      <c r="G368" s="23">
        <v>8.6</v>
      </c>
      <c r="H368" s="64">
        <v>8.3000000000000007</v>
      </c>
      <c r="I368" s="65">
        <v>6.91</v>
      </c>
      <c r="J368" s="66">
        <v>6.32</v>
      </c>
      <c r="K368" s="24">
        <v>8.65</v>
      </c>
      <c r="L368" s="69">
        <v>8.25</v>
      </c>
      <c r="M368" s="65"/>
      <c r="N368" s="66">
        <v>36.5</v>
      </c>
      <c r="O368" s="23"/>
      <c r="P368" s="64">
        <v>71.8</v>
      </c>
      <c r="Q368" s="23"/>
      <c r="R368" s="64">
        <v>96</v>
      </c>
      <c r="S368" s="23"/>
      <c r="T368" s="64"/>
      <c r="U368" s="23"/>
      <c r="V368" s="64"/>
      <c r="W368" s="65"/>
      <c r="X368" s="66">
        <v>40.1</v>
      </c>
      <c r="Y368" s="70"/>
      <c r="Z368" s="71">
        <v>242</v>
      </c>
      <c r="AA368" s="24"/>
      <c r="AB368" s="69">
        <v>0.15</v>
      </c>
      <c r="AC368" s="461"/>
      <c r="AD368" s="446">
        <v>386</v>
      </c>
      <c r="AE368" s="448"/>
      <c r="AF368" s="121" t="s">
        <v>397</v>
      </c>
      <c r="AG368" s="6" t="s">
        <v>285</v>
      </c>
      <c r="AH368" s="18" t="s">
        <v>23</v>
      </c>
      <c r="AI368" s="24"/>
      <c r="AJ368" s="261">
        <v>3.78</v>
      </c>
      <c r="AK368" s="42" t="s">
        <v>36</v>
      </c>
      <c r="AL368" s="100"/>
    </row>
    <row r="369" spans="1:38" ht="13.5" customHeight="1" x14ac:dyDescent="0.15">
      <c r="A369" s="1890"/>
      <c r="B369" s="608">
        <v>43516</v>
      </c>
      <c r="C369" s="453" t="str">
        <f t="shared" si="74"/>
        <v>(水)</v>
      </c>
      <c r="D369" s="512" t="s">
        <v>583</v>
      </c>
      <c r="E369" s="197">
        <v>6</v>
      </c>
      <c r="F369" s="198">
        <v>9</v>
      </c>
      <c r="G369" s="199">
        <v>8.8000000000000007</v>
      </c>
      <c r="H369" s="193">
        <v>8.4</v>
      </c>
      <c r="I369" s="200">
        <v>6.88</v>
      </c>
      <c r="J369" s="201">
        <v>6.58</v>
      </c>
      <c r="K369" s="202">
        <v>8.56</v>
      </c>
      <c r="L369" s="203">
        <v>8.2200000000000006</v>
      </c>
      <c r="M369" s="200"/>
      <c r="N369" s="201">
        <v>37.700000000000003</v>
      </c>
      <c r="O369" s="199"/>
      <c r="P369" s="193">
        <v>72.099999999999994</v>
      </c>
      <c r="Q369" s="199"/>
      <c r="R369" s="193">
        <v>97.7</v>
      </c>
      <c r="S369" s="199"/>
      <c r="T369" s="193"/>
      <c r="U369" s="199"/>
      <c r="V369" s="193"/>
      <c r="W369" s="200"/>
      <c r="X369" s="201">
        <v>39.700000000000003</v>
      </c>
      <c r="Y369" s="205"/>
      <c r="Z369" s="206">
        <v>240</v>
      </c>
      <c r="AA369" s="202"/>
      <c r="AB369" s="203">
        <v>0.16</v>
      </c>
      <c r="AC369" s="500">
        <v>299</v>
      </c>
      <c r="AD369" s="514">
        <v>567</v>
      </c>
      <c r="AE369" s="554"/>
      <c r="AF369" s="541" t="s">
        <v>397</v>
      </c>
      <c r="AG369" s="6" t="s">
        <v>286</v>
      </c>
      <c r="AH369" s="18" t="s">
        <v>23</v>
      </c>
      <c r="AI369" s="45"/>
      <c r="AJ369" s="260">
        <v>7.0999999999999994E-2</v>
      </c>
      <c r="AK369" s="47" t="s">
        <v>36</v>
      </c>
      <c r="AL369" s="102"/>
    </row>
    <row r="370" spans="1:38" ht="13.5" customHeight="1" x14ac:dyDescent="0.15">
      <c r="A370" s="1890"/>
      <c r="B370" s="608">
        <v>43517</v>
      </c>
      <c r="C370" s="453" t="str">
        <f t="shared" si="74"/>
        <v>(木)</v>
      </c>
      <c r="D370" s="512" t="s">
        <v>583</v>
      </c>
      <c r="E370" s="197"/>
      <c r="F370" s="198">
        <v>9.4</v>
      </c>
      <c r="G370" s="199">
        <v>8.9</v>
      </c>
      <c r="H370" s="193">
        <v>8.6</v>
      </c>
      <c r="I370" s="200">
        <v>6.1</v>
      </c>
      <c r="J370" s="201">
        <v>5.66</v>
      </c>
      <c r="K370" s="202">
        <v>8.65</v>
      </c>
      <c r="L370" s="203">
        <v>8.43</v>
      </c>
      <c r="M370" s="200"/>
      <c r="N370" s="201">
        <v>36.5</v>
      </c>
      <c r="O370" s="199"/>
      <c r="P370" s="193">
        <v>73.099999999999994</v>
      </c>
      <c r="Q370" s="199"/>
      <c r="R370" s="193">
        <v>98.8</v>
      </c>
      <c r="S370" s="199"/>
      <c r="T370" s="193"/>
      <c r="U370" s="199"/>
      <c r="V370" s="193"/>
      <c r="W370" s="200"/>
      <c r="X370" s="201">
        <v>39.299999999999997</v>
      </c>
      <c r="Y370" s="205"/>
      <c r="Z370" s="206">
        <v>241</v>
      </c>
      <c r="AA370" s="202"/>
      <c r="AB370" s="203">
        <v>0.14000000000000001</v>
      </c>
      <c r="AC370" s="461"/>
      <c r="AD370" s="446">
        <v>371</v>
      </c>
      <c r="AE370" s="448"/>
      <c r="AF370" s="121" t="s">
        <v>397</v>
      </c>
      <c r="AG370" s="6" t="s">
        <v>287</v>
      </c>
      <c r="AH370" s="18" t="s">
        <v>23</v>
      </c>
      <c r="AI370" s="24"/>
      <c r="AJ370" s="261" t="s">
        <v>609</v>
      </c>
      <c r="AK370" s="42" t="s">
        <v>36</v>
      </c>
      <c r="AL370" s="100"/>
    </row>
    <row r="371" spans="1:38" s="1" customFormat="1" ht="13.5" customHeight="1" x14ac:dyDescent="0.15">
      <c r="A371" s="1890"/>
      <c r="B371" s="608">
        <v>43518</v>
      </c>
      <c r="C371" s="453" t="str">
        <f t="shared" si="74"/>
        <v>(金)</v>
      </c>
      <c r="D371" s="75" t="s">
        <v>583</v>
      </c>
      <c r="E371" s="73"/>
      <c r="F371" s="61">
        <v>8.3000000000000007</v>
      </c>
      <c r="G371" s="23">
        <v>9</v>
      </c>
      <c r="H371" s="64">
        <v>8.6</v>
      </c>
      <c r="I371" s="65">
        <v>6.35</v>
      </c>
      <c r="J371" s="66">
        <v>5.93</v>
      </c>
      <c r="K371" s="24">
        <v>8.64</v>
      </c>
      <c r="L371" s="69">
        <v>8.32</v>
      </c>
      <c r="M371" s="65"/>
      <c r="N371" s="66">
        <v>36.4</v>
      </c>
      <c r="O371" s="23"/>
      <c r="P371" s="64">
        <v>72.8</v>
      </c>
      <c r="Q371" s="23"/>
      <c r="R371" s="64">
        <v>100.7</v>
      </c>
      <c r="S371" s="23"/>
      <c r="T371" s="64"/>
      <c r="U371" s="23"/>
      <c r="V371" s="64"/>
      <c r="W371" s="65"/>
      <c r="X371" s="66">
        <v>38.700000000000003</v>
      </c>
      <c r="Y371" s="70"/>
      <c r="Z371" s="71">
        <v>239</v>
      </c>
      <c r="AA371" s="24"/>
      <c r="AB371" s="69">
        <v>0.14000000000000001</v>
      </c>
      <c r="AC371" s="495"/>
      <c r="AD371" s="583">
        <v>415</v>
      </c>
      <c r="AE371" s="578"/>
      <c r="AF371" s="579" t="s">
        <v>414</v>
      </c>
      <c r="AG371" s="6" t="s">
        <v>288</v>
      </c>
      <c r="AH371" s="18" t="s">
        <v>23</v>
      </c>
      <c r="AI371" s="23"/>
      <c r="AJ371" s="943">
        <v>26.5</v>
      </c>
      <c r="AK371" s="36" t="s">
        <v>36</v>
      </c>
      <c r="AL371" s="101"/>
    </row>
    <row r="372" spans="1:38" s="1" customFormat="1" ht="13.5" customHeight="1" x14ac:dyDescent="0.15">
      <c r="A372" s="1890"/>
      <c r="B372" s="608">
        <v>43519</v>
      </c>
      <c r="C372" s="453" t="str">
        <f t="shared" si="74"/>
        <v>(土)</v>
      </c>
      <c r="D372" s="75" t="s">
        <v>599</v>
      </c>
      <c r="E372" s="73">
        <v>0.5</v>
      </c>
      <c r="F372" s="61">
        <v>7.5</v>
      </c>
      <c r="G372" s="23">
        <v>9</v>
      </c>
      <c r="H372" s="64">
        <v>8.6999999999999993</v>
      </c>
      <c r="I372" s="65">
        <v>5.85</v>
      </c>
      <c r="J372" s="66">
        <v>5.79</v>
      </c>
      <c r="K372" s="24">
        <v>8.56</v>
      </c>
      <c r="L372" s="69">
        <v>8.17</v>
      </c>
      <c r="M372" s="65"/>
      <c r="N372" s="66">
        <v>37.200000000000003</v>
      </c>
      <c r="O372" s="23"/>
      <c r="P372" s="64"/>
      <c r="Q372" s="23"/>
      <c r="R372" s="64"/>
      <c r="S372" s="23"/>
      <c r="T372" s="64"/>
      <c r="U372" s="23"/>
      <c r="V372" s="64"/>
      <c r="W372" s="65"/>
      <c r="X372" s="66"/>
      <c r="Y372" s="70"/>
      <c r="Z372" s="71"/>
      <c r="AA372" s="24"/>
      <c r="AB372" s="69"/>
      <c r="AC372" s="461">
        <v>617</v>
      </c>
      <c r="AD372" s="446">
        <v>1024</v>
      </c>
      <c r="AE372" s="448"/>
      <c r="AF372" s="121" t="s">
        <v>415</v>
      </c>
      <c r="AG372" s="6" t="s">
        <v>27</v>
      </c>
      <c r="AH372" s="18" t="s">
        <v>23</v>
      </c>
      <c r="AI372" s="23"/>
      <c r="AJ372" s="943">
        <v>20.7</v>
      </c>
      <c r="AK372" s="36" t="s">
        <v>36</v>
      </c>
      <c r="AL372" s="101"/>
    </row>
    <row r="373" spans="1:38" s="1" customFormat="1" ht="13.5" customHeight="1" x14ac:dyDescent="0.15">
      <c r="A373" s="1890"/>
      <c r="B373" s="608">
        <v>43520</v>
      </c>
      <c r="C373" s="453" t="str">
        <f t="shared" si="74"/>
        <v>(日)</v>
      </c>
      <c r="D373" s="75" t="s">
        <v>583</v>
      </c>
      <c r="E373" s="73"/>
      <c r="F373" s="61">
        <v>7.3</v>
      </c>
      <c r="G373" s="23">
        <v>9.1</v>
      </c>
      <c r="H373" s="64">
        <v>8.6999999999999993</v>
      </c>
      <c r="I373" s="65">
        <v>5.89</v>
      </c>
      <c r="J373" s="66">
        <v>5.69</v>
      </c>
      <c r="K373" s="24">
        <v>8.6199999999999992</v>
      </c>
      <c r="L373" s="69">
        <v>7.65</v>
      </c>
      <c r="M373" s="65"/>
      <c r="N373" s="66">
        <v>37.299999999999997</v>
      </c>
      <c r="O373" s="23"/>
      <c r="P373" s="64"/>
      <c r="Q373" s="23"/>
      <c r="R373" s="64"/>
      <c r="S373" s="23"/>
      <c r="T373" s="64"/>
      <c r="U373" s="23"/>
      <c r="V373" s="64"/>
      <c r="W373" s="65"/>
      <c r="X373" s="66"/>
      <c r="Y373" s="70"/>
      <c r="Z373" s="71"/>
      <c r="AA373" s="24"/>
      <c r="AB373" s="69"/>
      <c r="AC373" s="461">
        <v>472</v>
      </c>
      <c r="AD373" s="446">
        <v>933</v>
      </c>
      <c r="AE373" s="448"/>
      <c r="AF373" s="121" t="s">
        <v>415</v>
      </c>
      <c r="AG373" s="6" t="s">
        <v>289</v>
      </c>
      <c r="AH373" s="18" t="s">
        <v>274</v>
      </c>
      <c r="AI373" s="51"/>
      <c r="AJ373" s="946">
        <v>5</v>
      </c>
      <c r="AK373" s="43" t="s">
        <v>36</v>
      </c>
      <c r="AL373" s="103"/>
    </row>
    <row r="374" spans="1:38" s="1" customFormat="1" ht="13.5" customHeight="1" x14ac:dyDescent="0.15">
      <c r="A374" s="1890"/>
      <c r="B374" s="608">
        <v>43521</v>
      </c>
      <c r="C374" s="453" t="str">
        <f t="shared" si="74"/>
        <v>(月)</v>
      </c>
      <c r="D374" s="75" t="s">
        <v>606</v>
      </c>
      <c r="E374" s="73">
        <v>0.5</v>
      </c>
      <c r="F374" s="61">
        <v>12</v>
      </c>
      <c r="G374" s="23">
        <v>10.1</v>
      </c>
      <c r="H374" s="64">
        <v>9.5</v>
      </c>
      <c r="I374" s="65">
        <v>6.02</v>
      </c>
      <c r="J374" s="66">
        <v>5.61</v>
      </c>
      <c r="K374" s="24">
        <v>8.17</v>
      </c>
      <c r="L374" s="69">
        <v>7.88</v>
      </c>
      <c r="M374" s="65"/>
      <c r="N374" s="66">
        <v>38.1</v>
      </c>
      <c r="O374" s="23"/>
      <c r="P374" s="64">
        <v>73.3</v>
      </c>
      <c r="Q374" s="23"/>
      <c r="R374" s="64">
        <v>103.1</v>
      </c>
      <c r="S374" s="23"/>
      <c r="T374" s="64"/>
      <c r="U374" s="23"/>
      <c r="V374" s="64"/>
      <c r="W374" s="65"/>
      <c r="X374" s="66">
        <v>43.6</v>
      </c>
      <c r="Y374" s="70"/>
      <c r="Z374" s="71">
        <v>242</v>
      </c>
      <c r="AA374" s="24"/>
      <c r="AB374" s="69">
        <v>0.18</v>
      </c>
      <c r="AC374" s="461"/>
      <c r="AD374" s="446">
        <v>120</v>
      </c>
      <c r="AE374" s="448"/>
      <c r="AF374" s="121" t="s">
        <v>36</v>
      </c>
      <c r="AG374" s="6" t="s">
        <v>290</v>
      </c>
      <c r="AH374" s="18" t="s">
        <v>23</v>
      </c>
      <c r="AI374" s="51"/>
      <c r="AJ374" s="1817">
        <v>0</v>
      </c>
      <c r="AK374" s="43" t="s">
        <v>36</v>
      </c>
      <c r="AL374" s="103"/>
    </row>
    <row r="375" spans="1:38" s="1" customFormat="1" ht="13.5" customHeight="1" x14ac:dyDescent="0.15">
      <c r="A375" s="1890"/>
      <c r="B375" s="608">
        <v>43522</v>
      </c>
      <c r="C375" s="453" t="str">
        <f t="shared" si="74"/>
        <v>(火)</v>
      </c>
      <c r="D375" s="75" t="s">
        <v>599</v>
      </c>
      <c r="E375" s="73"/>
      <c r="F375" s="61">
        <v>10.4</v>
      </c>
      <c r="G375" s="23">
        <v>10.1</v>
      </c>
      <c r="H375" s="64">
        <v>9.6999999999999993</v>
      </c>
      <c r="I375" s="65">
        <v>5.7</v>
      </c>
      <c r="J375" s="66">
        <v>5.3</v>
      </c>
      <c r="K375" s="24">
        <v>8.0299999999999994</v>
      </c>
      <c r="L375" s="69">
        <v>7.99</v>
      </c>
      <c r="M375" s="65"/>
      <c r="N375" s="66">
        <v>38.200000000000003</v>
      </c>
      <c r="O375" s="23"/>
      <c r="P375" s="64">
        <v>74.599999999999994</v>
      </c>
      <c r="Q375" s="23"/>
      <c r="R375" s="64">
        <v>102.5</v>
      </c>
      <c r="S375" s="23"/>
      <c r="T375" s="64"/>
      <c r="U375" s="23"/>
      <c r="V375" s="64"/>
      <c r="W375" s="65"/>
      <c r="X375" s="66">
        <v>44.9</v>
      </c>
      <c r="Y375" s="70"/>
      <c r="Z375" s="71">
        <v>240</v>
      </c>
      <c r="AA375" s="24"/>
      <c r="AB375" s="69">
        <v>0.16</v>
      </c>
      <c r="AC375" s="461"/>
      <c r="AD375" s="446"/>
      <c r="AE375" s="448"/>
      <c r="AF375" s="121" t="s">
        <v>416</v>
      </c>
      <c r="AG375" s="19"/>
      <c r="AH375" s="9"/>
      <c r="AI375" s="20"/>
      <c r="AJ375" s="8"/>
      <c r="AK375" s="8"/>
      <c r="AL375" s="9"/>
    </row>
    <row r="376" spans="1:38" s="1" customFormat="1" ht="13.5" customHeight="1" x14ac:dyDescent="0.15">
      <c r="A376" s="1890"/>
      <c r="B376" s="608">
        <v>43523</v>
      </c>
      <c r="C376" s="547" t="str">
        <f t="shared" si="74"/>
        <v>(水)</v>
      </c>
      <c r="D376" s="75" t="s">
        <v>599</v>
      </c>
      <c r="E376" s="73">
        <v>3.5</v>
      </c>
      <c r="F376" s="61">
        <v>7.8</v>
      </c>
      <c r="G376" s="23">
        <v>10.1</v>
      </c>
      <c r="H376" s="64">
        <v>9.6</v>
      </c>
      <c r="I376" s="65">
        <v>5.0599999999999996</v>
      </c>
      <c r="J376" s="66">
        <v>4.55</v>
      </c>
      <c r="K376" s="24">
        <v>8.02</v>
      </c>
      <c r="L376" s="69">
        <v>8</v>
      </c>
      <c r="M376" s="65"/>
      <c r="N376" s="66">
        <v>38.4</v>
      </c>
      <c r="O376" s="23"/>
      <c r="P376" s="64">
        <v>74.599999999999994</v>
      </c>
      <c r="Q376" s="23"/>
      <c r="R376" s="64">
        <v>101.3</v>
      </c>
      <c r="S376" s="23"/>
      <c r="T376" s="64"/>
      <c r="U376" s="23"/>
      <c r="V376" s="64"/>
      <c r="W376" s="65"/>
      <c r="X376" s="66">
        <v>44.7</v>
      </c>
      <c r="Y376" s="70"/>
      <c r="Z376" s="71">
        <v>246</v>
      </c>
      <c r="AA376" s="24"/>
      <c r="AB376" s="69">
        <v>0.17</v>
      </c>
      <c r="AC376" s="461"/>
      <c r="AD376" s="446"/>
      <c r="AE376" s="448"/>
      <c r="AF376" s="121" t="s">
        <v>416</v>
      </c>
      <c r="AG376" s="19"/>
      <c r="AH376" s="9"/>
      <c r="AI376" s="20"/>
      <c r="AJ376" s="8"/>
      <c r="AK376" s="8"/>
      <c r="AL376" s="9"/>
    </row>
    <row r="377" spans="1:38" s="1" customFormat="1" ht="13.5" customHeight="1" x14ac:dyDescent="0.15">
      <c r="A377" s="1890"/>
      <c r="B377" s="608">
        <v>43524</v>
      </c>
      <c r="C377" s="456" t="str">
        <f t="shared" si="74"/>
        <v>(木)</v>
      </c>
      <c r="D377" s="75" t="s">
        <v>606</v>
      </c>
      <c r="E377" s="73">
        <v>29</v>
      </c>
      <c r="F377" s="61">
        <v>5.3</v>
      </c>
      <c r="G377" s="23">
        <v>10.199999999999999</v>
      </c>
      <c r="H377" s="64">
        <v>9.6999999999999993</v>
      </c>
      <c r="I377" s="65">
        <v>4.79</v>
      </c>
      <c r="J377" s="66">
        <v>4.24</v>
      </c>
      <c r="K377" s="24">
        <v>7.95</v>
      </c>
      <c r="L377" s="69">
        <v>7.88</v>
      </c>
      <c r="M377" s="65"/>
      <c r="N377" s="66">
        <v>38.700000000000003</v>
      </c>
      <c r="O377" s="23"/>
      <c r="P377" s="64">
        <v>74.099999999999994</v>
      </c>
      <c r="Q377" s="23"/>
      <c r="R377" s="64">
        <v>104.5</v>
      </c>
      <c r="S377" s="23"/>
      <c r="T377" s="64"/>
      <c r="U377" s="23"/>
      <c r="V377" s="64"/>
      <c r="W377" s="65"/>
      <c r="X377" s="66">
        <v>45.4</v>
      </c>
      <c r="Y377" s="70"/>
      <c r="Z377" s="71">
        <v>245</v>
      </c>
      <c r="AA377" s="24"/>
      <c r="AB377" s="69">
        <v>0.15</v>
      </c>
      <c r="AC377" s="461"/>
      <c r="AD377" s="446"/>
      <c r="AE377" s="448"/>
      <c r="AF377" s="121" t="s">
        <v>415</v>
      </c>
      <c r="AG377" s="1144"/>
      <c r="AH377" s="1145"/>
      <c r="AI377" s="1154"/>
      <c r="AJ377" s="1146"/>
      <c r="AK377" s="1146"/>
      <c r="AL377" s="1145"/>
    </row>
    <row r="378" spans="1:38" s="1" customFormat="1" ht="13.5" customHeight="1" x14ac:dyDescent="0.15">
      <c r="A378" s="1890"/>
      <c r="B378" s="1932" t="s">
        <v>410</v>
      </c>
      <c r="C378" s="1892"/>
      <c r="D378" s="631"/>
      <c r="E378" s="555">
        <f>MAX(E350:E377)</f>
        <v>29</v>
      </c>
      <c r="F378" s="556">
        <f t="shared" ref="F378:AB378" si="75">IF(COUNT(F350:F377)=0,"",MAX(F350:F377))</f>
        <v>12</v>
      </c>
      <c r="G378" s="557">
        <f t="shared" si="75"/>
        <v>10.199999999999999</v>
      </c>
      <c r="H378" s="558">
        <f t="shared" si="75"/>
        <v>9.6999999999999993</v>
      </c>
      <c r="I378" s="559">
        <f t="shared" si="75"/>
        <v>6.91</v>
      </c>
      <c r="J378" s="560">
        <f t="shared" si="75"/>
        <v>6.58</v>
      </c>
      <c r="K378" s="561">
        <f t="shared" si="75"/>
        <v>8.94</v>
      </c>
      <c r="L378" s="562">
        <f t="shared" si="75"/>
        <v>8.4499999999999993</v>
      </c>
      <c r="M378" s="559" t="str">
        <f t="shared" si="75"/>
        <v/>
      </c>
      <c r="N378" s="560">
        <f t="shared" si="75"/>
        <v>38.700000000000003</v>
      </c>
      <c r="O378" s="557" t="str">
        <f t="shared" si="75"/>
        <v/>
      </c>
      <c r="P378" s="558">
        <f t="shared" si="75"/>
        <v>74.599999999999994</v>
      </c>
      <c r="Q378" s="557" t="str">
        <f t="shared" si="75"/>
        <v/>
      </c>
      <c r="R378" s="558">
        <f t="shared" si="75"/>
        <v>104.5</v>
      </c>
      <c r="S378" s="557" t="str">
        <f t="shared" si="75"/>
        <v/>
      </c>
      <c r="T378" s="558">
        <f t="shared" si="75"/>
        <v>61.5</v>
      </c>
      <c r="U378" s="557" t="str">
        <f t="shared" si="75"/>
        <v/>
      </c>
      <c r="V378" s="558">
        <f t="shared" si="75"/>
        <v>39.5</v>
      </c>
      <c r="W378" s="559" t="str">
        <f t="shared" si="75"/>
        <v/>
      </c>
      <c r="X378" s="1087">
        <f t="shared" si="75"/>
        <v>45.4</v>
      </c>
      <c r="Y378" s="1173" t="str">
        <f t="shared" si="75"/>
        <v/>
      </c>
      <c r="Z378" s="1174">
        <f t="shared" si="75"/>
        <v>246</v>
      </c>
      <c r="AA378" s="1175" t="str">
        <f t="shared" si="75"/>
        <v/>
      </c>
      <c r="AB378" s="1176">
        <f t="shared" si="75"/>
        <v>0.18</v>
      </c>
      <c r="AC378" s="1125">
        <f t="shared" ref="AC378:AD378" si="76">IF(COUNT(AC350:AC377)=0,"",MAX(AC350:AC377))</f>
        <v>617</v>
      </c>
      <c r="AD378" s="1082">
        <f t="shared" si="76"/>
        <v>1024</v>
      </c>
      <c r="AE378" s="448" t="s">
        <v>36</v>
      </c>
      <c r="AF378" s="1116" t="s">
        <v>417</v>
      </c>
      <c r="AG378" s="651" t="s">
        <v>34</v>
      </c>
      <c r="AH378" s="1442" t="s">
        <v>36</v>
      </c>
      <c r="AI378" s="1442" t="s">
        <v>36</v>
      </c>
      <c r="AJ378" s="1442" t="s">
        <v>36</v>
      </c>
      <c r="AK378" s="1442" t="s">
        <v>36</v>
      </c>
      <c r="AL378" s="1443" t="s">
        <v>36</v>
      </c>
    </row>
    <row r="379" spans="1:38" s="1" customFormat="1" ht="13.5" customHeight="1" x14ac:dyDescent="0.15">
      <c r="A379" s="1890"/>
      <c r="B379" s="1933" t="s">
        <v>411</v>
      </c>
      <c r="C379" s="1894"/>
      <c r="D379" s="633"/>
      <c r="E379" s="566">
        <f>MIN(E350:E377)</f>
        <v>0.5</v>
      </c>
      <c r="F379" s="567">
        <f t="shared" ref="F379:AB379" si="77">IF(COUNT(F350:F377)=0,"",MIN(F350:F377))</f>
        <v>0.3</v>
      </c>
      <c r="G379" s="568">
        <f t="shared" si="77"/>
        <v>8.1</v>
      </c>
      <c r="H379" s="569">
        <f t="shared" si="77"/>
        <v>7.7</v>
      </c>
      <c r="I379" s="570">
        <f t="shared" si="77"/>
        <v>3.51</v>
      </c>
      <c r="J379" s="571">
        <f t="shared" si="77"/>
        <v>3.14</v>
      </c>
      <c r="K379" s="572">
        <f t="shared" si="77"/>
        <v>7.95</v>
      </c>
      <c r="L379" s="573">
        <f t="shared" si="77"/>
        <v>7.65</v>
      </c>
      <c r="M379" s="570" t="str">
        <f t="shared" si="77"/>
        <v/>
      </c>
      <c r="N379" s="571">
        <f t="shared" si="77"/>
        <v>35.9</v>
      </c>
      <c r="O379" s="568" t="str">
        <f t="shared" si="77"/>
        <v/>
      </c>
      <c r="P379" s="569">
        <f t="shared" si="77"/>
        <v>68.8</v>
      </c>
      <c r="Q379" s="568" t="str">
        <f t="shared" si="77"/>
        <v/>
      </c>
      <c r="R379" s="569">
        <f t="shared" si="77"/>
        <v>96</v>
      </c>
      <c r="S379" s="568" t="str">
        <f t="shared" si="77"/>
        <v/>
      </c>
      <c r="T379" s="569">
        <f t="shared" si="77"/>
        <v>61.5</v>
      </c>
      <c r="U379" s="568" t="str">
        <f t="shared" si="77"/>
        <v/>
      </c>
      <c r="V379" s="569">
        <f t="shared" si="77"/>
        <v>39.5</v>
      </c>
      <c r="W379" s="570" t="str">
        <f t="shared" si="77"/>
        <v/>
      </c>
      <c r="X379" s="1177">
        <f t="shared" si="77"/>
        <v>38.700000000000003</v>
      </c>
      <c r="Y379" s="1178" t="str">
        <f t="shared" si="77"/>
        <v/>
      </c>
      <c r="Z379" s="1179">
        <f t="shared" si="77"/>
        <v>225</v>
      </c>
      <c r="AA379" s="1180" t="str">
        <f t="shared" si="77"/>
        <v/>
      </c>
      <c r="AB379" s="1181">
        <f t="shared" si="77"/>
        <v>7.0000000000000007E-2</v>
      </c>
      <c r="AC379" s="1126">
        <f>IF(COUNT(AC350:AC377)=0,"",IF(COUNT(B350:B377)&lt;&gt;COUNT(AC350:AC377),0,MIN(AC350:AC377)))</f>
        <v>0</v>
      </c>
      <c r="AD379" s="1098">
        <f>IF(COUNT(AD350:AD377)=0,"",IF(COUNT(C350:C377)&lt;&gt;COUNT(AD350:AD377),0,MIN(AD350:AD377)))</f>
        <v>0</v>
      </c>
      <c r="AE379" s="448" t="s">
        <v>36</v>
      </c>
      <c r="AF379" s="1116" t="s">
        <v>36</v>
      </c>
      <c r="AG379" s="1387" t="s">
        <v>36</v>
      </c>
      <c r="AH379" s="1386" t="s">
        <v>36</v>
      </c>
      <c r="AI379" s="1386" t="s">
        <v>36</v>
      </c>
      <c r="AJ379" s="1386" t="s">
        <v>36</v>
      </c>
      <c r="AK379" s="1386" t="s">
        <v>36</v>
      </c>
      <c r="AL379" s="1444" t="s">
        <v>36</v>
      </c>
    </row>
    <row r="380" spans="1:38" s="1" customFormat="1" ht="13.5" customHeight="1" x14ac:dyDescent="0.15">
      <c r="A380" s="1890"/>
      <c r="B380" s="1933" t="s">
        <v>412</v>
      </c>
      <c r="C380" s="1894"/>
      <c r="D380" s="635"/>
      <c r="E380" s="633"/>
      <c r="F380" s="1088">
        <f t="shared" ref="F380:AB380" si="78">IF(COUNT(F350:F377)=0,"",AVERAGE(F350:F377))</f>
        <v>5.9500000000000011</v>
      </c>
      <c r="G380" s="1089">
        <f t="shared" si="78"/>
        <v>8.7999999999999989</v>
      </c>
      <c r="H380" s="1090">
        <f t="shared" si="78"/>
        <v>8.3857142857142843</v>
      </c>
      <c r="I380" s="1091">
        <f t="shared" si="78"/>
        <v>5.2857142857142838</v>
      </c>
      <c r="J380" s="1092">
        <f t="shared" si="78"/>
        <v>4.9085714285714293</v>
      </c>
      <c r="K380" s="1093">
        <f t="shared" si="78"/>
        <v>8.5464285714285708</v>
      </c>
      <c r="L380" s="1094">
        <f t="shared" si="78"/>
        <v>8.1567857142857143</v>
      </c>
      <c r="M380" s="1091" t="str">
        <f t="shared" si="78"/>
        <v/>
      </c>
      <c r="N380" s="1092">
        <f t="shared" si="78"/>
        <v>36.814285714285724</v>
      </c>
      <c r="O380" s="1089" t="str">
        <f t="shared" si="78"/>
        <v/>
      </c>
      <c r="P380" s="1090">
        <f t="shared" si="78"/>
        <v>71.457894736842093</v>
      </c>
      <c r="Q380" s="1089" t="str">
        <f t="shared" si="78"/>
        <v/>
      </c>
      <c r="R380" s="1090">
        <f t="shared" si="78"/>
        <v>100.16315789473684</v>
      </c>
      <c r="S380" s="1089" t="str">
        <f t="shared" si="78"/>
        <v/>
      </c>
      <c r="T380" s="1090">
        <f t="shared" si="78"/>
        <v>61.5</v>
      </c>
      <c r="U380" s="1089" t="str">
        <f t="shared" si="78"/>
        <v/>
      </c>
      <c r="V380" s="1090">
        <f t="shared" si="78"/>
        <v>39.5</v>
      </c>
      <c r="W380" s="1168" t="str">
        <f t="shared" si="78"/>
        <v/>
      </c>
      <c r="X380" s="1177">
        <f t="shared" si="78"/>
        <v>40.810526315789481</v>
      </c>
      <c r="Y380" s="1178" t="str">
        <f t="shared" si="78"/>
        <v/>
      </c>
      <c r="Z380" s="1179">
        <f t="shared" si="78"/>
        <v>237.15789473684211</v>
      </c>
      <c r="AA380" s="1180" t="str">
        <f t="shared" si="78"/>
        <v/>
      </c>
      <c r="AB380" s="1181">
        <f t="shared" si="78"/>
        <v>0.1131578947368421</v>
      </c>
      <c r="AC380" s="1127">
        <f>IF(COUNT(AC350:AC377)=0,0,AVERAGE(AC350:AC377))</f>
        <v>346.2</v>
      </c>
      <c r="AD380" s="479">
        <f>IF(COUNT(AD350:AD377)=0,0,AVERAGE(AD350:AD377))</f>
        <v>491.76</v>
      </c>
      <c r="AE380" s="448" t="s">
        <v>36</v>
      </c>
      <c r="AF380" s="1116" t="s">
        <v>36</v>
      </c>
      <c r="AG380" s="1387" t="s">
        <v>36</v>
      </c>
      <c r="AH380" s="1386" t="s">
        <v>36</v>
      </c>
      <c r="AI380" s="1386" t="s">
        <v>36</v>
      </c>
      <c r="AJ380" s="1386" t="s">
        <v>36</v>
      </c>
      <c r="AK380" s="1386" t="s">
        <v>36</v>
      </c>
      <c r="AL380" s="1444" t="s">
        <v>36</v>
      </c>
    </row>
    <row r="381" spans="1:38" s="1" customFormat="1" ht="13.5" customHeight="1" x14ac:dyDescent="0.15">
      <c r="A381" s="1918"/>
      <c r="B381" s="1917" t="s">
        <v>413</v>
      </c>
      <c r="C381" s="1916"/>
      <c r="D381" s="1132"/>
      <c r="E381" s="1072">
        <f>SUM(E350:E377)</f>
        <v>63.5</v>
      </c>
      <c r="F381" s="1137"/>
      <c r="G381" s="1137"/>
      <c r="H381" s="1136"/>
      <c r="I381" s="1137"/>
      <c r="J381" s="1136"/>
      <c r="K381" s="1133"/>
      <c r="L381" s="1133"/>
      <c r="M381" s="1137"/>
      <c r="N381" s="1136"/>
      <c r="O381" s="1133"/>
      <c r="P381" s="1133"/>
      <c r="Q381" s="1137"/>
      <c r="R381" s="1136"/>
      <c r="S381" s="1133"/>
      <c r="T381" s="1133"/>
      <c r="U381" s="1137"/>
      <c r="V381" s="1136"/>
      <c r="W381" s="1138"/>
      <c r="X381" s="1139"/>
      <c r="Y381" s="1169"/>
      <c r="Z381" s="1169"/>
      <c r="AA381" s="1170"/>
      <c r="AB381" s="1171"/>
      <c r="AC381" s="1128">
        <f>SUM(AC350:AC377)</f>
        <v>1731</v>
      </c>
      <c r="AD381" s="1099">
        <f>SUM(AD350:AD377)</f>
        <v>12294</v>
      </c>
      <c r="AE381" s="448" t="s">
        <v>36</v>
      </c>
      <c r="AF381" s="1116" t="s">
        <v>415</v>
      </c>
      <c r="AG381" s="1390"/>
      <c r="AH381" s="1391"/>
      <c r="AI381" s="1392"/>
      <c r="AJ381" s="1392"/>
      <c r="AK381" s="1392"/>
      <c r="AL381" s="1445"/>
    </row>
    <row r="382" spans="1:38" s="1" customFormat="1" ht="13.5" customHeight="1" x14ac:dyDescent="0.15">
      <c r="A382" s="1926" t="s">
        <v>629</v>
      </c>
      <c r="B382" s="1441">
        <v>43525</v>
      </c>
      <c r="C382" s="451" t="str">
        <f>IF(B382="","",IF(WEEKDAY(B382)=1,"(日)",IF(WEEKDAY(B382)=2,"(月)",IF(WEEKDAY(B382)=3,"(火)",IF(WEEKDAY(B382)=4,"(水)",IF(WEEKDAY(B382)=5,"(木)",IF(WEEKDAY(B382)=6,"(金)","(土)")))))))</f>
        <v>(金)</v>
      </c>
      <c r="D382" s="74" t="s">
        <v>632</v>
      </c>
      <c r="E382" s="72">
        <v>2.5</v>
      </c>
      <c r="F382" s="60">
        <v>8.1</v>
      </c>
      <c r="G382" s="62">
        <v>10.4</v>
      </c>
      <c r="H382" s="63">
        <v>9.8000000000000007</v>
      </c>
      <c r="I382" s="56">
        <v>4.2</v>
      </c>
      <c r="J382" s="57">
        <v>3.8</v>
      </c>
      <c r="K382" s="67">
        <v>7.88</v>
      </c>
      <c r="L382" s="68">
        <v>7.87</v>
      </c>
      <c r="M382" s="56"/>
      <c r="N382" s="57">
        <v>38.299999999999997</v>
      </c>
      <c r="O382" s="62"/>
      <c r="P382" s="63">
        <v>73.099999999999994</v>
      </c>
      <c r="Q382" s="62"/>
      <c r="R382" s="63">
        <v>92.3</v>
      </c>
      <c r="S382" s="62"/>
      <c r="T382" s="63"/>
      <c r="U382" s="62"/>
      <c r="V382" s="63"/>
      <c r="W382" s="56"/>
      <c r="X382" s="57">
        <v>44.5</v>
      </c>
      <c r="Y382" s="58"/>
      <c r="Z382" s="59">
        <v>241</v>
      </c>
      <c r="AA382" s="67"/>
      <c r="AB382" s="68">
        <v>0.13</v>
      </c>
      <c r="AC382" s="463"/>
      <c r="AD382" s="445"/>
      <c r="AE382" s="448" t="s">
        <v>36</v>
      </c>
      <c r="AF382" s="121" t="s">
        <v>36</v>
      </c>
      <c r="AG382" s="191">
        <v>43531</v>
      </c>
      <c r="AH382" s="152" t="s">
        <v>29</v>
      </c>
      <c r="AI382" s="153">
        <v>8.1</v>
      </c>
      <c r="AJ382" s="154" t="s">
        <v>20</v>
      </c>
      <c r="AK382" s="155"/>
      <c r="AL382" s="156"/>
    </row>
    <row r="383" spans="1:38" s="1" customFormat="1" ht="13.5" customHeight="1" x14ac:dyDescent="0.15">
      <c r="A383" s="1927"/>
      <c r="B383" s="608">
        <v>43526</v>
      </c>
      <c r="C383" s="453" t="str">
        <f t="shared" ref="C383:C388" si="79">IF(B383="","",IF(WEEKDAY(B383)=1,"(日)",IF(WEEKDAY(B383)=2,"(月)",IF(WEEKDAY(B383)=3,"(火)",IF(WEEKDAY(B383)=4,"(水)",IF(WEEKDAY(B383)=5,"(木)",IF(WEEKDAY(B383)=6,"(金)","(土)")))))))</f>
        <v>(土)</v>
      </c>
      <c r="D383" s="75" t="s">
        <v>630</v>
      </c>
      <c r="E383" s="73"/>
      <c r="F383" s="61">
        <v>8.8000000000000007</v>
      </c>
      <c r="G383" s="23">
        <v>10.6</v>
      </c>
      <c r="H383" s="64">
        <v>9.6999999999999993</v>
      </c>
      <c r="I383" s="65">
        <v>4.58</v>
      </c>
      <c r="J383" s="66">
        <v>4.58</v>
      </c>
      <c r="K383" s="24">
        <v>7.84</v>
      </c>
      <c r="L383" s="69">
        <v>7.89</v>
      </c>
      <c r="M383" s="65"/>
      <c r="N383" s="66">
        <v>39.700000000000003</v>
      </c>
      <c r="O383" s="23"/>
      <c r="P383" s="64"/>
      <c r="Q383" s="23"/>
      <c r="R383" s="64"/>
      <c r="S383" s="23"/>
      <c r="T383" s="64"/>
      <c r="U383" s="23"/>
      <c r="V383" s="64"/>
      <c r="W383" s="65"/>
      <c r="X383" s="66"/>
      <c r="Y383" s="70"/>
      <c r="Z383" s="71"/>
      <c r="AA383" s="24"/>
      <c r="AB383" s="69"/>
      <c r="AC383" s="461"/>
      <c r="AD383" s="446"/>
      <c r="AE383" s="448" t="s">
        <v>36</v>
      </c>
      <c r="AF383" s="121" t="s">
        <v>36</v>
      </c>
      <c r="AG383" s="12" t="s">
        <v>30</v>
      </c>
      <c r="AH383" s="13" t="s">
        <v>31</v>
      </c>
      <c r="AI383" s="14" t="s">
        <v>32</v>
      </c>
      <c r="AJ383" s="15" t="s">
        <v>33</v>
      </c>
      <c r="AK383" s="16" t="s">
        <v>36</v>
      </c>
      <c r="AL383" s="97"/>
    </row>
    <row r="384" spans="1:38" s="1" customFormat="1" ht="13.5" customHeight="1" x14ac:dyDescent="0.15">
      <c r="A384" s="1927"/>
      <c r="B384" s="608">
        <v>43527</v>
      </c>
      <c r="C384" s="453" t="str">
        <f t="shared" si="79"/>
        <v>(日)</v>
      </c>
      <c r="D384" s="75" t="s">
        <v>632</v>
      </c>
      <c r="E384" s="73">
        <v>15.5</v>
      </c>
      <c r="F384" s="61">
        <v>5</v>
      </c>
      <c r="G384" s="23">
        <v>10.5</v>
      </c>
      <c r="H384" s="64">
        <v>9.8000000000000007</v>
      </c>
      <c r="I384" s="65">
        <v>4.3499999999999996</v>
      </c>
      <c r="J384" s="66">
        <v>4.12</v>
      </c>
      <c r="K384" s="24">
        <v>7.85</v>
      </c>
      <c r="L384" s="69">
        <v>7.83</v>
      </c>
      <c r="M384" s="65"/>
      <c r="N384" s="66">
        <v>39.299999999999997</v>
      </c>
      <c r="O384" s="23"/>
      <c r="P384" s="64"/>
      <c r="Q384" s="23"/>
      <c r="R384" s="64"/>
      <c r="S384" s="23"/>
      <c r="T384" s="64"/>
      <c r="U384" s="23"/>
      <c r="V384" s="64"/>
      <c r="W384" s="65"/>
      <c r="X384" s="66"/>
      <c r="Y384" s="70"/>
      <c r="Z384" s="71"/>
      <c r="AA384" s="24"/>
      <c r="AB384" s="69"/>
      <c r="AC384" s="461"/>
      <c r="AD384" s="446"/>
      <c r="AE384" s="448" t="s">
        <v>36</v>
      </c>
      <c r="AF384" s="121" t="s">
        <v>36</v>
      </c>
      <c r="AG384" s="5" t="s">
        <v>272</v>
      </c>
      <c r="AH384" s="17" t="s">
        <v>20</v>
      </c>
      <c r="AI384" s="31"/>
      <c r="AJ384" s="32">
        <v>10.3</v>
      </c>
      <c r="AK384" s="33" t="s">
        <v>36</v>
      </c>
      <c r="AL384" s="98"/>
    </row>
    <row r="385" spans="1:38" s="1" customFormat="1" ht="13.5" customHeight="1" x14ac:dyDescent="0.15">
      <c r="A385" s="1927"/>
      <c r="B385" s="608">
        <v>43528</v>
      </c>
      <c r="C385" s="453" t="str">
        <f t="shared" si="79"/>
        <v>(月)</v>
      </c>
      <c r="D385" s="75" t="s">
        <v>632</v>
      </c>
      <c r="E385" s="73">
        <v>31.5</v>
      </c>
      <c r="F385" s="61">
        <v>7.4</v>
      </c>
      <c r="G385" s="23">
        <v>10.6</v>
      </c>
      <c r="H385" s="64">
        <v>10.1</v>
      </c>
      <c r="I385" s="65">
        <v>4.4000000000000004</v>
      </c>
      <c r="J385" s="66">
        <v>3.8</v>
      </c>
      <c r="K385" s="24">
        <v>7.76</v>
      </c>
      <c r="L385" s="69">
        <v>7.69</v>
      </c>
      <c r="M385" s="65"/>
      <c r="N385" s="66">
        <v>39.200000000000003</v>
      </c>
      <c r="O385" s="23"/>
      <c r="P385" s="64">
        <v>70.599999999999994</v>
      </c>
      <c r="Q385" s="23"/>
      <c r="R385" s="64">
        <v>92.5</v>
      </c>
      <c r="S385" s="23"/>
      <c r="T385" s="64"/>
      <c r="U385" s="23"/>
      <c r="V385" s="64"/>
      <c r="W385" s="65"/>
      <c r="X385" s="66">
        <v>47.7</v>
      </c>
      <c r="Y385" s="70"/>
      <c r="Z385" s="71">
        <v>244</v>
      </c>
      <c r="AA385" s="24"/>
      <c r="AB385" s="69">
        <v>0.15</v>
      </c>
      <c r="AC385" s="461"/>
      <c r="AD385" s="446"/>
      <c r="AE385" s="448" t="s">
        <v>36</v>
      </c>
      <c r="AF385" s="121" t="s">
        <v>36</v>
      </c>
      <c r="AG385" s="6" t="s">
        <v>273</v>
      </c>
      <c r="AH385" s="18" t="s">
        <v>274</v>
      </c>
      <c r="AI385" s="37"/>
      <c r="AJ385" s="38">
        <v>3.32</v>
      </c>
      <c r="AK385" s="39" t="s">
        <v>36</v>
      </c>
      <c r="AL385" s="99"/>
    </row>
    <row r="386" spans="1:38" s="1" customFormat="1" ht="13.5" customHeight="1" x14ac:dyDescent="0.15">
      <c r="A386" s="1927"/>
      <c r="B386" s="608">
        <v>43529</v>
      </c>
      <c r="C386" s="453" t="str">
        <f t="shared" si="79"/>
        <v>(火)</v>
      </c>
      <c r="D386" s="75" t="s">
        <v>630</v>
      </c>
      <c r="E386" s="73">
        <v>0.5</v>
      </c>
      <c r="F386" s="61">
        <v>9.3000000000000007</v>
      </c>
      <c r="G386" s="23">
        <v>10.9</v>
      </c>
      <c r="H386" s="64">
        <v>10.199999999999999</v>
      </c>
      <c r="I386" s="65">
        <v>3.7</v>
      </c>
      <c r="J386" s="66">
        <v>3.3</v>
      </c>
      <c r="K386" s="24">
        <v>7.71</v>
      </c>
      <c r="L386" s="69">
        <v>7.69</v>
      </c>
      <c r="M386" s="65"/>
      <c r="N386" s="66">
        <v>39</v>
      </c>
      <c r="O386" s="23"/>
      <c r="P386" s="64">
        <v>70.8</v>
      </c>
      <c r="Q386" s="23"/>
      <c r="R386" s="64">
        <v>92</v>
      </c>
      <c r="S386" s="23"/>
      <c r="T386" s="64"/>
      <c r="U386" s="23"/>
      <c r="V386" s="64"/>
      <c r="W386" s="65"/>
      <c r="X386" s="66">
        <v>47.4</v>
      </c>
      <c r="Y386" s="70"/>
      <c r="Z386" s="71">
        <v>236</v>
      </c>
      <c r="AA386" s="24"/>
      <c r="AB386" s="69">
        <v>0.15</v>
      </c>
      <c r="AC386" s="461"/>
      <c r="AD386" s="446"/>
      <c r="AE386" s="448" t="s">
        <v>36</v>
      </c>
      <c r="AF386" s="121" t="s">
        <v>36</v>
      </c>
      <c r="AG386" s="6" t="s">
        <v>21</v>
      </c>
      <c r="AH386" s="18"/>
      <c r="AI386" s="40"/>
      <c r="AJ386" s="41">
        <v>7.53</v>
      </c>
      <c r="AK386" s="42" t="s">
        <v>36</v>
      </c>
      <c r="AL386" s="100"/>
    </row>
    <row r="387" spans="1:38" s="1" customFormat="1" ht="13.5" customHeight="1" x14ac:dyDescent="0.15">
      <c r="A387" s="1927"/>
      <c r="B387" s="608">
        <v>43530</v>
      </c>
      <c r="C387" s="453" t="str">
        <f t="shared" si="79"/>
        <v>(水)</v>
      </c>
      <c r="D387" s="75" t="s">
        <v>677</v>
      </c>
      <c r="E387" s="73">
        <v>5</v>
      </c>
      <c r="F387" s="61">
        <v>10.3</v>
      </c>
      <c r="G387" s="23">
        <v>10.9</v>
      </c>
      <c r="H387" s="64">
        <v>10.199999999999999</v>
      </c>
      <c r="I387" s="65">
        <v>3.89</v>
      </c>
      <c r="J387" s="66">
        <v>3.48</v>
      </c>
      <c r="K387" s="24">
        <v>7.7</v>
      </c>
      <c r="L387" s="69">
        <v>7.69</v>
      </c>
      <c r="M387" s="65"/>
      <c r="N387" s="66">
        <v>39.299999999999997</v>
      </c>
      <c r="O387" s="23"/>
      <c r="P387" s="64">
        <v>71.099999999999994</v>
      </c>
      <c r="Q387" s="23"/>
      <c r="R387" s="64">
        <v>91.6</v>
      </c>
      <c r="S387" s="23"/>
      <c r="T387" s="64"/>
      <c r="U387" s="23"/>
      <c r="V387" s="64"/>
      <c r="W387" s="65"/>
      <c r="X387" s="66">
        <v>46.8</v>
      </c>
      <c r="Y387" s="70"/>
      <c r="Z387" s="71">
        <v>237</v>
      </c>
      <c r="AA387" s="24"/>
      <c r="AB387" s="69">
        <v>0.17</v>
      </c>
      <c r="AC387" s="461"/>
      <c r="AD387" s="446"/>
      <c r="AE387" s="448" t="s">
        <v>36</v>
      </c>
      <c r="AF387" s="121" t="s">
        <v>36</v>
      </c>
      <c r="AG387" s="6" t="s">
        <v>275</v>
      </c>
      <c r="AH387" s="18" t="s">
        <v>22</v>
      </c>
      <c r="AI387" s="34"/>
      <c r="AJ387" s="35">
        <v>38.1</v>
      </c>
      <c r="AK387" s="36" t="s">
        <v>36</v>
      </c>
      <c r="AL387" s="101"/>
    </row>
    <row r="388" spans="1:38" s="1" customFormat="1" ht="13.5" customHeight="1" x14ac:dyDescent="0.15">
      <c r="A388" s="1927"/>
      <c r="B388" s="608">
        <v>43531</v>
      </c>
      <c r="C388" s="453" t="str">
        <f t="shared" si="79"/>
        <v>(木)</v>
      </c>
      <c r="D388" s="75" t="s">
        <v>632</v>
      </c>
      <c r="E388" s="73">
        <v>23</v>
      </c>
      <c r="F388" s="61">
        <v>8.1</v>
      </c>
      <c r="G388" s="23">
        <v>10.9</v>
      </c>
      <c r="H388" s="64">
        <v>10.3</v>
      </c>
      <c r="I388" s="65">
        <v>3.64</v>
      </c>
      <c r="J388" s="66">
        <v>3.32</v>
      </c>
      <c r="K388" s="24">
        <v>7.54</v>
      </c>
      <c r="L388" s="69">
        <v>7.53</v>
      </c>
      <c r="M388" s="65"/>
      <c r="N388" s="66">
        <v>38.1</v>
      </c>
      <c r="O388" s="23"/>
      <c r="P388" s="64">
        <v>70.3</v>
      </c>
      <c r="Q388" s="23"/>
      <c r="R388" s="64">
        <v>92.1</v>
      </c>
      <c r="S388" s="23"/>
      <c r="T388" s="64">
        <v>55.8</v>
      </c>
      <c r="U388" s="23"/>
      <c r="V388" s="64">
        <v>36.299999999999997</v>
      </c>
      <c r="W388" s="65"/>
      <c r="X388" s="66">
        <v>46.9</v>
      </c>
      <c r="Y388" s="70"/>
      <c r="Z388" s="71">
        <v>242</v>
      </c>
      <c r="AA388" s="24"/>
      <c r="AB388" s="69">
        <v>0.16</v>
      </c>
      <c r="AC388" s="461"/>
      <c r="AD388" s="446"/>
      <c r="AE388" s="448" t="s">
        <v>36</v>
      </c>
      <c r="AF388" s="121" t="s">
        <v>36</v>
      </c>
      <c r="AG388" s="6" t="s">
        <v>276</v>
      </c>
      <c r="AH388" s="18" t="s">
        <v>23</v>
      </c>
      <c r="AI388" s="34" t="s">
        <v>36</v>
      </c>
      <c r="AJ388" s="35">
        <v>70.3</v>
      </c>
      <c r="AK388" s="36" t="s">
        <v>36</v>
      </c>
      <c r="AL388" s="101"/>
    </row>
    <row r="389" spans="1:38" s="1" customFormat="1" ht="13.5" customHeight="1" x14ac:dyDescent="0.15">
      <c r="A389" s="1927"/>
      <c r="B389" s="608">
        <v>43532</v>
      </c>
      <c r="C389" s="453" t="str">
        <f>IF(B389="","",IF(WEEKDAY(B389)=1,"(日)",IF(WEEKDAY(B389)=2,"(月)",IF(WEEKDAY(B389)=3,"(火)",IF(WEEKDAY(B389)=4,"(水)",IF(WEEKDAY(B389)=5,"(木)",IF(WEEKDAY(B389)=6,"(金)","(土)")))))))</f>
        <v>(金)</v>
      </c>
      <c r="D389" s="75" t="s">
        <v>630</v>
      </c>
      <c r="E389" s="73"/>
      <c r="F389" s="61">
        <v>7.3</v>
      </c>
      <c r="G389" s="23">
        <v>10.9</v>
      </c>
      <c r="H389" s="64">
        <v>10.199999999999999</v>
      </c>
      <c r="I389" s="65">
        <v>3.32</v>
      </c>
      <c r="J389" s="66">
        <v>3.15</v>
      </c>
      <c r="K389" s="24">
        <v>7.58</v>
      </c>
      <c r="L389" s="69">
        <v>7.56</v>
      </c>
      <c r="M389" s="65"/>
      <c r="N389" s="66">
        <v>38.299999999999997</v>
      </c>
      <c r="O389" s="23"/>
      <c r="P389" s="64">
        <v>70.599999999999994</v>
      </c>
      <c r="Q389" s="23"/>
      <c r="R389" s="64">
        <v>98.4</v>
      </c>
      <c r="S389" s="23"/>
      <c r="T389" s="64"/>
      <c r="U389" s="23"/>
      <c r="V389" s="64"/>
      <c r="W389" s="65"/>
      <c r="X389" s="66">
        <v>46</v>
      </c>
      <c r="Y389" s="70"/>
      <c r="Z389" s="71">
        <v>242</v>
      </c>
      <c r="AA389" s="24"/>
      <c r="AB389" s="69">
        <v>0.16</v>
      </c>
      <c r="AC389" s="461"/>
      <c r="AD389" s="446"/>
      <c r="AE389" s="448" t="s">
        <v>36</v>
      </c>
      <c r="AF389" s="121" t="s">
        <v>36</v>
      </c>
      <c r="AG389" s="6" t="s">
        <v>277</v>
      </c>
      <c r="AH389" s="18" t="s">
        <v>23</v>
      </c>
      <c r="AI389" s="34" t="s">
        <v>36</v>
      </c>
      <c r="AJ389" s="35">
        <v>92.1</v>
      </c>
      <c r="AK389" s="36" t="s">
        <v>36</v>
      </c>
      <c r="AL389" s="101"/>
    </row>
    <row r="390" spans="1:38" s="1" customFormat="1" ht="13.5" customHeight="1" x14ac:dyDescent="0.15">
      <c r="A390" s="1927"/>
      <c r="B390" s="608">
        <v>43533</v>
      </c>
      <c r="C390" s="453" t="str">
        <f t="shared" ref="C390:C412" si="80">IF(B390="","",IF(WEEKDAY(B390)=1,"(日)",IF(WEEKDAY(B390)=2,"(月)",IF(WEEKDAY(B390)=3,"(火)",IF(WEEKDAY(B390)=4,"(水)",IF(WEEKDAY(B390)=5,"(木)",IF(WEEKDAY(B390)=6,"(金)","(土)")))))))</f>
        <v>(土)</v>
      </c>
      <c r="D390" s="75" t="s">
        <v>630</v>
      </c>
      <c r="E390" s="73"/>
      <c r="F390" s="61">
        <v>8.9</v>
      </c>
      <c r="G390" s="23">
        <v>11</v>
      </c>
      <c r="H390" s="64">
        <v>10</v>
      </c>
      <c r="I390" s="65">
        <v>4.1500000000000004</v>
      </c>
      <c r="J390" s="66">
        <v>3.42</v>
      </c>
      <c r="K390" s="24">
        <v>7.64</v>
      </c>
      <c r="L390" s="69">
        <v>7.63</v>
      </c>
      <c r="M390" s="65"/>
      <c r="N390" s="66">
        <v>38.5</v>
      </c>
      <c r="O390" s="23"/>
      <c r="P390" s="64"/>
      <c r="Q390" s="23"/>
      <c r="R390" s="64"/>
      <c r="S390" s="23"/>
      <c r="T390" s="64"/>
      <c r="U390" s="23"/>
      <c r="V390" s="64"/>
      <c r="W390" s="65"/>
      <c r="X390" s="66"/>
      <c r="Y390" s="70"/>
      <c r="Z390" s="71"/>
      <c r="AA390" s="24"/>
      <c r="AB390" s="69"/>
      <c r="AC390" s="461"/>
      <c r="AD390" s="446">
        <v>89</v>
      </c>
      <c r="AE390" s="448" t="s">
        <v>36</v>
      </c>
      <c r="AF390" s="121" t="s">
        <v>36</v>
      </c>
      <c r="AG390" s="6" t="s">
        <v>278</v>
      </c>
      <c r="AH390" s="18" t="s">
        <v>23</v>
      </c>
      <c r="AI390" s="34" t="s">
        <v>36</v>
      </c>
      <c r="AJ390" s="35">
        <v>55.8</v>
      </c>
      <c r="AK390" s="36" t="s">
        <v>36</v>
      </c>
      <c r="AL390" s="101"/>
    </row>
    <row r="391" spans="1:38" s="1" customFormat="1" ht="13.5" customHeight="1" x14ac:dyDescent="0.15">
      <c r="A391" s="1927"/>
      <c r="B391" s="608">
        <v>43534</v>
      </c>
      <c r="C391" s="453" t="str">
        <f t="shared" si="80"/>
        <v>(日)</v>
      </c>
      <c r="D391" s="75" t="s">
        <v>630</v>
      </c>
      <c r="E391" s="73">
        <v>5</v>
      </c>
      <c r="F391" s="61">
        <v>14.8</v>
      </c>
      <c r="G391" s="23">
        <v>11.3</v>
      </c>
      <c r="H391" s="64">
        <v>10.6</v>
      </c>
      <c r="I391" s="65">
        <v>4.5</v>
      </c>
      <c r="J391" s="66">
        <v>3.8</v>
      </c>
      <c r="K391" s="24">
        <v>7.61</v>
      </c>
      <c r="L391" s="69">
        <v>7.63</v>
      </c>
      <c r="M391" s="65"/>
      <c r="N391" s="66">
        <v>38</v>
      </c>
      <c r="O391" s="23"/>
      <c r="P391" s="64"/>
      <c r="Q391" s="23"/>
      <c r="R391" s="64"/>
      <c r="S391" s="23"/>
      <c r="T391" s="64"/>
      <c r="U391" s="23"/>
      <c r="V391" s="64"/>
      <c r="W391" s="65"/>
      <c r="X391" s="66"/>
      <c r="Y391" s="70"/>
      <c r="Z391" s="71"/>
      <c r="AA391" s="24"/>
      <c r="AB391" s="69"/>
      <c r="AC391" s="461"/>
      <c r="AD391" s="446"/>
      <c r="AE391" s="448" t="s">
        <v>36</v>
      </c>
      <c r="AF391" s="121" t="s">
        <v>36</v>
      </c>
      <c r="AG391" s="6" t="s">
        <v>279</v>
      </c>
      <c r="AH391" s="18" t="s">
        <v>23</v>
      </c>
      <c r="AI391" s="34" t="s">
        <v>36</v>
      </c>
      <c r="AJ391" s="35">
        <v>36.299999999999997</v>
      </c>
      <c r="AK391" s="36" t="s">
        <v>36</v>
      </c>
      <c r="AL391" s="101"/>
    </row>
    <row r="392" spans="1:38" s="1" customFormat="1" ht="13.5" customHeight="1" x14ac:dyDescent="0.15">
      <c r="A392" s="1927"/>
      <c r="B392" s="608">
        <v>43535</v>
      </c>
      <c r="C392" s="453" t="str">
        <f t="shared" si="80"/>
        <v>(月)</v>
      </c>
      <c r="D392" s="75" t="s">
        <v>677</v>
      </c>
      <c r="E392" s="73">
        <v>31.5</v>
      </c>
      <c r="F392" s="61">
        <v>10.6</v>
      </c>
      <c r="G392" s="23">
        <v>11.2</v>
      </c>
      <c r="H392" s="64">
        <v>10.6</v>
      </c>
      <c r="I392" s="65">
        <v>3.92</v>
      </c>
      <c r="J392" s="66">
        <v>3.32</v>
      </c>
      <c r="K392" s="24">
        <v>7.48</v>
      </c>
      <c r="L392" s="69">
        <v>7.48</v>
      </c>
      <c r="M392" s="65"/>
      <c r="N392" s="66">
        <v>36.9</v>
      </c>
      <c r="O392" s="23"/>
      <c r="P392" s="64">
        <v>68.599999999999994</v>
      </c>
      <c r="Q392" s="23"/>
      <c r="R392" s="64">
        <v>99.6</v>
      </c>
      <c r="S392" s="23"/>
      <c r="T392" s="64"/>
      <c r="U392" s="23"/>
      <c r="V392" s="64"/>
      <c r="W392" s="65"/>
      <c r="X392" s="66">
        <v>45.2</v>
      </c>
      <c r="Y392" s="70"/>
      <c r="Z392" s="71">
        <v>240</v>
      </c>
      <c r="AA392" s="24"/>
      <c r="AB392" s="69">
        <v>0.15</v>
      </c>
      <c r="AC392" s="461"/>
      <c r="AD392" s="446"/>
      <c r="AE392" s="448" t="s">
        <v>36</v>
      </c>
      <c r="AF392" s="121" t="s">
        <v>36</v>
      </c>
      <c r="AG392" s="6" t="s">
        <v>280</v>
      </c>
      <c r="AH392" s="18" t="s">
        <v>23</v>
      </c>
      <c r="AI392" s="37" t="s">
        <v>36</v>
      </c>
      <c r="AJ392" s="38">
        <v>46.9</v>
      </c>
      <c r="AK392" s="39" t="s">
        <v>36</v>
      </c>
      <c r="AL392" s="99"/>
    </row>
    <row r="393" spans="1:38" s="1" customFormat="1" ht="13.5" customHeight="1" x14ac:dyDescent="0.15">
      <c r="A393" s="1927"/>
      <c r="B393" s="608">
        <v>43536</v>
      </c>
      <c r="C393" s="453" t="str">
        <f t="shared" si="80"/>
        <v>(火)</v>
      </c>
      <c r="D393" s="75" t="s">
        <v>630</v>
      </c>
      <c r="E393" s="73"/>
      <c r="F393" s="61">
        <v>11</v>
      </c>
      <c r="G393" s="23">
        <v>11.4</v>
      </c>
      <c r="H393" s="64">
        <v>10.7</v>
      </c>
      <c r="I393" s="65">
        <v>3.74</v>
      </c>
      <c r="J393" s="66">
        <v>3.2</v>
      </c>
      <c r="K393" s="24">
        <v>7.42</v>
      </c>
      <c r="L393" s="69">
        <v>7.43</v>
      </c>
      <c r="M393" s="65"/>
      <c r="N393" s="66">
        <v>37.700000000000003</v>
      </c>
      <c r="O393" s="23"/>
      <c r="P393" s="64">
        <v>68.599999999999994</v>
      </c>
      <c r="Q393" s="23"/>
      <c r="R393" s="64">
        <v>100.9</v>
      </c>
      <c r="S393" s="23"/>
      <c r="T393" s="64"/>
      <c r="U393" s="23"/>
      <c r="V393" s="64"/>
      <c r="W393" s="65"/>
      <c r="X393" s="66">
        <v>44.5</v>
      </c>
      <c r="Y393" s="70"/>
      <c r="Z393" s="71">
        <v>239</v>
      </c>
      <c r="AA393" s="24"/>
      <c r="AB393" s="69">
        <v>0.15</v>
      </c>
      <c r="AC393" s="461"/>
      <c r="AD393" s="446"/>
      <c r="AE393" s="448" t="s">
        <v>36</v>
      </c>
      <c r="AF393" s="121" t="s">
        <v>36</v>
      </c>
      <c r="AG393" s="6" t="s">
        <v>281</v>
      </c>
      <c r="AH393" s="18" t="s">
        <v>23</v>
      </c>
      <c r="AI393" s="49" t="s">
        <v>36</v>
      </c>
      <c r="AJ393" s="50">
        <v>242</v>
      </c>
      <c r="AK393" s="25" t="s">
        <v>36</v>
      </c>
      <c r="AL393" s="26"/>
    </row>
    <row r="394" spans="1:38" s="1" customFormat="1" ht="13.5" customHeight="1" x14ac:dyDescent="0.15">
      <c r="A394" s="1927"/>
      <c r="B394" s="608">
        <v>43537</v>
      </c>
      <c r="C394" s="453" t="str">
        <f t="shared" si="80"/>
        <v>(水)</v>
      </c>
      <c r="D394" s="75" t="s">
        <v>630</v>
      </c>
      <c r="E394" s="73"/>
      <c r="F394" s="61">
        <v>14</v>
      </c>
      <c r="G394" s="23">
        <v>11.4</v>
      </c>
      <c r="H394" s="64">
        <v>10.8</v>
      </c>
      <c r="I394" s="65">
        <v>3.4</v>
      </c>
      <c r="J394" s="66">
        <v>2.8</v>
      </c>
      <c r="K394" s="24">
        <v>7.44</v>
      </c>
      <c r="L394" s="69">
        <v>7.42</v>
      </c>
      <c r="M394" s="65"/>
      <c r="N394" s="66">
        <v>38</v>
      </c>
      <c r="O394" s="23"/>
      <c r="P394" s="64">
        <v>68.599999999999994</v>
      </c>
      <c r="Q394" s="23"/>
      <c r="R394" s="64">
        <v>97.1</v>
      </c>
      <c r="S394" s="23"/>
      <c r="T394" s="64"/>
      <c r="U394" s="23"/>
      <c r="V394" s="64"/>
      <c r="W394" s="65"/>
      <c r="X394" s="66">
        <v>44</v>
      </c>
      <c r="Y394" s="70"/>
      <c r="Z394" s="71">
        <v>234</v>
      </c>
      <c r="AA394" s="24"/>
      <c r="AB394" s="69">
        <v>0.15</v>
      </c>
      <c r="AC394" s="461"/>
      <c r="AD394" s="446"/>
      <c r="AE394" s="448" t="s">
        <v>36</v>
      </c>
      <c r="AF394" s="121" t="s">
        <v>36</v>
      </c>
      <c r="AG394" s="6" t="s">
        <v>282</v>
      </c>
      <c r="AH394" s="18" t="s">
        <v>23</v>
      </c>
      <c r="AI394" s="40" t="s">
        <v>36</v>
      </c>
      <c r="AJ394" s="41">
        <v>0.16</v>
      </c>
      <c r="AK394" s="42" t="s">
        <v>36</v>
      </c>
      <c r="AL394" s="100"/>
    </row>
    <row r="395" spans="1:38" s="1" customFormat="1" ht="13.5" customHeight="1" x14ac:dyDescent="0.15">
      <c r="A395" s="1927"/>
      <c r="B395" s="608">
        <v>43538</v>
      </c>
      <c r="C395" s="453" t="str">
        <f t="shared" si="80"/>
        <v>(木)</v>
      </c>
      <c r="D395" s="75" t="s">
        <v>630</v>
      </c>
      <c r="E395" s="73"/>
      <c r="F395" s="61">
        <v>8.4</v>
      </c>
      <c r="G395" s="23">
        <v>11.5</v>
      </c>
      <c r="H395" s="64">
        <v>10.8</v>
      </c>
      <c r="I395" s="65">
        <v>3.6</v>
      </c>
      <c r="J395" s="66">
        <v>2.9</v>
      </c>
      <c r="K395" s="24">
        <v>7.5</v>
      </c>
      <c r="L395" s="69">
        <v>7.5</v>
      </c>
      <c r="M395" s="65"/>
      <c r="N395" s="66">
        <v>37.299999999999997</v>
      </c>
      <c r="O395" s="23"/>
      <c r="P395" s="64">
        <v>68.8</v>
      </c>
      <c r="Q395" s="23"/>
      <c r="R395" s="64">
        <v>97.9</v>
      </c>
      <c r="S395" s="23"/>
      <c r="T395" s="64"/>
      <c r="U395" s="23"/>
      <c r="V395" s="64"/>
      <c r="W395" s="65"/>
      <c r="X395" s="66">
        <v>44.1</v>
      </c>
      <c r="Y395" s="70"/>
      <c r="Z395" s="71">
        <v>239</v>
      </c>
      <c r="AA395" s="24"/>
      <c r="AB395" s="69">
        <v>0.15</v>
      </c>
      <c r="AC395" s="461">
        <v>313</v>
      </c>
      <c r="AD395" s="446">
        <v>334</v>
      </c>
      <c r="AE395" s="448" t="s">
        <v>36</v>
      </c>
      <c r="AF395" s="121" t="s">
        <v>36</v>
      </c>
      <c r="AG395" s="6" t="s">
        <v>24</v>
      </c>
      <c r="AH395" s="18" t="s">
        <v>23</v>
      </c>
      <c r="AI395" s="23"/>
      <c r="AJ395" s="48">
        <v>4</v>
      </c>
      <c r="AK395" s="160" t="s">
        <v>36</v>
      </c>
      <c r="AL395" s="100"/>
    </row>
    <row r="396" spans="1:38" s="1" customFormat="1" ht="13.5" customHeight="1" x14ac:dyDescent="0.15">
      <c r="A396" s="1927"/>
      <c r="B396" s="608">
        <v>43539</v>
      </c>
      <c r="C396" s="453" t="str">
        <f t="shared" si="80"/>
        <v>(金)</v>
      </c>
      <c r="D396" s="75" t="s">
        <v>630</v>
      </c>
      <c r="E396" s="73"/>
      <c r="F396" s="61">
        <v>8.8000000000000007</v>
      </c>
      <c r="G396" s="23">
        <v>11.7</v>
      </c>
      <c r="H396" s="64">
        <v>10.9</v>
      </c>
      <c r="I396" s="65">
        <v>3.69</v>
      </c>
      <c r="J396" s="66">
        <v>3.07</v>
      </c>
      <c r="K396" s="24">
        <v>7.5</v>
      </c>
      <c r="L396" s="69">
        <v>7.51</v>
      </c>
      <c r="M396" s="65"/>
      <c r="N396" s="66">
        <v>36.9</v>
      </c>
      <c r="O396" s="23"/>
      <c r="P396" s="64">
        <v>68.599999999999994</v>
      </c>
      <c r="Q396" s="23"/>
      <c r="R396" s="64">
        <v>95.6</v>
      </c>
      <c r="S396" s="23"/>
      <c r="T396" s="64"/>
      <c r="U396" s="23"/>
      <c r="V396" s="64"/>
      <c r="W396" s="65"/>
      <c r="X396" s="66">
        <v>43.6</v>
      </c>
      <c r="Y396" s="70"/>
      <c r="Z396" s="71">
        <v>233</v>
      </c>
      <c r="AA396" s="24"/>
      <c r="AB396" s="69">
        <v>0.16</v>
      </c>
      <c r="AC396" s="461"/>
      <c r="AD396" s="446"/>
      <c r="AE396" s="448" t="s">
        <v>36</v>
      </c>
      <c r="AF396" s="121" t="s">
        <v>36</v>
      </c>
      <c r="AG396" s="6" t="s">
        <v>25</v>
      </c>
      <c r="AH396" s="18" t="s">
        <v>23</v>
      </c>
      <c r="AI396" s="23"/>
      <c r="AJ396" s="48">
        <v>1.9</v>
      </c>
      <c r="AK396" s="36" t="s">
        <v>36</v>
      </c>
      <c r="AL396" s="100"/>
    </row>
    <row r="397" spans="1:38" s="1" customFormat="1" ht="13.5" customHeight="1" x14ac:dyDescent="0.15">
      <c r="A397" s="1927"/>
      <c r="B397" s="608">
        <v>43540</v>
      </c>
      <c r="C397" s="453" t="str">
        <f t="shared" si="80"/>
        <v>(土)</v>
      </c>
      <c r="D397" s="75" t="s">
        <v>677</v>
      </c>
      <c r="E397" s="73"/>
      <c r="F397" s="61">
        <v>8.1</v>
      </c>
      <c r="G397" s="23">
        <v>11.8</v>
      </c>
      <c r="H397" s="64">
        <v>11</v>
      </c>
      <c r="I397" s="65">
        <v>3.57</v>
      </c>
      <c r="J397" s="66">
        <v>2.89</v>
      </c>
      <c r="K397" s="24">
        <v>7.58</v>
      </c>
      <c r="L397" s="69">
        <v>7.57</v>
      </c>
      <c r="M397" s="65"/>
      <c r="N397" s="66">
        <v>36.799999999999997</v>
      </c>
      <c r="O397" s="23"/>
      <c r="P397" s="64"/>
      <c r="Q397" s="23"/>
      <c r="R397" s="64"/>
      <c r="S397" s="23"/>
      <c r="T397" s="64"/>
      <c r="U397" s="23"/>
      <c r="V397" s="64"/>
      <c r="W397" s="65"/>
      <c r="X397" s="66"/>
      <c r="Y397" s="70"/>
      <c r="Z397" s="71"/>
      <c r="AA397" s="24"/>
      <c r="AB397" s="69"/>
      <c r="AC397" s="461"/>
      <c r="AD397" s="446"/>
      <c r="AE397" s="448" t="s">
        <v>36</v>
      </c>
      <c r="AF397" s="121" t="s">
        <v>36</v>
      </c>
      <c r="AG397" s="6" t="s">
        <v>283</v>
      </c>
      <c r="AH397" s="18" t="s">
        <v>23</v>
      </c>
      <c r="AI397" s="23"/>
      <c r="AJ397" s="48">
        <v>10.199999999999999</v>
      </c>
      <c r="AK397" s="36" t="s">
        <v>36</v>
      </c>
      <c r="AL397" s="100"/>
    </row>
    <row r="398" spans="1:38" s="1" customFormat="1" ht="13.5" customHeight="1" x14ac:dyDescent="0.15">
      <c r="A398" s="1927"/>
      <c r="B398" s="608">
        <v>43541</v>
      </c>
      <c r="C398" s="453" t="str">
        <f t="shared" si="80"/>
        <v>(日)</v>
      </c>
      <c r="D398" s="75" t="s">
        <v>630</v>
      </c>
      <c r="E398" s="73"/>
      <c r="F398" s="61">
        <v>9.9</v>
      </c>
      <c r="G398" s="23">
        <v>11.8</v>
      </c>
      <c r="H398" s="64">
        <v>10.9</v>
      </c>
      <c r="I398" s="65">
        <v>3.46</v>
      </c>
      <c r="J398" s="66">
        <v>2.86</v>
      </c>
      <c r="K398" s="24">
        <v>7.55</v>
      </c>
      <c r="L398" s="69">
        <v>7.59</v>
      </c>
      <c r="M398" s="65"/>
      <c r="N398" s="66">
        <v>36.799999999999997</v>
      </c>
      <c r="O398" s="23"/>
      <c r="P398" s="64"/>
      <c r="Q398" s="23"/>
      <c r="R398" s="64"/>
      <c r="S398" s="23"/>
      <c r="T398" s="64"/>
      <c r="U398" s="23"/>
      <c r="V398" s="64"/>
      <c r="W398" s="65"/>
      <c r="X398" s="66"/>
      <c r="Y398" s="70"/>
      <c r="Z398" s="71"/>
      <c r="AA398" s="24"/>
      <c r="AB398" s="69"/>
      <c r="AC398" s="461"/>
      <c r="AD398" s="446"/>
      <c r="AE398" s="448" t="s">
        <v>36</v>
      </c>
      <c r="AF398" s="121" t="s">
        <v>36</v>
      </c>
      <c r="AG398" s="6" t="s">
        <v>284</v>
      </c>
      <c r="AH398" s="18" t="s">
        <v>23</v>
      </c>
      <c r="AI398" s="45"/>
      <c r="AJ398" s="46">
        <v>1.6E-2</v>
      </c>
      <c r="AK398" s="47" t="s">
        <v>36</v>
      </c>
      <c r="AL398" s="102"/>
    </row>
    <row r="399" spans="1:38" s="1" customFormat="1" ht="13.5" customHeight="1" x14ac:dyDescent="0.15">
      <c r="A399" s="1927"/>
      <c r="B399" s="608">
        <v>43542</v>
      </c>
      <c r="C399" s="453" t="str">
        <f t="shared" si="80"/>
        <v>(月)</v>
      </c>
      <c r="D399" s="75" t="s">
        <v>630</v>
      </c>
      <c r="E399" s="73"/>
      <c r="F399" s="61">
        <v>9.5</v>
      </c>
      <c r="G399" s="23">
        <v>12.2</v>
      </c>
      <c r="H399" s="64">
        <v>11.2</v>
      </c>
      <c r="I399" s="65">
        <v>3.43</v>
      </c>
      <c r="J399" s="66">
        <v>2.91</v>
      </c>
      <c r="K399" s="24">
        <v>7.47</v>
      </c>
      <c r="L399" s="69">
        <v>7.48</v>
      </c>
      <c r="M399" s="65"/>
      <c r="N399" s="66">
        <v>36.1</v>
      </c>
      <c r="O399" s="23"/>
      <c r="P399" s="64">
        <v>68.900000000000006</v>
      </c>
      <c r="Q399" s="23"/>
      <c r="R399" s="64">
        <v>93.2</v>
      </c>
      <c r="S399" s="23"/>
      <c r="T399" s="64"/>
      <c r="U399" s="23"/>
      <c r="V399" s="64"/>
      <c r="W399" s="65"/>
      <c r="X399" s="66">
        <v>42.6</v>
      </c>
      <c r="Y399" s="70"/>
      <c r="Z399" s="71">
        <v>261</v>
      </c>
      <c r="AA399" s="24"/>
      <c r="AB399" s="69">
        <v>0.16</v>
      </c>
      <c r="AC399" s="461"/>
      <c r="AD399" s="446"/>
      <c r="AE399" s="448" t="s">
        <v>36</v>
      </c>
      <c r="AF399" s="121" t="s">
        <v>36</v>
      </c>
      <c r="AG399" s="6" t="s">
        <v>291</v>
      </c>
      <c r="AH399" s="18" t="s">
        <v>23</v>
      </c>
      <c r="AI399" s="24"/>
      <c r="AJ399" s="44">
        <v>3.35</v>
      </c>
      <c r="AK399" s="42" t="s">
        <v>36</v>
      </c>
      <c r="AL399" s="100"/>
    </row>
    <row r="400" spans="1:38" s="1" customFormat="1" ht="13.5" customHeight="1" x14ac:dyDescent="0.15">
      <c r="A400" s="1927"/>
      <c r="B400" s="608">
        <v>43543</v>
      </c>
      <c r="C400" s="453" t="str">
        <f t="shared" si="80"/>
        <v>(火)</v>
      </c>
      <c r="D400" s="75" t="s">
        <v>630</v>
      </c>
      <c r="E400" s="73"/>
      <c r="F400" s="61">
        <v>12.5</v>
      </c>
      <c r="G400" s="23">
        <v>12.3</v>
      </c>
      <c r="H400" s="64">
        <v>11.5</v>
      </c>
      <c r="I400" s="65">
        <v>3.44</v>
      </c>
      <c r="J400" s="66">
        <v>2.91</v>
      </c>
      <c r="K400" s="24">
        <v>7.52</v>
      </c>
      <c r="L400" s="69">
        <v>7.51</v>
      </c>
      <c r="M400" s="65"/>
      <c r="N400" s="66">
        <v>36.200000000000003</v>
      </c>
      <c r="O400" s="23"/>
      <c r="P400" s="64">
        <v>69.099999999999994</v>
      </c>
      <c r="Q400" s="23"/>
      <c r="R400" s="64">
        <v>92</v>
      </c>
      <c r="S400" s="23"/>
      <c r="T400" s="64"/>
      <c r="U400" s="23"/>
      <c r="V400" s="64"/>
      <c r="W400" s="65"/>
      <c r="X400" s="66">
        <v>42.3</v>
      </c>
      <c r="Y400" s="70"/>
      <c r="Z400" s="71">
        <v>246</v>
      </c>
      <c r="AA400" s="24"/>
      <c r="AB400" s="69">
        <v>0.16</v>
      </c>
      <c r="AC400" s="461"/>
      <c r="AD400" s="446"/>
      <c r="AE400" s="448" t="s">
        <v>36</v>
      </c>
      <c r="AF400" s="121" t="s">
        <v>36</v>
      </c>
      <c r="AG400" s="6" t="s">
        <v>285</v>
      </c>
      <c r="AH400" s="18" t="s">
        <v>23</v>
      </c>
      <c r="AI400" s="24"/>
      <c r="AJ400" s="44">
        <v>4</v>
      </c>
      <c r="AK400" s="42" t="s">
        <v>36</v>
      </c>
      <c r="AL400" s="100"/>
    </row>
    <row r="401" spans="1:40" s="1" customFormat="1" ht="13.5" customHeight="1" x14ac:dyDescent="0.15">
      <c r="A401" s="1927"/>
      <c r="B401" s="608">
        <v>43544</v>
      </c>
      <c r="C401" s="453" t="str">
        <f t="shared" si="80"/>
        <v>(水)</v>
      </c>
      <c r="D401" s="75" t="s">
        <v>630</v>
      </c>
      <c r="E401" s="73"/>
      <c r="F401" s="61">
        <v>14.2</v>
      </c>
      <c r="G401" s="23">
        <v>12.9</v>
      </c>
      <c r="H401" s="64">
        <v>12.2</v>
      </c>
      <c r="I401" s="65">
        <v>3.12</v>
      </c>
      <c r="J401" s="66">
        <v>3.43</v>
      </c>
      <c r="K401" s="24">
        <v>7.54</v>
      </c>
      <c r="L401" s="69">
        <v>7.54</v>
      </c>
      <c r="M401" s="65"/>
      <c r="N401" s="66">
        <v>36.299999999999997</v>
      </c>
      <c r="O401" s="23"/>
      <c r="P401" s="64">
        <v>68.900000000000006</v>
      </c>
      <c r="Q401" s="23"/>
      <c r="R401" s="64">
        <v>94.4</v>
      </c>
      <c r="S401" s="23"/>
      <c r="T401" s="64"/>
      <c r="U401" s="23"/>
      <c r="V401" s="64"/>
      <c r="W401" s="65"/>
      <c r="X401" s="66">
        <v>42.1</v>
      </c>
      <c r="Y401" s="70"/>
      <c r="Z401" s="71">
        <v>258</v>
      </c>
      <c r="AA401" s="24"/>
      <c r="AB401" s="69">
        <v>0.14000000000000001</v>
      </c>
      <c r="AC401" s="461"/>
      <c r="AD401" s="446"/>
      <c r="AE401" s="448" t="s">
        <v>36</v>
      </c>
      <c r="AF401" s="121" t="s">
        <v>36</v>
      </c>
      <c r="AG401" s="6" t="s">
        <v>286</v>
      </c>
      <c r="AH401" s="18" t="s">
        <v>23</v>
      </c>
      <c r="AI401" s="45"/>
      <c r="AJ401" s="46">
        <v>0.13700000000000001</v>
      </c>
      <c r="AK401" s="47" t="s">
        <v>36</v>
      </c>
      <c r="AL401" s="102"/>
    </row>
    <row r="402" spans="1:40" s="1" customFormat="1" ht="13.5" customHeight="1" x14ac:dyDescent="0.15">
      <c r="A402" s="1927"/>
      <c r="B402" s="608">
        <v>43545</v>
      </c>
      <c r="C402" s="453" t="str">
        <f t="shared" si="80"/>
        <v>(木)</v>
      </c>
      <c r="D402" s="75" t="s">
        <v>632</v>
      </c>
      <c r="E402" s="73">
        <v>1</v>
      </c>
      <c r="F402" s="61">
        <v>13.3</v>
      </c>
      <c r="G402" s="23">
        <v>12.5</v>
      </c>
      <c r="H402" s="64">
        <v>11.7</v>
      </c>
      <c r="I402" s="65">
        <v>3.12</v>
      </c>
      <c r="J402" s="66">
        <v>2.94</v>
      </c>
      <c r="K402" s="24">
        <v>7.48</v>
      </c>
      <c r="L402" s="69">
        <v>7.49</v>
      </c>
      <c r="M402" s="65"/>
      <c r="N402" s="66">
        <v>36.4</v>
      </c>
      <c r="O402" s="23"/>
      <c r="P402" s="64"/>
      <c r="Q402" s="23"/>
      <c r="R402" s="64"/>
      <c r="S402" s="23"/>
      <c r="T402" s="64"/>
      <c r="U402" s="23"/>
      <c r="V402" s="64"/>
      <c r="W402" s="65"/>
      <c r="X402" s="66"/>
      <c r="Y402" s="70"/>
      <c r="Z402" s="71"/>
      <c r="AA402" s="24"/>
      <c r="AB402" s="69"/>
      <c r="AC402" s="461"/>
      <c r="AD402" s="446"/>
      <c r="AE402" s="448" t="s">
        <v>36</v>
      </c>
      <c r="AF402" s="121" t="s">
        <v>36</v>
      </c>
      <c r="AG402" s="6" t="s">
        <v>287</v>
      </c>
      <c r="AH402" s="18" t="s">
        <v>23</v>
      </c>
      <c r="AI402" s="24"/>
      <c r="AJ402" s="44"/>
      <c r="AK402" s="42" t="s">
        <v>36</v>
      </c>
      <c r="AL402" s="100"/>
    </row>
    <row r="403" spans="1:40" s="1" customFormat="1" ht="13.5" customHeight="1" x14ac:dyDescent="0.15">
      <c r="A403" s="1927"/>
      <c r="B403" s="608">
        <v>43546</v>
      </c>
      <c r="C403" s="453" t="str">
        <f t="shared" si="80"/>
        <v>(金)</v>
      </c>
      <c r="D403" s="75" t="s">
        <v>630</v>
      </c>
      <c r="E403" s="73"/>
      <c r="F403" s="61">
        <v>16.899999999999999</v>
      </c>
      <c r="G403" s="23">
        <v>12.9</v>
      </c>
      <c r="H403" s="64">
        <v>12.2</v>
      </c>
      <c r="I403" s="65">
        <v>3.45</v>
      </c>
      <c r="J403" s="66">
        <v>3.15</v>
      </c>
      <c r="K403" s="24">
        <v>7.46</v>
      </c>
      <c r="L403" s="69">
        <v>7.47</v>
      </c>
      <c r="M403" s="65"/>
      <c r="N403" s="66">
        <v>36</v>
      </c>
      <c r="O403" s="23"/>
      <c r="P403" s="64">
        <v>68.900000000000006</v>
      </c>
      <c r="Q403" s="23"/>
      <c r="R403" s="64">
        <v>93.8</v>
      </c>
      <c r="S403" s="23"/>
      <c r="T403" s="64"/>
      <c r="U403" s="23"/>
      <c r="V403" s="64"/>
      <c r="W403" s="65"/>
      <c r="X403" s="66">
        <v>42.1</v>
      </c>
      <c r="Y403" s="70"/>
      <c r="Z403" s="71">
        <v>248</v>
      </c>
      <c r="AA403" s="24"/>
      <c r="AB403" s="69">
        <v>0.14000000000000001</v>
      </c>
      <c r="AC403" s="461">
        <v>431</v>
      </c>
      <c r="AD403" s="446">
        <v>417</v>
      </c>
      <c r="AE403" s="448" t="s">
        <v>36</v>
      </c>
      <c r="AF403" s="121" t="s">
        <v>36</v>
      </c>
      <c r="AG403" s="6" t="s">
        <v>288</v>
      </c>
      <c r="AH403" s="18" t="s">
        <v>23</v>
      </c>
      <c r="AI403" s="23"/>
      <c r="AJ403" s="48">
        <v>26.4</v>
      </c>
      <c r="AK403" s="36" t="s">
        <v>36</v>
      </c>
      <c r="AL403" s="101"/>
    </row>
    <row r="404" spans="1:40" s="1" customFormat="1" ht="13.5" customHeight="1" x14ac:dyDescent="0.15">
      <c r="A404" s="1927"/>
      <c r="B404" s="608">
        <v>43547</v>
      </c>
      <c r="C404" s="453" t="str">
        <f t="shared" si="80"/>
        <v>(土)</v>
      </c>
      <c r="D404" s="75" t="s">
        <v>677</v>
      </c>
      <c r="E404" s="73">
        <v>3</v>
      </c>
      <c r="F404" s="61">
        <v>4.5</v>
      </c>
      <c r="G404" s="23">
        <v>12.6</v>
      </c>
      <c r="H404" s="64">
        <v>11.8</v>
      </c>
      <c r="I404" s="65">
        <v>3.16</v>
      </c>
      <c r="J404" s="66">
        <v>2.84</v>
      </c>
      <c r="K404" s="24">
        <v>7.53</v>
      </c>
      <c r="L404" s="69">
        <v>7.34</v>
      </c>
      <c r="M404" s="65"/>
      <c r="N404" s="66">
        <v>36.6</v>
      </c>
      <c r="O404" s="23"/>
      <c r="P404" s="64"/>
      <c r="Q404" s="23"/>
      <c r="R404" s="64"/>
      <c r="S404" s="23"/>
      <c r="T404" s="64"/>
      <c r="U404" s="23"/>
      <c r="V404" s="64"/>
      <c r="W404" s="65"/>
      <c r="X404" s="66"/>
      <c r="Y404" s="70"/>
      <c r="Z404" s="71"/>
      <c r="AA404" s="24"/>
      <c r="AB404" s="69"/>
      <c r="AC404" s="461">
        <v>1010</v>
      </c>
      <c r="AD404" s="446">
        <v>958</v>
      </c>
      <c r="AE404" s="448" t="s">
        <v>36</v>
      </c>
      <c r="AF404" s="121" t="s">
        <v>418</v>
      </c>
      <c r="AG404" s="6" t="s">
        <v>27</v>
      </c>
      <c r="AH404" s="18" t="s">
        <v>23</v>
      </c>
      <c r="AI404" s="23"/>
      <c r="AJ404" s="48">
        <v>24.1</v>
      </c>
      <c r="AK404" s="36" t="s">
        <v>36</v>
      </c>
      <c r="AL404" s="101"/>
    </row>
    <row r="405" spans="1:40" s="1" customFormat="1" ht="13.5" customHeight="1" x14ac:dyDescent="0.15">
      <c r="A405" s="1927"/>
      <c r="B405" s="608">
        <v>43548</v>
      </c>
      <c r="C405" s="453" t="str">
        <f t="shared" si="80"/>
        <v>(日)</v>
      </c>
      <c r="D405" s="75" t="s">
        <v>630</v>
      </c>
      <c r="E405" s="73"/>
      <c r="F405" s="61">
        <v>8.1999999999999993</v>
      </c>
      <c r="G405" s="23">
        <v>12.9</v>
      </c>
      <c r="H405" s="64">
        <v>11.8</v>
      </c>
      <c r="I405" s="65">
        <v>3.1</v>
      </c>
      <c r="J405" s="66">
        <v>2.8</v>
      </c>
      <c r="K405" s="24">
        <v>7.49</v>
      </c>
      <c r="L405" s="69">
        <v>7.25</v>
      </c>
      <c r="M405" s="65"/>
      <c r="N405" s="66">
        <v>36.6</v>
      </c>
      <c r="O405" s="23"/>
      <c r="P405" s="64"/>
      <c r="Q405" s="23"/>
      <c r="R405" s="64"/>
      <c r="S405" s="23"/>
      <c r="T405" s="64"/>
      <c r="U405" s="23"/>
      <c r="V405" s="64"/>
      <c r="W405" s="65"/>
      <c r="X405" s="66"/>
      <c r="Y405" s="70"/>
      <c r="Z405" s="71"/>
      <c r="AA405" s="24"/>
      <c r="AB405" s="69"/>
      <c r="AC405" s="461">
        <v>608</v>
      </c>
      <c r="AD405" s="446">
        <v>578</v>
      </c>
      <c r="AE405" s="448" t="s">
        <v>36</v>
      </c>
      <c r="AF405" s="121" t="s">
        <v>36</v>
      </c>
      <c r="AG405" s="6" t="s">
        <v>289</v>
      </c>
      <c r="AH405" s="18" t="s">
        <v>274</v>
      </c>
      <c r="AI405" s="51"/>
      <c r="AJ405" s="52">
        <v>8</v>
      </c>
      <c r="AK405" s="43" t="s">
        <v>36</v>
      </c>
      <c r="AL405" s="103"/>
    </row>
    <row r="406" spans="1:40" s="1" customFormat="1" ht="13.5" customHeight="1" x14ac:dyDescent="0.15">
      <c r="A406" s="1927"/>
      <c r="B406" s="608">
        <v>43549</v>
      </c>
      <c r="C406" s="453" t="str">
        <f t="shared" si="80"/>
        <v>(月)</v>
      </c>
      <c r="D406" s="75" t="s">
        <v>630</v>
      </c>
      <c r="E406" s="73"/>
      <c r="F406" s="61">
        <v>9.4</v>
      </c>
      <c r="G406" s="23">
        <v>13.2</v>
      </c>
      <c r="H406" s="64">
        <v>12</v>
      </c>
      <c r="I406" s="65">
        <v>3.27</v>
      </c>
      <c r="J406" s="66">
        <v>3.26</v>
      </c>
      <c r="K406" s="24">
        <v>7.53</v>
      </c>
      <c r="L406" s="69">
        <v>7.54</v>
      </c>
      <c r="M406" s="65"/>
      <c r="N406" s="66">
        <v>35</v>
      </c>
      <c r="O406" s="23"/>
      <c r="P406" s="64">
        <v>69.5</v>
      </c>
      <c r="Q406" s="23"/>
      <c r="R406" s="64">
        <v>93.2</v>
      </c>
      <c r="S406" s="23"/>
      <c r="T406" s="64"/>
      <c r="U406" s="23"/>
      <c r="V406" s="64"/>
      <c r="W406" s="65"/>
      <c r="X406" s="66">
        <v>40.6</v>
      </c>
      <c r="Y406" s="70"/>
      <c r="Z406" s="71">
        <v>243</v>
      </c>
      <c r="AA406" s="24"/>
      <c r="AB406" s="69">
        <v>0.14000000000000001</v>
      </c>
      <c r="AC406" s="461"/>
      <c r="AD406" s="446"/>
      <c r="AE406" s="448" t="s">
        <v>36</v>
      </c>
      <c r="AF406" s="121" t="s">
        <v>36</v>
      </c>
      <c r="AG406" s="6" t="s">
        <v>290</v>
      </c>
      <c r="AH406" s="18" t="s">
        <v>23</v>
      </c>
      <c r="AI406" s="51"/>
      <c r="AJ406" s="52">
        <v>1</v>
      </c>
      <c r="AK406" s="43" t="s">
        <v>36</v>
      </c>
      <c r="AL406" s="103"/>
      <c r="AM406" s="386"/>
      <c r="AN406" s="715"/>
    </row>
    <row r="407" spans="1:40" ht="13.5" customHeight="1" x14ac:dyDescent="0.15">
      <c r="A407" s="1927"/>
      <c r="B407" s="608">
        <v>43550</v>
      </c>
      <c r="C407" s="453" t="str">
        <f t="shared" si="80"/>
        <v>(火)</v>
      </c>
      <c r="D407" s="75" t="s">
        <v>632</v>
      </c>
      <c r="E407" s="73">
        <v>3.5</v>
      </c>
      <c r="F407" s="61">
        <v>9.9</v>
      </c>
      <c r="G407" s="23">
        <v>13.3</v>
      </c>
      <c r="H407" s="64">
        <v>12.3</v>
      </c>
      <c r="I407" s="65">
        <v>3.51</v>
      </c>
      <c r="J407" s="66">
        <v>3.47</v>
      </c>
      <c r="K407" s="24">
        <v>7.53</v>
      </c>
      <c r="L407" s="69">
        <v>7.54</v>
      </c>
      <c r="M407" s="65"/>
      <c r="N407" s="66">
        <v>35.4</v>
      </c>
      <c r="O407" s="23"/>
      <c r="P407" s="64">
        <v>69.900000000000006</v>
      </c>
      <c r="Q407" s="23"/>
      <c r="R407" s="64">
        <v>95</v>
      </c>
      <c r="S407" s="23"/>
      <c r="T407" s="64"/>
      <c r="U407" s="23"/>
      <c r="V407" s="64"/>
      <c r="W407" s="65"/>
      <c r="X407" s="66">
        <v>41.4</v>
      </c>
      <c r="Y407" s="70"/>
      <c r="Z407" s="71">
        <v>220</v>
      </c>
      <c r="AA407" s="24"/>
      <c r="AB407" s="69">
        <v>0.16</v>
      </c>
      <c r="AC407" s="461"/>
      <c r="AD407" s="446"/>
      <c r="AE407" s="448" t="s">
        <v>36</v>
      </c>
      <c r="AF407" s="121" t="s">
        <v>36</v>
      </c>
      <c r="AG407" s="19"/>
      <c r="AH407" s="9"/>
      <c r="AI407" s="20"/>
      <c r="AJ407" s="8"/>
      <c r="AK407" s="8"/>
      <c r="AL407" s="9"/>
    </row>
    <row r="408" spans="1:40" ht="13.5" customHeight="1" x14ac:dyDescent="0.15">
      <c r="A408" s="1927"/>
      <c r="B408" s="608">
        <v>43551</v>
      </c>
      <c r="C408" s="453" t="str">
        <f t="shared" si="80"/>
        <v>(水)</v>
      </c>
      <c r="D408" s="512" t="s">
        <v>630</v>
      </c>
      <c r="E408" s="197"/>
      <c r="F408" s="198">
        <v>13.5</v>
      </c>
      <c r="G408" s="199">
        <v>13.6</v>
      </c>
      <c r="H408" s="193">
        <v>12.5</v>
      </c>
      <c r="I408" s="200">
        <v>3.4</v>
      </c>
      <c r="J408" s="201">
        <v>3.58</v>
      </c>
      <c r="K408" s="202">
        <v>7.58</v>
      </c>
      <c r="L408" s="203">
        <v>7.6</v>
      </c>
      <c r="M408" s="200"/>
      <c r="N408" s="201">
        <v>36</v>
      </c>
      <c r="O408" s="199"/>
      <c r="P408" s="193">
        <v>70</v>
      </c>
      <c r="Q408" s="199"/>
      <c r="R408" s="193">
        <v>93</v>
      </c>
      <c r="S408" s="199"/>
      <c r="T408" s="193"/>
      <c r="U408" s="199"/>
      <c r="V408" s="193"/>
      <c r="W408" s="200"/>
      <c r="X408" s="201">
        <v>41.6</v>
      </c>
      <c r="Y408" s="205"/>
      <c r="Z408" s="206">
        <v>231</v>
      </c>
      <c r="AA408" s="202"/>
      <c r="AB408" s="203">
        <v>0.17</v>
      </c>
      <c r="AC408" s="461"/>
      <c r="AD408" s="446"/>
      <c r="AE408" s="448" t="s">
        <v>36</v>
      </c>
      <c r="AF408" s="121" t="s">
        <v>36</v>
      </c>
      <c r="AG408" s="19"/>
      <c r="AH408" s="9"/>
      <c r="AI408" s="20"/>
      <c r="AJ408" s="8"/>
      <c r="AK408" s="8"/>
      <c r="AL408" s="9"/>
    </row>
    <row r="409" spans="1:40" ht="13.5" customHeight="1" x14ac:dyDescent="0.15">
      <c r="A409" s="1927"/>
      <c r="B409" s="608">
        <v>43552</v>
      </c>
      <c r="C409" s="453" t="str">
        <f t="shared" si="80"/>
        <v>(木)</v>
      </c>
      <c r="D409" s="512" t="s">
        <v>677</v>
      </c>
      <c r="E409" s="197"/>
      <c r="F409" s="198">
        <v>14.9</v>
      </c>
      <c r="G409" s="199">
        <v>13.8</v>
      </c>
      <c r="H409" s="193">
        <v>12.8</v>
      </c>
      <c r="I409" s="200">
        <v>4.05</v>
      </c>
      <c r="J409" s="201">
        <v>4</v>
      </c>
      <c r="K409" s="202">
        <v>7.58</v>
      </c>
      <c r="L409" s="203">
        <v>7.59</v>
      </c>
      <c r="M409" s="200"/>
      <c r="N409" s="201">
        <v>35.6</v>
      </c>
      <c r="O409" s="199"/>
      <c r="P409" s="193">
        <v>70.2</v>
      </c>
      <c r="Q409" s="199"/>
      <c r="R409" s="193">
        <v>92.8</v>
      </c>
      <c r="S409" s="199"/>
      <c r="T409" s="193"/>
      <c r="U409" s="199"/>
      <c r="V409" s="193"/>
      <c r="W409" s="200"/>
      <c r="X409" s="201">
        <v>41</v>
      </c>
      <c r="Y409" s="205"/>
      <c r="Z409" s="206">
        <v>220</v>
      </c>
      <c r="AA409" s="202"/>
      <c r="AB409" s="203">
        <v>0.16</v>
      </c>
      <c r="AC409" s="461"/>
      <c r="AD409" s="446"/>
      <c r="AE409" s="448" t="s">
        <v>36</v>
      </c>
      <c r="AF409" s="121" t="s">
        <v>36</v>
      </c>
      <c r="AG409" s="1144"/>
      <c r="AH409" s="1145"/>
      <c r="AI409" s="1154"/>
      <c r="AJ409" s="1146"/>
      <c r="AK409" s="1146"/>
      <c r="AL409" s="1145"/>
    </row>
    <row r="410" spans="1:40" ht="13.5" customHeight="1" x14ac:dyDescent="0.15">
      <c r="A410" s="1927"/>
      <c r="B410" s="608">
        <v>43553</v>
      </c>
      <c r="C410" s="453" t="str">
        <f t="shared" si="80"/>
        <v>(金)</v>
      </c>
      <c r="D410" s="512" t="s">
        <v>677</v>
      </c>
      <c r="E410" s="197"/>
      <c r="F410" s="198">
        <v>6.1</v>
      </c>
      <c r="G410" s="199">
        <v>13.6</v>
      </c>
      <c r="H410" s="193">
        <v>12.5</v>
      </c>
      <c r="I410" s="200">
        <v>3.6</v>
      </c>
      <c r="J410" s="201">
        <v>3.7</v>
      </c>
      <c r="K410" s="202">
        <v>7.63</v>
      </c>
      <c r="L410" s="203">
        <v>7.65</v>
      </c>
      <c r="M410" s="200"/>
      <c r="N410" s="201">
        <v>35.6</v>
      </c>
      <c r="O410" s="199"/>
      <c r="P410" s="193">
        <v>70.599999999999994</v>
      </c>
      <c r="Q410" s="199"/>
      <c r="R410" s="193">
        <v>92.6</v>
      </c>
      <c r="S410" s="199"/>
      <c r="T410" s="193"/>
      <c r="U410" s="199"/>
      <c r="V410" s="193"/>
      <c r="W410" s="200"/>
      <c r="X410" s="201">
        <v>40.200000000000003</v>
      </c>
      <c r="Y410" s="205"/>
      <c r="Z410" s="206">
        <v>214</v>
      </c>
      <c r="AA410" s="202"/>
      <c r="AB410" s="203">
        <v>0.16</v>
      </c>
      <c r="AC410" s="461"/>
      <c r="AD410" s="446"/>
      <c r="AE410" s="448" t="s">
        <v>36</v>
      </c>
      <c r="AF410" s="121" t="s">
        <v>36</v>
      </c>
      <c r="AG410" s="651" t="s">
        <v>34</v>
      </c>
      <c r="AH410" s="1442" t="s">
        <v>36</v>
      </c>
      <c r="AI410" s="1442" t="s">
        <v>36</v>
      </c>
      <c r="AJ410" s="1442" t="s">
        <v>36</v>
      </c>
      <c r="AK410" s="1442" t="s">
        <v>36</v>
      </c>
      <c r="AL410" s="1443" t="s">
        <v>36</v>
      </c>
    </row>
    <row r="411" spans="1:40" ht="13.5" customHeight="1" x14ac:dyDescent="0.15">
      <c r="A411" s="1927"/>
      <c r="B411" s="608">
        <v>43554</v>
      </c>
      <c r="C411" s="453" t="str">
        <f t="shared" si="80"/>
        <v>(土)</v>
      </c>
      <c r="D411" s="512" t="s">
        <v>677</v>
      </c>
      <c r="E411" s="197">
        <v>3</v>
      </c>
      <c r="F411" s="198">
        <v>9.1</v>
      </c>
      <c r="G411" s="199">
        <v>13.7</v>
      </c>
      <c r="H411" s="193">
        <v>12.6</v>
      </c>
      <c r="I411" s="200">
        <v>3.43</v>
      </c>
      <c r="J411" s="201">
        <v>3.7</v>
      </c>
      <c r="K411" s="202">
        <v>7.61</v>
      </c>
      <c r="L411" s="203">
        <v>7.62</v>
      </c>
      <c r="M411" s="200"/>
      <c r="N411" s="201">
        <v>36.200000000000003</v>
      </c>
      <c r="O411" s="199"/>
      <c r="P411" s="193"/>
      <c r="Q411" s="199"/>
      <c r="R411" s="193"/>
      <c r="S411" s="199"/>
      <c r="T411" s="193"/>
      <c r="U411" s="199"/>
      <c r="V411" s="193"/>
      <c r="W411" s="200"/>
      <c r="X411" s="201"/>
      <c r="Y411" s="205"/>
      <c r="Z411" s="206"/>
      <c r="AA411" s="202"/>
      <c r="AB411" s="203"/>
      <c r="AC411" s="461"/>
      <c r="AD411" s="446"/>
      <c r="AE411" s="448" t="s">
        <v>36</v>
      </c>
      <c r="AF411" s="121" t="s">
        <v>36</v>
      </c>
      <c r="AG411" s="1387" t="s">
        <v>36</v>
      </c>
      <c r="AH411" s="1386" t="s">
        <v>36</v>
      </c>
      <c r="AI411" s="1386" t="s">
        <v>36</v>
      </c>
      <c r="AJ411" s="1386" t="s">
        <v>36</v>
      </c>
      <c r="AK411" s="1386" t="s">
        <v>36</v>
      </c>
      <c r="AL411" s="1444" t="s">
        <v>36</v>
      </c>
    </row>
    <row r="412" spans="1:40" ht="13.5" customHeight="1" x14ac:dyDescent="0.15">
      <c r="A412" s="1927"/>
      <c r="B412" s="609">
        <v>43555</v>
      </c>
      <c r="C412" s="456" t="str">
        <f t="shared" si="80"/>
        <v>(日)</v>
      </c>
      <c r="D412" s="259" t="s">
        <v>677</v>
      </c>
      <c r="E412" s="151">
        <v>0.5</v>
      </c>
      <c r="F412" s="141">
        <v>11.6</v>
      </c>
      <c r="G412" s="142">
        <v>13.7</v>
      </c>
      <c r="H412" s="143">
        <v>12.6</v>
      </c>
      <c r="I412" s="144">
        <v>4.58</v>
      </c>
      <c r="J412" s="145">
        <v>4.8</v>
      </c>
      <c r="K412" s="146">
        <v>7.59</v>
      </c>
      <c r="L412" s="147">
        <v>7.54</v>
      </c>
      <c r="M412" s="144"/>
      <c r="N412" s="145">
        <v>37.9</v>
      </c>
      <c r="O412" s="142"/>
      <c r="P412" s="143"/>
      <c r="Q412" s="142"/>
      <c r="R412" s="143"/>
      <c r="S412" s="142"/>
      <c r="T412" s="143"/>
      <c r="U412" s="142"/>
      <c r="V412" s="143"/>
      <c r="W412" s="144"/>
      <c r="X412" s="145"/>
      <c r="Y412" s="148"/>
      <c r="Z412" s="149"/>
      <c r="AA412" s="146"/>
      <c r="AB412" s="147"/>
      <c r="AC412" s="458">
        <v>184</v>
      </c>
      <c r="AD412" s="447">
        <v>113</v>
      </c>
      <c r="AE412" s="449" t="s">
        <v>36</v>
      </c>
      <c r="AF412" s="192" t="s">
        <v>36</v>
      </c>
      <c r="AG412" s="1387" t="s">
        <v>36</v>
      </c>
      <c r="AH412" s="1386" t="s">
        <v>36</v>
      </c>
      <c r="AI412" s="1386" t="s">
        <v>36</v>
      </c>
      <c r="AJ412" s="1386" t="s">
        <v>36</v>
      </c>
      <c r="AK412" s="1386" t="s">
        <v>36</v>
      </c>
      <c r="AL412" s="1444" t="s">
        <v>36</v>
      </c>
    </row>
    <row r="413" spans="1:40" ht="13.5" customHeight="1" x14ac:dyDescent="0.15">
      <c r="A413" s="1927"/>
      <c r="B413" s="1932" t="s">
        <v>410</v>
      </c>
      <c r="C413" s="1892"/>
      <c r="D413" s="631"/>
      <c r="E413" s="555">
        <f>MAX(E382:E412)</f>
        <v>31.5</v>
      </c>
      <c r="F413" s="556">
        <f t="shared" ref="F413:AB413" si="81">IF(COUNT(F382:F412)=0,"",MAX(F382:F412))</f>
        <v>16.899999999999999</v>
      </c>
      <c r="G413" s="557">
        <f t="shared" si="81"/>
        <v>13.8</v>
      </c>
      <c r="H413" s="558">
        <f t="shared" si="81"/>
        <v>12.8</v>
      </c>
      <c r="I413" s="559">
        <f t="shared" si="81"/>
        <v>4.58</v>
      </c>
      <c r="J413" s="560">
        <f t="shared" si="81"/>
        <v>4.8</v>
      </c>
      <c r="K413" s="561">
        <f t="shared" si="81"/>
        <v>7.88</v>
      </c>
      <c r="L413" s="562">
        <f t="shared" si="81"/>
        <v>7.89</v>
      </c>
      <c r="M413" s="559" t="str">
        <f t="shared" si="81"/>
        <v/>
      </c>
      <c r="N413" s="560">
        <f t="shared" si="81"/>
        <v>39.700000000000003</v>
      </c>
      <c r="O413" s="557" t="str">
        <f t="shared" si="81"/>
        <v/>
      </c>
      <c r="P413" s="558">
        <f t="shared" si="81"/>
        <v>73.099999999999994</v>
      </c>
      <c r="Q413" s="557" t="str">
        <f t="shared" si="81"/>
        <v/>
      </c>
      <c r="R413" s="558">
        <f t="shared" si="81"/>
        <v>100.9</v>
      </c>
      <c r="S413" s="557" t="str">
        <f t="shared" si="81"/>
        <v/>
      </c>
      <c r="T413" s="558">
        <f t="shared" si="81"/>
        <v>55.8</v>
      </c>
      <c r="U413" s="557" t="str">
        <f t="shared" si="81"/>
        <v/>
      </c>
      <c r="V413" s="558">
        <f t="shared" si="81"/>
        <v>36.299999999999997</v>
      </c>
      <c r="W413" s="559" t="str">
        <f t="shared" si="81"/>
        <v/>
      </c>
      <c r="X413" s="1087">
        <f t="shared" si="81"/>
        <v>47.7</v>
      </c>
      <c r="Y413" s="1173" t="str">
        <f t="shared" si="81"/>
        <v/>
      </c>
      <c r="Z413" s="1174">
        <f t="shared" si="81"/>
        <v>261</v>
      </c>
      <c r="AA413" s="1404" t="str">
        <f t="shared" si="81"/>
        <v/>
      </c>
      <c r="AB413" s="1176">
        <f t="shared" si="81"/>
        <v>0.17</v>
      </c>
      <c r="AC413" s="584">
        <f>IF(COUNT(AC382:AC412)=0,"",MAX(AC382:AC412))</f>
        <v>1010</v>
      </c>
      <c r="AD413" s="485">
        <f>IF(COUNT(AD382:AD412)=0,"",MAX(AD382:AD412))</f>
        <v>958</v>
      </c>
      <c r="AE413" s="565" t="s">
        <v>36</v>
      </c>
      <c r="AF413" s="580"/>
      <c r="AG413" s="11"/>
      <c r="AH413" s="2"/>
      <c r="AI413" s="2"/>
      <c r="AJ413" s="2"/>
      <c r="AK413" s="2"/>
      <c r="AL413" s="104"/>
    </row>
    <row r="414" spans="1:40" ht="13.5" customHeight="1" x14ac:dyDescent="0.15">
      <c r="A414" s="1927"/>
      <c r="B414" s="1933" t="s">
        <v>411</v>
      </c>
      <c r="C414" s="1894"/>
      <c r="D414" s="633"/>
      <c r="E414" s="566">
        <f>MIN(E382:E412)</f>
        <v>0.5</v>
      </c>
      <c r="F414" s="567">
        <f t="shared" ref="F414:AD414" si="82">IF(COUNT(F382:F412)=0,"",MIN(F382:F412))</f>
        <v>4.5</v>
      </c>
      <c r="G414" s="568">
        <f t="shared" si="82"/>
        <v>10.4</v>
      </c>
      <c r="H414" s="569">
        <f t="shared" si="82"/>
        <v>9.6999999999999993</v>
      </c>
      <c r="I414" s="570">
        <f t="shared" si="82"/>
        <v>3.1</v>
      </c>
      <c r="J414" s="571">
        <f t="shared" si="82"/>
        <v>2.8</v>
      </c>
      <c r="K414" s="572">
        <f t="shared" si="82"/>
        <v>7.42</v>
      </c>
      <c r="L414" s="573">
        <f t="shared" si="82"/>
        <v>7.25</v>
      </c>
      <c r="M414" s="570" t="str">
        <f t="shared" si="82"/>
        <v/>
      </c>
      <c r="N414" s="571">
        <f t="shared" si="82"/>
        <v>35</v>
      </c>
      <c r="O414" s="568" t="str">
        <f t="shared" si="82"/>
        <v/>
      </c>
      <c r="P414" s="569">
        <f t="shared" si="82"/>
        <v>68.599999999999994</v>
      </c>
      <c r="Q414" s="568" t="str">
        <f t="shared" si="82"/>
        <v/>
      </c>
      <c r="R414" s="569">
        <f t="shared" si="82"/>
        <v>91.6</v>
      </c>
      <c r="S414" s="568" t="str">
        <f t="shared" si="82"/>
        <v/>
      </c>
      <c r="T414" s="569">
        <f t="shared" si="82"/>
        <v>55.8</v>
      </c>
      <c r="U414" s="568" t="str">
        <f t="shared" si="82"/>
        <v/>
      </c>
      <c r="V414" s="569">
        <f t="shared" si="82"/>
        <v>36.299999999999997</v>
      </c>
      <c r="W414" s="570" t="str">
        <f t="shared" si="82"/>
        <v/>
      </c>
      <c r="X414" s="1407">
        <f t="shared" si="82"/>
        <v>40.200000000000003</v>
      </c>
      <c r="Y414" s="1178" t="str">
        <f t="shared" si="82"/>
        <v/>
      </c>
      <c r="Z414" s="1179">
        <f t="shared" si="82"/>
        <v>214</v>
      </c>
      <c r="AA414" s="1408" t="str">
        <f t="shared" si="82"/>
        <v/>
      </c>
      <c r="AB414" s="1181">
        <f t="shared" si="82"/>
        <v>0.13</v>
      </c>
      <c r="AC414" s="49">
        <f t="shared" si="82"/>
        <v>184</v>
      </c>
      <c r="AD414" s="479">
        <f t="shared" si="82"/>
        <v>89</v>
      </c>
      <c r="AE414" s="576" t="s">
        <v>36</v>
      </c>
      <c r="AF414" s="581"/>
      <c r="AG414" s="11"/>
      <c r="AH414" s="2"/>
      <c r="AI414" s="2"/>
      <c r="AJ414" s="2"/>
      <c r="AK414" s="2"/>
      <c r="AL414" s="104"/>
    </row>
    <row r="415" spans="1:40" ht="13.5" customHeight="1" x14ac:dyDescent="0.15">
      <c r="A415" s="1927"/>
      <c r="B415" s="1933" t="s">
        <v>412</v>
      </c>
      <c r="C415" s="1894"/>
      <c r="D415" s="633"/>
      <c r="E415" s="633"/>
      <c r="F415" s="1088">
        <f t="shared" ref="F415:AB415" si="83">IF(COUNT(F382:F412)=0,"",AVERAGE(F382:F412))</f>
        <v>10.07741935483871</v>
      </c>
      <c r="G415" s="1089">
        <f t="shared" si="83"/>
        <v>12.000000000000002</v>
      </c>
      <c r="H415" s="1090">
        <f t="shared" si="83"/>
        <v>11.170967741935486</v>
      </c>
      <c r="I415" s="1091">
        <f t="shared" si="83"/>
        <v>3.7022580645161294</v>
      </c>
      <c r="J415" s="1092">
        <f t="shared" si="83"/>
        <v>3.3967741935483873</v>
      </c>
      <c r="K415" s="1093">
        <f t="shared" si="83"/>
        <v>7.5845161290322602</v>
      </c>
      <c r="L415" s="1094">
        <f t="shared" si="83"/>
        <v>7.5699999999999985</v>
      </c>
      <c r="M415" s="1091" t="str">
        <f t="shared" si="83"/>
        <v/>
      </c>
      <c r="N415" s="1092">
        <f t="shared" si="83"/>
        <v>37.225806451612904</v>
      </c>
      <c r="O415" s="1089" t="str">
        <f t="shared" si="83"/>
        <v/>
      </c>
      <c r="P415" s="1090">
        <f t="shared" si="83"/>
        <v>69.784999999999997</v>
      </c>
      <c r="Q415" s="1089" t="str">
        <f t="shared" si="83"/>
        <v/>
      </c>
      <c r="R415" s="1090">
        <f t="shared" si="83"/>
        <v>94.5</v>
      </c>
      <c r="S415" s="1089" t="str">
        <f t="shared" si="83"/>
        <v/>
      </c>
      <c r="T415" s="1090">
        <f t="shared" si="83"/>
        <v>55.8</v>
      </c>
      <c r="U415" s="1089" t="str">
        <f t="shared" si="83"/>
        <v/>
      </c>
      <c r="V415" s="1090">
        <f t="shared" si="83"/>
        <v>36.299999999999997</v>
      </c>
      <c r="W415" s="1542" t="str">
        <f t="shared" si="83"/>
        <v/>
      </c>
      <c r="X415" s="1413">
        <f t="shared" si="83"/>
        <v>43.730000000000004</v>
      </c>
      <c r="Y415" s="1396" t="str">
        <f t="shared" si="83"/>
        <v/>
      </c>
      <c r="Z415" s="1398">
        <f t="shared" si="83"/>
        <v>238.4</v>
      </c>
      <c r="AA415" s="1399" t="str">
        <f t="shared" si="83"/>
        <v/>
      </c>
      <c r="AB415" s="1397">
        <f t="shared" si="83"/>
        <v>0.15350000000000003</v>
      </c>
      <c r="AC415" s="49">
        <f>IF(COUNT(AC382:AC412)=0,"",AVERAGE(AC382:AC412))</f>
        <v>509.2</v>
      </c>
      <c r="AD415" s="479">
        <f>IF(COUNT(AD382:AD412)=0,"",AVERAGE(AD382:AD412))</f>
        <v>414.83333333333331</v>
      </c>
      <c r="AE415" s="576" t="s">
        <v>36</v>
      </c>
      <c r="AF415" s="582"/>
      <c r="AG415" s="11"/>
      <c r="AH415" s="2"/>
      <c r="AI415" s="2"/>
      <c r="AJ415" s="2"/>
      <c r="AK415" s="2"/>
      <c r="AL415" s="104"/>
    </row>
    <row r="416" spans="1:40" ht="13.5" customHeight="1" thickBot="1" x14ac:dyDescent="0.2">
      <c r="A416" s="2011"/>
      <c r="B416" s="1895" t="s">
        <v>413</v>
      </c>
      <c r="C416" s="1896"/>
      <c r="D416" s="1583"/>
      <c r="E416" s="1561">
        <f>SUM(E382:E412)</f>
        <v>125.5</v>
      </c>
      <c r="F416" s="1562"/>
      <c r="G416" s="1562"/>
      <c r="H416" s="1563"/>
      <c r="I416" s="1562"/>
      <c r="J416" s="1563"/>
      <c r="K416" s="1564"/>
      <c r="L416" s="1565"/>
      <c r="M416" s="1562"/>
      <c r="N416" s="1563"/>
      <c r="O416" s="1565"/>
      <c r="P416" s="1563"/>
      <c r="Q416" s="1562"/>
      <c r="R416" s="1563"/>
      <c r="S416" s="1564"/>
      <c r="T416" s="1565"/>
      <c r="U416" s="1564"/>
      <c r="V416" s="1566"/>
      <c r="W416" s="1567"/>
      <c r="X416" s="1568"/>
      <c r="Y416" s="1569"/>
      <c r="Z416" s="1568"/>
      <c r="AA416" s="1567"/>
      <c r="AB416" s="1568"/>
      <c r="AC416" s="1610">
        <f>SUM(AC382:AC412)</f>
        <v>2546</v>
      </c>
      <c r="AD416" s="1611">
        <f>SUM(AD382:AD412)</f>
        <v>2489</v>
      </c>
      <c r="AE416" s="730"/>
      <c r="AF416" s="641"/>
      <c r="AG416" s="11"/>
      <c r="AH416" s="2"/>
      <c r="AI416" s="2"/>
      <c r="AJ416" s="2"/>
      <c r="AK416" s="2"/>
      <c r="AL416" s="104"/>
    </row>
    <row r="417" spans="1:38" ht="14.25" thickTop="1" x14ac:dyDescent="0.15">
      <c r="A417" s="2012" t="s">
        <v>424</v>
      </c>
      <c r="B417" s="2013" t="s">
        <v>410</v>
      </c>
      <c r="C417" s="1935"/>
      <c r="D417" s="1544"/>
      <c r="E417" s="1545">
        <v>78</v>
      </c>
      <c r="F417" s="1546">
        <v>35.200000000000003</v>
      </c>
      <c r="G417" s="1547">
        <v>29.3</v>
      </c>
      <c r="H417" s="1548">
        <v>27.3</v>
      </c>
      <c r="I417" s="1549">
        <v>13.1</v>
      </c>
      <c r="J417" s="1550">
        <v>12.9</v>
      </c>
      <c r="K417" s="1551">
        <v>9.2100000000000009</v>
      </c>
      <c r="L417" s="1552">
        <v>8.4600000000000009</v>
      </c>
      <c r="M417" s="1549" t="s">
        <v>36</v>
      </c>
      <c r="N417" s="1550">
        <v>39.700000000000003</v>
      </c>
      <c r="O417" s="1547" t="s">
        <v>36</v>
      </c>
      <c r="P417" s="1548">
        <v>74.599999999999994</v>
      </c>
      <c r="Q417" s="1547" t="s">
        <v>36</v>
      </c>
      <c r="R417" s="1548">
        <v>104.5</v>
      </c>
      <c r="S417" s="1547" t="s">
        <v>36</v>
      </c>
      <c r="T417" s="1548">
        <v>63.3</v>
      </c>
      <c r="U417" s="1547" t="s">
        <v>36</v>
      </c>
      <c r="V417" s="1548">
        <v>40.299999999999997</v>
      </c>
      <c r="W417" s="1549" t="s">
        <v>36</v>
      </c>
      <c r="X417" s="1553">
        <v>47.7</v>
      </c>
      <c r="Y417" s="1554" t="s">
        <v>36</v>
      </c>
      <c r="Z417" s="1555">
        <v>266</v>
      </c>
      <c r="AA417" s="1556" t="s">
        <v>36</v>
      </c>
      <c r="AB417" s="1557">
        <v>0.47</v>
      </c>
      <c r="AC417" s="1609">
        <v>1010</v>
      </c>
      <c r="AD417" s="1107">
        <v>1322</v>
      </c>
      <c r="AE417" s="718"/>
      <c r="AF417" s="723"/>
      <c r="AG417" s="652"/>
      <c r="AH417" s="652"/>
      <c r="AI417" s="652"/>
      <c r="AJ417" s="652"/>
      <c r="AK417" s="652"/>
      <c r="AL417" s="652"/>
    </row>
    <row r="418" spans="1:38" x14ac:dyDescent="0.15">
      <c r="A418" s="2012"/>
      <c r="B418" s="1933" t="s">
        <v>411</v>
      </c>
      <c r="C418" s="1894"/>
      <c r="D418" s="633"/>
      <c r="E418" s="566">
        <v>0.5</v>
      </c>
      <c r="F418" s="567">
        <v>0.3</v>
      </c>
      <c r="G418" s="568">
        <v>8.1</v>
      </c>
      <c r="H418" s="569">
        <v>7.7</v>
      </c>
      <c r="I418" s="570">
        <v>3</v>
      </c>
      <c r="J418" s="571">
        <v>2.4</v>
      </c>
      <c r="K418" s="572">
        <v>7.38</v>
      </c>
      <c r="L418" s="573">
        <v>7.07</v>
      </c>
      <c r="M418" s="570" t="s">
        <v>36</v>
      </c>
      <c r="N418" s="571">
        <v>27.6</v>
      </c>
      <c r="O418" s="568" t="s">
        <v>36</v>
      </c>
      <c r="P418" s="569">
        <v>51.8</v>
      </c>
      <c r="Q418" s="568" t="s">
        <v>36</v>
      </c>
      <c r="R418" s="569">
        <v>71.8</v>
      </c>
      <c r="S418" s="568" t="s">
        <v>36</v>
      </c>
      <c r="T418" s="569">
        <v>46.9</v>
      </c>
      <c r="U418" s="568" t="s">
        <v>36</v>
      </c>
      <c r="V418" s="569">
        <v>28.3</v>
      </c>
      <c r="W418" s="570" t="s">
        <v>36</v>
      </c>
      <c r="X418" s="1407">
        <v>28.6</v>
      </c>
      <c r="Y418" s="1178" t="s">
        <v>36</v>
      </c>
      <c r="Z418" s="1179">
        <v>172</v>
      </c>
      <c r="AA418" s="1408" t="s">
        <v>36</v>
      </c>
      <c r="AB418" s="1181">
        <v>7.0000000000000007E-2</v>
      </c>
      <c r="AC418" s="49">
        <v>13</v>
      </c>
      <c r="AD418" s="479">
        <v>25</v>
      </c>
    </row>
    <row r="419" spans="1:38" x14ac:dyDescent="0.15">
      <c r="A419" s="2012"/>
      <c r="B419" s="1933" t="s">
        <v>412</v>
      </c>
      <c r="C419" s="1894"/>
      <c r="D419" s="633"/>
      <c r="E419" s="633"/>
      <c r="F419" s="1088">
        <v>17.386849315068499</v>
      </c>
      <c r="G419" s="1089">
        <v>19.276712328767118</v>
      </c>
      <c r="H419" s="1090">
        <v>18.000547945205497</v>
      </c>
      <c r="I419" s="1091">
        <v>6.2670931506849268</v>
      </c>
      <c r="J419" s="1092">
        <v>5.4169890410958921</v>
      </c>
      <c r="K419" s="1093">
        <v>7.9005479452054752</v>
      </c>
      <c r="L419" s="1094">
        <v>7.7919178082191785</v>
      </c>
      <c r="M419" s="1091" t="s">
        <v>36</v>
      </c>
      <c r="N419" s="1092">
        <v>32.546301369863023</v>
      </c>
      <c r="O419" s="1089" t="s">
        <v>36</v>
      </c>
      <c r="P419" s="1090">
        <v>65.286885245901743</v>
      </c>
      <c r="Q419" s="1089" t="s">
        <v>36</v>
      </c>
      <c r="R419" s="1090">
        <v>88.293442622950835</v>
      </c>
      <c r="S419" s="1089" t="s">
        <v>36</v>
      </c>
      <c r="T419" s="1090">
        <v>54.291666666666664</v>
      </c>
      <c r="U419" s="1089" t="s">
        <v>36</v>
      </c>
      <c r="V419" s="1090">
        <v>34.366666666666674</v>
      </c>
      <c r="W419" s="1168" t="s">
        <v>36</v>
      </c>
      <c r="X419" s="1413">
        <v>34.467622950819695</v>
      </c>
      <c r="Y419" s="1396" t="s">
        <v>36</v>
      </c>
      <c r="Z419" s="1398">
        <v>215.5860655737705</v>
      </c>
      <c r="AA419" s="1399" t="s">
        <v>36</v>
      </c>
      <c r="AB419" s="1397">
        <v>0.19254098360655725</v>
      </c>
      <c r="AC419" s="49">
        <v>308.84375</v>
      </c>
      <c r="AD419" s="479">
        <v>540.19780219780216</v>
      </c>
    </row>
    <row r="420" spans="1:38" x14ac:dyDescent="0.15">
      <c r="A420" s="2012"/>
      <c r="B420" s="1933" t="s">
        <v>413</v>
      </c>
      <c r="C420" s="1894"/>
      <c r="D420" s="633"/>
      <c r="E420" s="1072">
        <f>E37+E72+E106+E141+E176+E210+E245+E279+E314+E349+E381+E416</f>
        <v>1257</v>
      </c>
      <c r="F420" s="1137"/>
      <c r="G420" s="1137"/>
      <c r="H420" s="1135"/>
      <c r="I420" s="1137"/>
      <c r="J420" s="1135"/>
      <c r="K420" s="1134"/>
      <c r="L420" s="1133"/>
      <c r="M420" s="1137"/>
      <c r="N420" s="1135"/>
      <c r="O420" s="1133"/>
      <c r="P420" s="1135"/>
      <c r="Q420" s="1137"/>
      <c r="R420" s="1135"/>
      <c r="S420" s="1134"/>
      <c r="T420" s="1133"/>
      <c r="U420" s="1134"/>
      <c r="V420" s="1136"/>
      <c r="W420" s="1170"/>
      <c r="X420" s="1412"/>
      <c r="Y420" s="1169"/>
      <c r="Z420" s="1412"/>
      <c r="AA420" s="1170"/>
      <c r="AB420" s="1412"/>
      <c r="AC420" s="637">
        <f t="shared" ref="AC420:AD420" si="84">AC37+AC72+AC106+AC141+AC176+AC210+AC245+AC279+AC314+AC349+AC381+AC416</f>
        <v>9883</v>
      </c>
      <c r="AD420" s="638">
        <f t="shared" si="84"/>
        <v>49158</v>
      </c>
    </row>
    <row r="421" spans="1:38" x14ac:dyDescent="0.15">
      <c r="A421" s="727"/>
      <c r="B421" s="1917" t="s">
        <v>422</v>
      </c>
      <c r="C421" s="1916"/>
      <c r="D421" s="667"/>
      <c r="E421" s="706"/>
      <c r="F421" s="707"/>
      <c r="G421" s="707"/>
      <c r="H421" s="707"/>
      <c r="I421" s="708"/>
      <c r="J421" s="708"/>
      <c r="K421" s="709"/>
      <c r="L421" s="709"/>
      <c r="M421" s="708"/>
      <c r="N421" s="708"/>
      <c r="O421" s="707"/>
      <c r="P421" s="707"/>
      <c r="Q421" s="707"/>
      <c r="R421" s="707"/>
      <c r="S421" s="707"/>
      <c r="T421" s="707"/>
      <c r="U421" s="707"/>
      <c r="V421" s="707"/>
      <c r="W421" s="708"/>
      <c r="X421" s="708"/>
      <c r="Y421" s="710"/>
      <c r="Z421" s="710"/>
      <c r="AA421" s="709"/>
      <c r="AB421" s="709"/>
      <c r="AC421" s="711"/>
      <c r="AD421" s="711"/>
    </row>
  </sheetData>
  <protectedRanges>
    <protectedRange sqref="AC280:AE310" name="範囲1"/>
    <protectedRange sqref="D280:N310" name="範囲1_1"/>
    <protectedRange sqref="O280:AB310" name="範囲1_5_1"/>
  </protectedRanges>
  <mergeCells count="85">
    <mergeCell ref="B421:C421"/>
    <mergeCell ref="A417:A420"/>
    <mergeCell ref="B417:C417"/>
    <mergeCell ref="B418:C418"/>
    <mergeCell ref="B419:C419"/>
    <mergeCell ref="B420:C420"/>
    <mergeCell ref="B413:C413"/>
    <mergeCell ref="B414:C414"/>
    <mergeCell ref="B415:C415"/>
    <mergeCell ref="B416:C416"/>
    <mergeCell ref="A382:A416"/>
    <mergeCell ref="A280:A314"/>
    <mergeCell ref="B242:C242"/>
    <mergeCell ref="B243:C243"/>
    <mergeCell ref="B278:C278"/>
    <mergeCell ref="B279:C279"/>
    <mergeCell ref="A246:A279"/>
    <mergeCell ref="B244:C244"/>
    <mergeCell ref="B245:C245"/>
    <mergeCell ref="A211:A245"/>
    <mergeCell ref="B276:C276"/>
    <mergeCell ref="B277:C277"/>
    <mergeCell ref="B311:C311"/>
    <mergeCell ref="B312:C312"/>
    <mergeCell ref="B313:C313"/>
    <mergeCell ref="B314:C314"/>
    <mergeCell ref="B209:C209"/>
    <mergeCell ref="B210:C210"/>
    <mergeCell ref="A177:A210"/>
    <mergeCell ref="B71:C71"/>
    <mergeCell ref="B72:C72"/>
    <mergeCell ref="A38:A72"/>
    <mergeCell ref="B138:C138"/>
    <mergeCell ref="B139:C139"/>
    <mergeCell ref="B176:C176"/>
    <mergeCell ref="A142:A176"/>
    <mergeCell ref="B103:C103"/>
    <mergeCell ref="B104:C104"/>
    <mergeCell ref="B105:C105"/>
    <mergeCell ref="B106:C106"/>
    <mergeCell ref="A73:A106"/>
    <mergeCell ref="B208:C208"/>
    <mergeCell ref="B1:E1"/>
    <mergeCell ref="S2:T2"/>
    <mergeCell ref="K2:L2"/>
    <mergeCell ref="W2:X2"/>
    <mergeCell ref="M2:N2"/>
    <mergeCell ref="D2:D3"/>
    <mergeCell ref="C2:C3"/>
    <mergeCell ref="G2:H2"/>
    <mergeCell ref="U2:V2"/>
    <mergeCell ref="B2:B3"/>
    <mergeCell ref="AG2:AL3"/>
    <mergeCell ref="AC2:AD2"/>
    <mergeCell ref="I2:J2"/>
    <mergeCell ref="O2:P2"/>
    <mergeCell ref="AA2:AB2"/>
    <mergeCell ref="Y2:Z2"/>
    <mergeCell ref="Q2:R2"/>
    <mergeCell ref="AF2:AF3"/>
    <mergeCell ref="A2:A3"/>
    <mergeCell ref="B69:C69"/>
    <mergeCell ref="B70:C70"/>
    <mergeCell ref="B175:C175"/>
    <mergeCell ref="B207:C207"/>
    <mergeCell ref="B140:C140"/>
    <mergeCell ref="B141:C141"/>
    <mergeCell ref="A107:A141"/>
    <mergeCell ref="B173:C173"/>
    <mergeCell ref="B174:C174"/>
    <mergeCell ref="B34:C34"/>
    <mergeCell ref="B35:C35"/>
    <mergeCell ref="B36:C36"/>
    <mergeCell ref="B37:C37"/>
    <mergeCell ref="A4:A37"/>
    <mergeCell ref="B346:C346"/>
    <mergeCell ref="B347:C347"/>
    <mergeCell ref="B348:C348"/>
    <mergeCell ref="B349:C349"/>
    <mergeCell ref="A315:A349"/>
    <mergeCell ref="B378:C378"/>
    <mergeCell ref="B379:C379"/>
    <mergeCell ref="B380:C380"/>
    <mergeCell ref="B381:C381"/>
    <mergeCell ref="A350:A381"/>
  </mergeCells>
  <phoneticPr fontId="4"/>
  <conditionalFormatting sqref="AG6:AH28">
    <cfRule type="expression" dxfId="135" priority="68" stopIfTrue="1">
      <formula>$B$1=1</formula>
    </cfRule>
  </conditionalFormatting>
  <conditionalFormatting sqref="AC280:AE310 AE311:AE314">
    <cfRule type="expression" dxfId="134" priority="55" stopIfTrue="1">
      <formula>$A$1=1</formula>
    </cfRule>
  </conditionalFormatting>
  <conditionalFormatting sqref="AC346:AD347 AC349:AD349">
    <cfRule type="expression" dxfId="133" priority="54" stopIfTrue="1">
      <formula>$A$1=1</formula>
    </cfRule>
  </conditionalFormatting>
  <conditionalFormatting sqref="AC378:AD379 AC381:AD381">
    <cfRule type="expression" dxfId="132" priority="53" stopIfTrue="1">
      <formula>$A$1=1</formula>
    </cfRule>
  </conditionalFormatting>
  <conditionalFormatting sqref="C4:C33">
    <cfRule type="expression" dxfId="131" priority="52" stopIfTrue="1">
      <formula>$A$1=1</formula>
    </cfRule>
  </conditionalFormatting>
  <conditionalFormatting sqref="C4:C33">
    <cfRule type="expression" dxfId="130" priority="51" stopIfTrue="1">
      <formula>$A$1=1</formula>
    </cfRule>
  </conditionalFormatting>
  <conditionalFormatting sqref="C4">
    <cfRule type="expression" dxfId="129" priority="50" stopIfTrue="1">
      <formula>$A$1=1</formula>
    </cfRule>
  </conditionalFormatting>
  <conditionalFormatting sqref="C4">
    <cfRule type="expression" dxfId="128" priority="49" stopIfTrue="1">
      <formula>$A$1=1</formula>
    </cfRule>
  </conditionalFormatting>
  <conditionalFormatting sqref="C4">
    <cfRule type="expression" dxfId="127" priority="48" stopIfTrue="1">
      <formula>$A$1=1</formula>
    </cfRule>
  </conditionalFormatting>
  <conditionalFormatting sqref="C4">
    <cfRule type="expression" dxfId="126" priority="47" stopIfTrue="1">
      <formula>$A$1=1</formula>
    </cfRule>
  </conditionalFormatting>
  <conditionalFormatting sqref="C4">
    <cfRule type="expression" dxfId="125" priority="46" stopIfTrue="1">
      <formula>$A$1=1</formula>
    </cfRule>
  </conditionalFormatting>
  <conditionalFormatting sqref="C4:C33">
    <cfRule type="expression" dxfId="124" priority="45" stopIfTrue="1">
      <formula>$A$1=1</formula>
    </cfRule>
  </conditionalFormatting>
  <conditionalFormatting sqref="C4:C33">
    <cfRule type="expression" dxfId="123" priority="44" stopIfTrue="1">
      <formula>$A$1=1</formula>
    </cfRule>
  </conditionalFormatting>
  <conditionalFormatting sqref="C4:C33">
    <cfRule type="expression" dxfId="122" priority="43" stopIfTrue="1">
      <formula>$A$1=1</formula>
    </cfRule>
  </conditionalFormatting>
  <conditionalFormatting sqref="C4:C33">
    <cfRule type="expression" dxfId="121" priority="42" stopIfTrue="1">
      <formula>$A$1=1</formula>
    </cfRule>
  </conditionalFormatting>
  <conditionalFormatting sqref="C4:C33">
    <cfRule type="expression" dxfId="120" priority="41" stopIfTrue="1">
      <formula>$A$1=1</formula>
    </cfRule>
  </conditionalFormatting>
  <conditionalFormatting sqref="D280:N310 D314">
    <cfRule type="expression" dxfId="119" priority="40" stopIfTrue="1">
      <formula>$A$1=1</formula>
    </cfRule>
  </conditionalFormatting>
  <conditionalFormatting sqref="O280:AB310">
    <cfRule type="expression" dxfId="118" priority="39" stopIfTrue="1">
      <formula>$A$1=1</formula>
    </cfRule>
  </conditionalFormatting>
  <conditionalFormatting sqref="W141">
    <cfRule type="expression" dxfId="117" priority="30" stopIfTrue="1">
      <formula>$A$1=1</formula>
    </cfRule>
  </conditionalFormatting>
  <conditionalFormatting sqref="F173:AB175 F176:V176">
    <cfRule type="expression" dxfId="116" priority="29" stopIfTrue="1">
      <formula>$A$1=1</formula>
    </cfRule>
  </conditionalFormatting>
  <conditionalFormatting sqref="W176">
    <cfRule type="expression" dxfId="115" priority="28" stopIfTrue="1">
      <formula>$A$1=1</formula>
    </cfRule>
  </conditionalFormatting>
  <conditionalFormatting sqref="D349">
    <cfRule type="expression" dxfId="114" priority="38" stopIfTrue="1">
      <formula>$A$1=1</formula>
    </cfRule>
  </conditionalFormatting>
  <conditionalFormatting sqref="F378:AB380 D381 F381:V381">
    <cfRule type="expression" dxfId="113" priority="37" stopIfTrue="1">
      <formula>$A$1=1</formula>
    </cfRule>
  </conditionalFormatting>
  <conditionalFormatting sqref="W381">
    <cfRule type="expression" dxfId="112" priority="36" stopIfTrue="1">
      <formula>$A$1=1</formula>
    </cfRule>
  </conditionalFormatting>
  <conditionalFormatting sqref="F207:AB209 F210:V210">
    <cfRule type="expression" dxfId="111" priority="35" stopIfTrue="1">
      <formula>$A$1=1</formula>
    </cfRule>
  </conditionalFormatting>
  <conditionalFormatting sqref="W210">
    <cfRule type="expression" dxfId="110" priority="34" stopIfTrue="1">
      <formula>$A$1=1</formula>
    </cfRule>
  </conditionalFormatting>
  <conditionalFormatting sqref="F138:AB140 F141:V141">
    <cfRule type="expression" dxfId="109" priority="31" stopIfTrue="1">
      <formula>$A$1=1</formula>
    </cfRule>
  </conditionalFormatting>
  <conditionalFormatting sqref="F346:AB348 F349:V349">
    <cfRule type="expression" dxfId="108" priority="23" stopIfTrue="1">
      <formula>$A$1=1</formula>
    </cfRule>
  </conditionalFormatting>
  <conditionalFormatting sqref="W349">
    <cfRule type="expression" dxfId="107" priority="22" stopIfTrue="1">
      <formula>$A$1=1</formula>
    </cfRule>
  </conditionalFormatting>
  <conditionalFormatting sqref="F417:AB419 F420:V420">
    <cfRule type="expression" dxfId="106" priority="21" stopIfTrue="1">
      <formula>$A$1=1</formula>
    </cfRule>
  </conditionalFormatting>
  <conditionalFormatting sqref="W420">
    <cfRule type="expression" dxfId="105" priority="20" stopIfTrue="1">
      <formula>$A$1=1</formula>
    </cfRule>
  </conditionalFormatting>
  <conditionalFormatting sqref="AC173:AD174 AC176:AD176">
    <cfRule type="expression" dxfId="104" priority="18" stopIfTrue="1">
      <formula>$A$1=1</formula>
    </cfRule>
  </conditionalFormatting>
  <conditionalFormatting sqref="AC138:AD139 AC141:AD141">
    <cfRule type="expression" dxfId="103" priority="17" stopIfTrue="1">
      <formula>$A$1=1</formula>
    </cfRule>
  </conditionalFormatting>
  <conditionalFormatting sqref="AC34:AD35 AC37:AD37">
    <cfRule type="expression" dxfId="102" priority="12" stopIfTrue="1">
      <formula>$A$1=1</formula>
    </cfRule>
  </conditionalFormatting>
  <conditionalFormatting sqref="AC69:AD70 AC72:AD72">
    <cfRule type="expression" dxfId="101" priority="16" stopIfTrue="1">
      <formula>$A$1=1</formula>
    </cfRule>
  </conditionalFormatting>
  <conditionalFormatting sqref="AC207:AD208 AC210:AD210">
    <cfRule type="expression" dxfId="100" priority="14" stopIfTrue="1">
      <formula>$A$1=1</formula>
    </cfRule>
  </conditionalFormatting>
  <conditionalFormatting sqref="AC103:AD104 AC106:AD106">
    <cfRule type="expression" dxfId="99" priority="13" stopIfTrue="1">
      <formula>$A$1=1</formula>
    </cfRule>
  </conditionalFormatting>
  <conditionalFormatting sqref="F413:AB415 F416:V416">
    <cfRule type="expression" dxfId="98" priority="11" stopIfTrue="1">
      <formula>$A$1=1</formula>
    </cfRule>
  </conditionalFormatting>
  <conditionalFormatting sqref="W416">
    <cfRule type="expression" dxfId="97" priority="10" stopIfTrue="1">
      <formula>$A$1=1</formula>
    </cfRule>
  </conditionalFormatting>
  <conditionalFormatting sqref="F242:AB244 F245:V245">
    <cfRule type="expression" dxfId="96" priority="9" stopIfTrue="1">
      <formula>$A$1=1</formula>
    </cfRule>
  </conditionalFormatting>
  <conditionalFormatting sqref="W245">
    <cfRule type="expression" dxfId="95" priority="8" stopIfTrue="1">
      <formula>$A$1=1</formula>
    </cfRule>
  </conditionalFormatting>
  <conditionalFormatting sqref="AC242:AD243 AC245:AD245">
    <cfRule type="expression" dxfId="94" priority="7" stopIfTrue="1">
      <formula>$A$1=1</formula>
    </cfRule>
  </conditionalFormatting>
  <conditionalFormatting sqref="F276:AB278 F279:V279">
    <cfRule type="expression" dxfId="93" priority="6" stopIfTrue="1">
      <formula>$A$1=1</formula>
    </cfRule>
  </conditionalFormatting>
  <conditionalFormatting sqref="W279">
    <cfRule type="expression" dxfId="92" priority="5" stopIfTrue="1">
      <formula>$A$1=1</formula>
    </cfRule>
  </conditionalFormatting>
  <conditionalFormatting sqref="AC276:AD277 AC279:AD279">
    <cfRule type="expression" dxfId="91" priority="4" stopIfTrue="1">
      <formula>$A$1=1</formula>
    </cfRule>
  </conditionalFormatting>
  <conditionalFormatting sqref="F311:AB313 F314:V314">
    <cfRule type="expression" dxfId="90" priority="3" stopIfTrue="1">
      <formula>$A$1=1</formula>
    </cfRule>
  </conditionalFormatting>
  <conditionalFormatting sqref="W314">
    <cfRule type="expression" dxfId="89" priority="2" stopIfTrue="1">
      <formula>$A$1=1</formula>
    </cfRule>
  </conditionalFormatting>
  <conditionalFormatting sqref="AC311:AD312 AC314:AD314">
    <cfRule type="expression" dxfId="88" priority="1" stopIfTrue="1">
      <formula>$A$1=1</formula>
    </cfRule>
  </conditionalFormatting>
  <dataValidations count="2">
    <dataValidation imeMode="off" allowBlank="1" showInputMessage="1" showErrorMessage="1" sqref="AI2 AG29:AH31 AE17:AF31 AC395:AE412 AC382:AD394 AC350:AD377 AE342:AE394 E4:AD33 E280:AE310 AC342:AD345 E382:AB412 E371:AB377 AK381:AL381"/>
    <dataValidation imeMode="on" allowBlank="1" showInputMessage="1" showErrorMessage="1" sqref="AE32:AH33 AG5:AH5 AG106:AL106 D382:D412 D371:D377 D280:D310 AG242:AL245 AG276:AL279 D4:D33 AG34:AL37 AG69:AL72 AG138:AL141 AG173:AL176 AG207:AL210 AG413:AL417"/>
  </dataValidations>
  <pageMargins left="0.70866141732283472" right="0.70866141732283472" top="0.74803149606299213" bottom="0.74803149606299213" header="0.31496062992125984" footer="0.31496062992125984"/>
  <pageSetup paperSize="9" scale="1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pageSetUpPr fitToPage="1"/>
  </sheetPr>
  <dimension ref="A1:AT421"/>
  <sheetViews>
    <sheetView zoomScale="70" zoomScaleNormal="70" workbookViewId="0">
      <pane xSplit="4" ySplit="3" topLeftCell="E4" activePane="bottomRight" state="frozen"/>
      <selection pane="topRight" activeCell="E1" sqref="E1"/>
      <selection pane="bottomLeft" activeCell="A4" sqref="A4"/>
      <selection pane="bottomRight" activeCell="AC420" sqref="AC420"/>
    </sheetView>
  </sheetViews>
  <sheetFormatPr defaultRowHeight="13.5" x14ac:dyDescent="0.15"/>
  <cols>
    <col min="1" max="1" width="4.375" customWidth="1"/>
    <col min="2" max="3" width="4.75" customWidth="1"/>
    <col min="4" max="4" width="5" customWidth="1"/>
    <col min="5" max="5" width="5.25" customWidth="1"/>
    <col min="6" max="8" width="5.375" customWidth="1"/>
    <col min="9" max="9" width="5.625" bestFit="1" customWidth="1"/>
    <col min="10" max="28" width="5.375" customWidth="1"/>
    <col min="29" max="30" width="7" customWidth="1"/>
    <col min="31" max="32" width="8.625" hidden="1" customWidth="1"/>
    <col min="33" max="33" width="12.75" customWidth="1"/>
    <col min="34" max="34" width="6.125" customWidth="1"/>
    <col min="35" max="35" width="6.625" customWidth="1"/>
    <col min="36" max="36" width="7.375" customWidth="1"/>
    <col min="37" max="38" width="2" customWidth="1"/>
  </cols>
  <sheetData>
    <row r="1" spans="1:38" ht="17.25" x14ac:dyDescent="0.15">
      <c r="B1" s="1919" t="s">
        <v>354</v>
      </c>
      <c r="C1" s="1919"/>
      <c r="D1" s="1919"/>
      <c r="E1" s="1919"/>
      <c r="F1" s="108"/>
      <c r="G1" s="108"/>
      <c r="H1" s="108"/>
      <c r="M1" s="108"/>
      <c r="N1" s="108"/>
      <c r="O1" s="108"/>
      <c r="P1" s="108"/>
      <c r="Q1" s="108"/>
      <c r="R1" s="108"/>
      <c r="S1" s="108"/>
      <c r="T1" s="108"/>
      <c r="U1" s="108"/>
      <c r="V1" s="108"/>
      <c r="W1" s="108"/>
      <c r="X1" s="108"/>
      <c r="Y1" s="108"/>
      <c r="Z1" s="108"/>
      <c r="AA1" s="108"/>
      <c r="AB1" s="108"/>
      <c r="AC1" s="108"/>
      <c r="AD1" s="108"/>
      <c r="AE1" s="108"/>
      <c r="AF1" s="108"/>
      <c r="AG1" s="108"/>
      <c r="AH1" s="108"/>
      <c r="AI1" s="108"/>
      <c r="AJ1" s="108"/>
      <c r="AK1" s="108"/>
      <c r="AL1" s="108"/>
    </row>
    <row r="2" spans="1:38" s="1" customFormat="1" ht="13.5" customHeight="1" x14ac:dyDescent="0.15">
      <c r="A2" s="1858"/>
      <c r="B2" s="1956" t="s">
        <v>0</v>
      </c>
      <c r="C2" s="1958" t="s">
        <v>18</v>
      </c>
      <c r="D2" s="1924" t="s">
        <v>1</v>
      </c>
      <c r="E2" s="110"/>
      <c r="F2" s="110" t="s">
        <v>3</v>
      </c>
      <c r="G2" s="1903" t="s">
        <v>7</v>
      </c>
      <c r="H2" s="1904"/>
      <c r="I2" s="1903" t="s">
        <v>8</v>
      </c>
      <c r="J2" s="1904"/>
      <c r="K2" s="1903" t="s">
        <v>44</v>
      </c>
      <c r="L2" s="1904"/>
      <c r="M2" s="1903" t="s">
        <v>9</v>
      </c>
      <c r="N2" s="1904"/>
      <c r="O2" s="1903" t="s">
        <v>10</v>
      </c>
      <c r="P2" s="1904"/>
      <c r="Q2" s="1903" t="s">
        <v>11</v>
      </c>
      <c r="R2" s="1904"/>
      <c r="S2" s="1903" t="s">
        <v>16</v>
      </c>
      <c r="T2" s="1904"/>
      <c r="U2" s="1903" t="s">
        <v>17</v>
      </c>
      <c r="V2" s="1904"/>
      <c r="W2" s="1903" t="s">
        <v>12</v>
      </c>
      <c r="X2" s="1904"/>
      <c r="Y2" s="1903" t="s">
        <v>13</v>
      </c>
      <c r="Z2" s="1904"/>
      <c r="AA2" s="1903" t="s">
        <v>14</v>
      </c>
      <c r="AB2" s="1904"/>
      <c r="AC2" s="2002" t="s">
        <v>317</v>
      </c>
      <c r="AD2" s="2014"/>
      <c r="AE2" s="389"/>
      <c r="AF2" s="1905"/>
      <c r="AG2" s="1897" t="s">
        <v>4</v>
      </c>
      <c r="AH2" s="1898"/>
      <c r="AI2" s="1898"/>
      <c r="AJ2" s="1898"/>
      <c r="AK2" s="1898"/>
      <c r="AL2" s="1899"/>
    </row>
    <row r="3" spans="1:38" s="1" customFormat="1" ht="13.5" customHeight="1" x14ac:dyDescent="0.15">
      <c r="A3" s="1859"/>
      <c r="B3" s="1957"/>
      <c r="C3" s="1959"/>
      <c r="D3" s="1960"/>
      <c r="E3" s="112"/>
      <c r="F3" s="112" t="s">
        <v>15</v>
      </c>
      <c r="G3" s="109" t="s">
        <v>5</v>
      </c>
      <c r="H3" s="111" t="s">
        <v>6</v>
      </c>
      <c r="I3" s="109" t="s">
        <v>5</v>
      </c>
      <c r="J3" s="111" t="s">
        <v>6</v>
      </c>
      <c r="K3" s="109" t="s">
        <v>5</v>
      </c>
      <c r="L3" s="111" t="s">
        <v>6</v>
      </c>
      <c r="M3" s="109" t="s">
        <v>5</v>
      </c>
      <c r="N3" s="111" t="s">
        <v>6</v>
      </c>
      <c r="O3" s="109" t="s">
        <v>5</v>
      </c>
      <c r="P3" s="111" t="s">
        <v>6</v>
      </c>
      <c r="Q3" s="109" t="s">
        <v>5</v>
      </c>
      <c r="R3" s="111" t="s">
        <v>6</v>
      </c>
      <c r="S3" s="109" t="s">
        <v>5</v>
      </c>
      <c r="T3" s="111" t="s">
        <v>6</v>
      </c>
      <c r="U3" s="109" t="s">
        <v>5</v>
      </c>
      <c r="V3" s="111" t="s">
        <v>6</v>
      </c>
      <c r="W3" s="109" t="s">
        <v>5</v>
      </c>
      <c r="X3" s="111" t="s">
        <v>6</v>
      </c>
      <c r="Y3" s="109" t="s">
        <v>5</v>
      </c>
      <c r="Z3" s="111" t="s">
        <v>6</v>
      </c>
      <c r="AA3" s="109" t="s">
        <v>5</v>
      </c>
      <c r="AB3" s="111" t="s">
        <v>6</v>
      </c>
      <c r="AC3" s="487" t="s">
        <v>267</v>
      </c>
      <c r="AD3" s="515" t="s">
        <v>268</v>
      </c>
      <c r="AE3" s="389"/>
      <c r="AF3" s="1905"/>
      <c r="AG3" s="1900"/>
      <c r="AH3" s="1901"/>
      <c r="AI3" s="1901"/>
      <c r="AJ3" s="1901"/>
      <c r="AK3" s="1901"/>
      <c r="AL3" s="1902"/>
    </row>
    <row r="4" spans="1:38" ht="13.5" customHeight="1" x14ac:dyDescent="0.15">
      <c r="A4" s="1936" t="s">
        <v>28</v>
      </c>
      <c r="B4" s="53">
        <v>43191</v>
      </c>
      <c r="C4" s="1298" t="str">
        <f t="shared" ref="C4:C33" si="0">IF(B4="","",IF(WEEKDAY(B4)=1,"(日)",IF(WEEKDAY(B4)=2,"(月)",IF(WEEKDAY(B4)=3,"(火)",IF(WEEKDAY(B4)=4,"(水)",IF(WEEKDAY(B4)=5,"(木)",IF(WEEKDAY(B4)=6,"(金)","(土)")))))))</f>
        <v>(日)</v>
      </c>
      <c r="D4" s="74" t="s">
        <v>583</v>
      </c>
      <c r="E4" s="72" t="s">
        <v>609</v>
      </c>
      <c r="F4" s="60"/>
      <c r="G4" s="62">
        <v>12.5</v>
      </c>
      <c r="H4" s="63">
        <v>13.2</v>
      </c>
      <c r="I4" s="56">
        <v>4.3</v>
      </c>
      <c r="J4" s="57">
        <v>2.5</v>
      </c>
      <c r="K4" s="67">
        <v>7.3</v>
      </c>
      <c r="L4" s="68">
        <v>7.5</v>
      </c>
      <c r="M4" s="56"/>
      <c r="N4" s="57">
        <v>29</v>
      </c>
      <c r="O4" s="62"/>
      <c r="P4" s="63"/>
      <c r="Q4" s="62"/>
      <c r="R4" s="63"/>
      <c r="S4" s="62"/>
      <c r="T4" s="63"/>
      <c r="U4" s="62"/>
      <c r="V4" s="63"/>
      <c r="W4" s="56"/>
      <c r="X4" s="57"/>
      <c r="Y4" s="58"/>
      <c r="Z4" s="59"/>
      <c r="AA4" s="67"/>
      <c r="AB4" s="68"/>
      <c r="AC4" s="463"/>
      <c r="AD4" s="516"/>
      <c r="AE4" s="390" t="s">
        <v>364</v>
      </c>
      <c r="AF4" s="387" t="s">
        <v>364</v>
      </c>
      <c r="AG4" s="113">
        <v>43195</v>
      </c>
      <c r="AH4" s="4" t="s">
        <v>29</v>
      </c>
      <c r="AI4" s="30"/>
      <c r="AJ4" s="27" t="s">
        <v>20</v>
      </c>
      <c r="AK4" s="28"/>
      <c r="AL4" s="107"/>
    </row>
    <row r="5" spans="1:38" x14ac:dyDescent="0.15">
      <c r="A5" s="1946"/>
      <c r="B5" s="54">
        <v>43192</v>
      </c>
      <c r="C5" s="7" t="str">
        <f t="shared" si="0"/>
        <v>(月)</v>
      </c>
      <c r="D5" s="75" t="s">
        <v>583</v>
      </c>
      <c r="E5" s="73" t="s">
        <v>609</v>
      </c>
      <c r="F5" s="61"/>
      <c r="G5" s="23">
        <v>12.8</v>
      </c>
      <c r="H5" s="64">
        <v>13.6</v>
      </c>
      <c r="I5" s="65">
        <v>4.0999999999999996</v>
      </c>
      <c r="J5" s="66">
        <v>2.5</v>
      </c>
      <c r="K5" s="24">
        <v>7.4</v>
      </c>
      <c r="L5" s="69">
        <v>7.4</v>
      </c>
      <c r="M5" s="65"/>
      <c r="N5" s="66">
        <v>30.2</v>
      </c>
      <c r="O5" s="23"/>
      <c r="P5" s="64">
        <v>64.599999999999994</v>
      </c>
      <c r="Q5" s="23"/>
      <c r="R5" s="64">
        <v>90.3</v>
      </c>
      <c r="S5" s="23"/>
      <c r="T5" s="64"/>
      <c r="U5" s="23"/>
      <c r="V5" s="64"/>
      <c r="W5" s="65"/>
      <c r="X5" s="66">
        <v>30.5</v>
      </c>
      <c r="Y5" s="70"/>
      <c r="Z5" s="71">
        <v>203</v>
      </c>
      <c r="AA5" s="24"/>
      <c r="AB5" s="69">
        <v>0.14000000000000001</v>
      </c>
      <c r="AC5" s="461"/>
      <c r="AD5" s="517"/>
      <c r="AE5" s="390" t="s">
        <v>36</v>
      </c>
      <c r="AF5" s="387" t="s">
        <v>36</v>
      </c>
      <c r="AG5" s="12" t="s">
        <v>30</v>
      </c>
      <c r="AH5" s="13" t="s">
        <v>31</v>
      </c>
      <c r="AI5" s="14" t="s">
        <v>32</v>
      </c>
      <c r="AJ5" s="15" t="s">
        <v>33</v>
      </c>
      <c r="AK5" s="16" t="s">
        <v>36</v>
      </c>
      <c r="AL5" s="97"/>
    </row>
    <row r="6" spans="1:38" ht="13.5" customHeight="1" x14ac:dyDescent="0.15">
      <c r="A6" s="1946"/>
      <c r="B6" s="54">
        <v>43193</v>
      </c>
      <c r="C6" s="7" t="str">
        <f t="shared" si="0"/>
        <v>(火)</v>
      </c>
      <c r="D6" s="76" t="s">
        <v>599</v>
      </c>
      <c r="E6" s="126" t="s">
        <v>609</v>
      </c>
      <c r="F6" s="61"/>
      <c r="G6" s="23">
        <v>13</v>
      </c>
      <c r="H6" s="64">
        <v>13.9</v>
      </c>
      <c r="I6" s="65">
        <v>3.8</v>
      </c>
      <c r="J6" s="66">
        <v>2.4</v>
      </c>
      <c r="K6" s="24">
        <v>7.4</v>
      </c>
      <c r="L6" s="69">
        <v>7.5</v>
      </c>
      <c r="M6" s="65"/>
      <c r="N6" s="66">
        <v>30.3</v>
      </c>
      <c r="O6" s="23"/>
      <c r="P6" s="64">
        <v>66.3</v>
      </c>
      <c r="Q6" s="23"/>
      <c r="R6" s="64">
        <v>87.3</v>
      </c>
      <c r="S6" s="23"/>
      <c r="T6" s="64"/>
      <c r="U6" s="23"/>
      <c r="V6" s="64"/>
      <c r="W6" s="65"/>
      <c r="X6" s="66">
        <v>30.7</v>
      </c>
      <c r="Y6" s="70"/>
      <c r="Z6" s="71">
        <v>206</v>
      </c>
      <c r="AA6" s="24"/>
      <c r="AB6" s="69">
        <v>0.17</v>
      </c>
      <c r="AC6" s="461"/>
      <c r="AD6" s="517"/>
      <c r="AE6" s="390" t="s">
        <v>36</v>
      </c>
      <c r="AF6" s="387" t="s">
        <v>36</v>
      </c>
      <c r="AG6" s="5" t="s">
        <v>272</v>
      </c>
      <c r="AH6" s="17" t="s">
        <v>20</v>
      </c>
      <c r="AI6" s="31"/>
      <c r="AJ6" s="32">
        <v>13.9</v>
      </c>
      <c r="AK6" s="33" t="s">
        <v>36</v>
      </c>
      <c r="AL6" s="98"/>
    </row>
    <row r="7" spans="1:38" x14ac:dyDescent="0.15">
      <c r="A7" s="1946"/>
      <c r="B7" s="54">
        <v>43194</v>
      </c>
      <c r="C7" s="7" t="str">
        <f t="shared" si="0"/>
        <v>(水)</v>
      </c>
      <c r="D7" s="76" t="s">
        <v>583</v>
      </c>
      <c r="E7" s="126" t="s">
        <v>609</v>
      </c>
      <c r="F7" s="61"/>
      <c r="G7" s="23">
        <v>13.3</v>
      </c>
      <c r="H7" s="64">
        <v>14.3</v>
      </c>
      <c r="I7" s="65">
        <v>3.9</v>
      </c>
      <c r="J7" s="66">
        <v>2.2999999999999998</v>
      </c>
      <c r="K7" s="24">
        <v>7.4</v>
      </c>
      <c r="L7" s="69">
        <v>7.5</v>
      </c>
      <c r="M7" s="65"/>
      <c r="N7" s="66">
        <v>30.2</v>
      </c>
      <c r="O7" s="23"/>
      <c r="P7" s="64">
        <v>64.8</v>
      </c>
      <c r="Q7" s="23"/>
      <c r="R7" s="64">
        <v>91.8</v>
      </c>
      <c r="S7" s="23"/>
      <c r="T7" s="64"/>
      <c r="U7" s="23"/>
      <c r="V7" s="64"/>
      <c r="W7" s="65"/>
      <c r="X7" s="66">
        <v>30.4</v>
      </c>
      <c r="Y7" s="70"/>
      <c r="Z7" s="71">
        <v>207</v>
      </c>
      <c r="AA7" s="24"/>
      <c r="AB7" s="69">
        <v>0.14000000000000001</v>
      </c>
      <c r="AC7" s="461"/>
      <c r="AD7" s="517"/>
      <c r="AE7" s="390" t="s">
        <v>36</v>
      </c>
      <c r="AF7" s="387" t="s">
        <v>36</v>
      </c>
      <c r="AG7" s="6" t="s">
        <v>273</v>
      </c>
      <c r="AH7" s="18" t="s">
        <v>274</v>
      </c>
      <c r="AI7" s="37"/>
      <c r="AJ7" s="38">
        <v>2.2999999999999998</v>
      </c>
      <c r="AK7" s="39" t="s">
        <v>36</v>
      </c>
      <c r="AL7" s="99"/>
    </row>
    <row r="8" spans="1:38" x14ac:dyDescent="0.15">
      <c r="A8" s="1946"/>
      <c r="B8" s="54">
        <v>43195</v>
      </c>
      <c r="C8" s="7" t="str">
        <f t="shared" si="0"/>
        <v>(木)</v>
      </c>
      <c r="D8" s="76" t="s">
        <v>599</v>
      </c>
      <c r="E8" s="73" t="s">
        <v>609</v>
      </c>
      <c r="F8" s="61"/>
      <c r="G8" s="23">
        <v>13.4</v>
      </c>
      <c r="H8" s="64">
        <v>13.9</v>
      </c>
      <c r="I8" s="65">
        <v>3.6</v>
      </c>
      <c r="J8" s="66">
        <v>2.2999999999999998</v>
      </c>
      <c r="K8" s="24">
        <v>7.4</v>
      </c>
      <c r="L8" s="69">
        <v>7.5</v>
      </c>
      <c r="M8" s="65"/>
      <c r="N8" s="66">
        <v>30.3</v>
      </c>
      <c r="O8" s="23"/>
      <c r="P8" s="64">
        <v>65.3</v>
      </c>
      <c r="Q8" s="23"/>
      <c r="R8" s="64">
        <v>91.1</v>
      </c>
      <c r="S8" s="23"/>
      <c r="T8" s="64">
        <v>54.8</v>
      </c>
      <c r="U8" s="23"/>
      <c r="V8" s="64">
        <v>36.299999999999997</v>
      </c>
      <c r="W8" s="65"/>
      <c r="X8" s="66">
        <v>30.7</v>
      </c>
      <c r="Y8" s="70"/>
      <c r="Z8" s="71">
        <v>199</v>
      </c>
      <c r="AA8" s="24"/>
      <c r="AB8" s="69">
        <v>0.11</v>
      </c>
      <c r="AC8" s="461"/>
      <c r="AD8" s="517"/>
      <c r="AE8" s="390" t="s">
        <v>36</v>
      </c>
      <c r="AF8" s="387" t="s">
        <v>36</v>
      </c>
      <c r="AG8" s="6" t="s">
        <v>21</v>
      </c>
      <c r="AH8" s="18"/>
      <c r="AI8" s="40"/>
      <c r="AJ8" s="41">
        <v>7.5</v>
      </c>
      <c r="AK8" s="42" t="s">
        <v>19</v>
      </c>
      <c r="AL8" s="100"/>
    </row>
    <row r="9" spans="1:38" x14ac:dyDescent="0.15">
      <c r="A9" s="1946"/>
      <c r="B9" s="54">
        <v>43196</v>
      </c>
      <c r="C9" s="7" t="str">
        <f t="shared" si="0"/>
        <v>(金)</v>
      </c>
      <c r="D9" s="76" t="s">
        <v>583</v>
      </c>
      <c r="E9" s="73" t="s">
        <v>609</v>
      </c>
      <c r="F9" s="61"/>
      <c r="G9" s="23">
        <v>13.8</v>
      </c>
      <c r="H9" s="64">
        <v>14.6</v>
      </c>
      <c r="I9" s="65">
        <v>3.7</v>
      </c>
      <c r="J9" s="66">
        <v>2.2000000000000002</v>
      </c>
      <c r="K9" s="24">
        <v>7.4</v>
      </c>
      <c r="L9" s="69">
        <v>7.5</v>
      </c>
      <c r="M9" s="65"/>
      <c r="N9" s="66">
        <v>30.4</v>
      </c>
      <c r="O9" s="23"/>
      <c r="P9" s="64">
        <v>65.599999999999994</v>
      </c>
      <c r="Q9" s="23"/>
      <c r="R9" s="64">
        <v>93</v>
      </c>
      <c r="S9" s="23"/>
      <c r="T9" s="64"/>
      <c r="U9" s="23"/>
      <c r="V9" s="64"/>
      <c r="W9" s="65"/>
      <c r="X9" s="66">
        <v>30.8</v>
      </c>
      <c r="Y9" s="70"/>
      <c r="Z9" s="71">
        <v>200</v>
      </c>
      <c r="AA9" s="24"/>
      <c r="AB9" s="69">
        <v>0.17</v>
      </c>
      <c r="AC9" s="461"/>
      <c r="AD9" s="517"/>
      <c r="AE9" s="390" t="s">
        <v>36</v>
      </c>
      <c r="AF9" s="387" t="s">
        <v>36</v>
      </c>
      <c r="AG9" s="6" t="s">
        <v>275</v>
      </c>
      <c r="AH9" s="18" t="s">
        <v>22</v>
      </c>
      <c r="AI9" s="34"/>
      <c r="AJ9" s="35">
        <v>30.3</v>
      </c>
      <c r="AK9" s="36" t="s">
        <v>36</v>
      </c>
      <c r="AL9" s="101"/>
    </row>
    <row r="10" spans="1:38" x14ac:dyDescent="0.15">
      <c r="A10" s="1946"/>
      <c r="B10" s="452">
        <v>43197</v>
      </c>
      <c r="C10" s="7" t="str">
        <f t="shared" si="0"/>
        <v>(土)</v>
      </c>
      <c r="D10" s="76" t="s">
        <v>583</v>
      </c>
      <c r="E10" s="73" t="s">
        <v>609</v>
      </c>
      <c r="F10" s="61"/>
      <c r="G10" s="23">
        <v>13.9</v>
      </c>
      <c r="H10" s="64">
        <v>14.9</v>
      </c>
      <c r="I10" s="65">
        <v>4.3</v>
      </c>
      <c r="J10" s="66">
        <v>2.2999999999999998</v>
      </c>
      <c r="K10" s="24">
        <v>7.5</v>
      </c>
      <c r="L10" s="69">
        <v>7.6</v>
      </c>
      <c r="M10" s="65"/>
      <c r="N10" s="66">
        <v>28.5</v>
      </c>
      <c r="O10" s="23"/>
      <c r="P10" s="64"/>
      <c r="Q10" s="23"/>
      <c r="R10" s="64"/>
      <c r="S10" s="23"/>
      <c r="T10" s="64"/>
      <c r="U10" s="23"/>
      <c r="V10" s="64"/>
      <c r="W10" s="65"/>
      <c r="X10" s="66"/>
      <c r="Y10" s="70"/>
      <c r="Z10" s="71"/>
      <c r="AA10" s="24"/>
      <c r="AB10" s="69"/>
      <c r="AC10" s="461"/>
      <c r="AD10" s="517"/>
      <c r="AE10" s="390" t="s">
        <v>36</v>
      </c>
      <c r="AF10" s="387" t="s">
        <v>36</v>
      </c>
      <c r="AG10" s="6" t="s">
        <v>276</v>
      </c>
      <c r="AH10" s="18" t="s">
        <v>23</v>
      </c>
      <c r="AI10" s="34"/>
      <c r="AJ10" s="35">
        <v>65.3</v>
      </c>
      <c r="AK10" s="36" t="s">
        <v>36</v>
      </c>
      <c r="AL10" s="101"/>
    </row>
    <row r="11" spans="1:38" x14ac:dyDescent="0.15">
      <c r="A11" s="1946"/>
      <c r="B11" s="54">
        <v>43198</v>
      </c>
      <c r="C11" s="7" t="str">
        <f t="shared" si="0"/>
        <v>(日)</v>
      </c>
      <c r="D11" s="75" t="s">
        <v>583</v>
      </c>
      <c r="E11" s="73" t="s">
        <v>609</v>
      </c>
      <c r="F11" s="61"/>
      <c r="G11" s="23">
        <v>14.1</v>
      </c>
      <c r="H11" s="64">
        <v>14.7</v>
      </c>
      <c r="I11" s="65">
        <v>3.4</v>
      </c>
      <c r="J11" s="66">
        <v>1.8</v>
      </c>
      <c r="K11" s="24">
        <v>7.5</v>
      </c>
      <c r="L11" s="69">
        <v>7.6</v>
      </c>
      <c r="M11" s="65"/>
      <c r="N11" s="66">
        <v>27.4</v>
      </c>
      <c r="O11" s="23"/>
      <c r="P11" s="64"/>
      <c r="Q11" s="23"/>
      <c r="R11" s="64"/>
      <c r="S11" s="23"/>
      <c r="T11" s="64"/>
      <c r="U11" s="23"/>
      <c r="V11" s="64"/>
      <c r="W11" s="65"/>
      <c r="X11" s="66"/>
      <c r="Y11" s="70"/>
      <c r="Z11" s="71"/>
      <c r="AA11" s="24"/>
      <c r="AB11" s="69"/>
      <c r="AC11" s="461"/>
      <c r="AD11" s="517"/>
      <c r="AE11" s="390" t="s">
        <v>36</v>
      </c>
      <c r="AF11" s="387" t="s">
        <v>36</v>
      </c>
      <c r="AG11" s="6" t="s">
        <v>277</v>
      </c>
      <c r="AH11" s="18" t="s">
        <v>23</v>
      </c>
      <c r="AI11" s="34"/>
      <c r="AJ11" s="35">
        <v>91.1</v>
      </c>
      <c r="AK11" s="36" t="s">
        <v>36</v>
      </c>
      <c r="AL11" s="101"/>
    </row>
    <row r="12" spans="1:38" x14ac:dyDescent="0.15">
      <c r="A12" s="1946"/>
      <c r="B12" s="452">
        <v>43199</v>
      </c>
      <c r="C12" s="7" t="str">
        <f t="shared" si="0"/>
        <v>(月)</v>
      </c>
      <c r="D12" s="76" t="s">
        <v>583</v>
      </c>
      <c r="E12" s="73" t="s">
        <v>609</v>
      </c>
      <c r="F12" s="61"/>
      <c r="G12" s="23">
        <v>14.3</v>
      </c>
      <c r="H12" s="64">
        <v>15</v>
      </c>
      <c r="I12" s="65">
        <v>4</v>
      </c>
      <c r="J12" s="66">
        <v>2.1</v>
      </c>
      <c r="K12" s="24">
        <v>7.5</v>
      </c>
      <c r="L12" s="69">
        <v>7.6</v>
      </c>
      <c r="M12" s="65"/>
      <c r="N12" s="66">
        <v>30.5</v>
      </c>
      <c r="O12" s="23"/>
      <c r="P12" s="64">
        <v>65.3</v>
      </c>
      <c r="Q12" s="23"/>
      <c r="R12" s="64">
        <v>91.7</v>
      </c>
      <c r="S12" s="23"/>
      <c r="T12" s="64"/>
      <c r="U12" s="23"/>
      <c r="V12" s="64"/>
      <c r="W12" s="65"/>
      <c r="X12" s="66">
        <v>30.1</v>
      </c>
      <c r="Y12" s="70"/>
      <c r="Z12" s="71">
        <v>203</v>
      </c>
      <c r="AA12" s="24"/>
      <c r="AB12" s="69">
        <v>0.16</v>
      </c>
      <c r="AC12" s="461"/>
      <c r="AD12" s="517"/>
      <c r="AE12" s="390" t="s">
        <v>36</v>
      </c>
      <c r="AF12" s="387" t="s">
        <v>36</v>
      </c>
      <c r="AG12" s="6" t="s">
        <v>278</v>
      </c>
      <c r="AH12" s="18" t="s">
        <v>23</v>
      </c>
      <c r="AI12" s="34"/>
      <c r="AJ12" s="35">
        <v>54.8</v>
      </c>
      <c r="AK12" s="36" t="s">
        <v>36</v>
      </c>
      <c r="AL12" s="101"/>
    </row>
    <row r="13" spans="1:38" x14ac:dyDescent="0.15">
      <c r="A13" s="1946"/>
      <c r="B13" s="54">
        <v>43200</v>
      </c>
      <c r="C13" s="7" t="str">
        <f t="shared" si="0"/>
        <v>(火)</v>
      </c>
      <c r="D13" s="76" t="s">
        <v>583</v>
      </c>
      <c r="E13" s="73" t="s">
        <v>609</v>
      </c>
      <c r="F13" s="61"/>
      <c r="G13" s="23">
        <v>14.7</v>
      </c>
      <c r="H13" s="64">
        <v>15.4</v>
      </c>
      <c r="I13" s="65">
        <v>4.4000000000000004</v>
      </c>
      <c r="J13" s="66">
        <v>2.4</v>
      </c>
      <c r="K13" s="24">
        <v>7.5</v>
      </c>
      <c r="L13" s="69">
        <v>7.6</v>
      </c>
      <c r="M13" s="65"/>
      <c r="N13" s="66">
        <v>30.5</v>
      </c>
      <c r="O13" s="23"/>
      <c r="P13" s="64">
        <v>65.099999999999994</v>
      </c>
      <c r="Q13" s="23"/>
      <c r="R13" s="64">
        <v>89.5</v>
      </c>
      <c r="S13" s="23"/>
      <c r="T13" s="64"/>
      <c r="U13" s="23"/>
      <c r="V13" s="64"/>
      <c r="W13" s="65"/>
      <c r="X13" s="66">
        <v>30.5</v>
      </c>
      <c r="Y13" s="70"/>
      <c r="Z13" s="71">
        <v>202</v>
      </c>
      <c r="AA13" s="24"/>
      <c r="AB13" s="69">
        <v>0.19</v>
      </c>
      <c r="AC13" s="461"/>
      <c r="AD13" s="517"/>
      <c r="AE13" s="390" t="s">
        <v>36</v>
      </c>
      <c r="AF13" s="387" t="s">
        <v>36</v>
      </c>
      <c r="AG13" s="6" t="s">
        <v>279</v>
      </c>
      <c r="AH13" s="18" t="s">
        <v>23</v>
      </c>
      <c r="AI13" s="34"/>
      <c r="AJ13" s="35">
        <v>36.299999999999997</v>
      </c>
      <c r="AK13" s="36" t="s">
        <v>36</v>
      </c>
      <c r="AL13" s="101"/>
    </row>
    <row r="14" spans="1:38" x14ac:dyDescent="0.15">
      <c r="A14" s="1946"/>
      <c r="B14" s="54">
        <v>43201</v>
      </c>
      <c r="C14" s="7" t="str">
        <f t="shared" si="0"/>
        <v>(水)</v>
      </c>
      <c r="D14" s="76" t="s">
        <v>599</v>
      </c>
      <c r="E14" s="73" t="s">
        <v>609</v>
      </c>
      <c r="F14" s="61"/>
      <c r="G14" s="23">
        <v>14.9</v>
      </c>
      <c r="H14" s="64">
        <v>15.7</v>
      </c>
      <c r="I14" s="65">
        <v>4.7</v>
      </c>
      <c r="J14" s="66">
        <v>2.6</v>
      </c>
      <c r="K14" s="24">
        <v>7.6</v>
      </c>
      <c r="L14" s="69">
        <v>7.5</v>
      </c>
      <c r="M14" s="65"/>
      <c r="N14" s="66">
        <v>30.4</v>
      </c>
      <c r="O14" s="23"/>
      <c r="P14" s="64">
        <v>66.099999999999994</v>
      </c>
      <c r="Q14" s="23"/>
      <c r="R14" s="64">
        <v>90.4</v>
      </c>
      <c r="S14" s="23"/>
      <c r="T14" s="64"/>
      <c r="U14" s="23"/>
      <c r="V14" s="64"/>
      <c r="W14" s="65"/>
      <c r="X14" s="66">
        <v>30.8</v>
      </c>
      <c r="Y14" s="70"/>
      <c r="Z14" s="71">
        <v>201</v>
      </c>
      <c r="AA14" s="24"/>
      <c r="AB14" s="69">
        <v>0.13</v>
      </c>
      <c r="AC14" s="461"/>
      <c r="AD14" s="517"/>
      <c r="AE14" s="390" t="s">
        <v>36</v>
      </c>
      <c r="AF14" s="387" t="s">
        <v>36</v>
      </c>
      <c r="AG14" s="6" t="s">
        <v>280</v>
      </c>
      <c r="AH14" s="18" t="s">
        <v>23</v>
      </c>
      <c r="AI14" s="37"/>
      <c r="AJ14" s="38">
        <v>30.7</v>
      </c>
      <c r="AK14" s="39" t="s">
        <v>36</v>
      </c>
      <c r="AL14" s="99"/>
    </row>
    <row r="15" spans="1:38" x14ac:dyDescent="0.15">
      <c r="A15" s="1946"/>
      <c r="B15" s="54">
        <v>43202</v>
      </c>
      <c r="C15" s="7" t="str">
        <f t="shared" si="0"/>
        <v>(木)</v>
      </c>
      <c r="D15" s="76" t="s">
        <v>583</v>
      </c>
      <c r="E15" s="73" t="s">
        <v>609</v>
      </c>
      <c r="F15" s="61"/>
      <c r="G15" s="23">
        <v>15.3</v>
      </c>
      <c r="H15" s="64">
        <v>16.3</v>
      </c>
      <c r="I15" s="65">
        <v>5.7</v>
      </c>
      <c r="J15" s="66">
        <v>3.2</v>
      </c>
      <c r="K15" s="24">
        <v>7.7</v>
      </c>
      <c r="L15" s="69">
        <v>7.7</v>
      </c>
      <c r="M15" s="65"/>
      <c r="N15" s="66">
        <v>30.4</v>
      </c>
      <c r="O15" s="23"/>
      <c r="P15" s="64">
        <v>65.3</v>
      </c>
      <c r="Q15" s="23"/>
      <c r="R15" s="64">
        <v>88.5</v>
      </c>
      <c r="S15" s="23"/>
      <c r="T15" s="64"/>
      <c r="U15" s="23"/>
      <c r="V15" s="64"/>
      <c r="W15" s="65"/>
      <c r="X15" s="66">
        <v>32.799999999999997</v>
      </c>
      <c r="Y15" s="70"/>
      <c r="Z15" s="71">
        <v>203</v>
      </c>
      <c r="AA15" s="24"/>
      <c r="AB15" s="69">
        <v>0.16</v>
      </c>
      <c r="AC15" s="461"/>
      <c r="AD15" s="517"/>
      <c r="AE15" s="390" t="s">
        <v>36</v>
      </c>
      <c r="AF15" s="387" t="s">
        <v>36</v>
      </c>
      <c r="AG15" s="6" t="s">
        <v>281</v>
      </c>
      <c r="AH15" s="18" t="s">
        <v>23</v>
      </c>
      <c r="AI15" s="49"/>
      <c r="AJ15" s="50">
        <v>199</v>
      </c>
      <c r="AK15" s="25" t="s">
        <v>36</v>
      </c>
      <c r="AL15" s="26"/>
    </row>
    <row r="16" spans="1:38" x14ac:dyDescent="0.15">
      <c r="A16" s="1946"/>
      <c r="B16" s="54">
        <v>43203</v>
      </c>
      <c r="C16" s="7" t="str">
        <f t="shared" si="0"/>
        <v>(金)</v>
      </c>
      <c r="D16" s="76" t="s">
        <v>583</v>
      </c>
      <c r="E16" s="73" t="s">
        <v>609</v>
      </c>
      <c r="F16" s="61"/>
      <c r="G16" s="23">
        <v>15.5</v>
      </c>
      <c r="H16" s="64">
        <v>16.100000000000001</v>
      </c>
      <c r="I16" s="65">
        <v>6.2</v>
      </c>
      <c r="J16" s="66">
        <v>3.1</v>
      </c>
      <c r="K16" s="24">
        <v>7.8</v>
      </c>
      <c r="L16" s="69">
        <v>7.8</v>
      </c>
      <c r="M16" s="65"/>
      <c r="N16" s="66">
        <v>30.3</v>
      </c>
      <c r="O16" s="23"/>
      <c r="P16" s="64">
        <v>64.8</v>
      </c>
      <c r="Q16" s="23"/>
      <c r="R16" s="64">
        <v>89.4</v>
      </c>
      <c r="S16" s="23"/>
      <c r="T16" s="64"/>
      <c r="U16" s="23"/>
      <c r="V16" s="64"/>
      <c r="W16" s="65"/>
      <c r="X16" s="66">
        <v>32.1</v>
      </c>
      <c r="Y16" s="70"/>
      <c r="Z16" s="71">
        <v>201</v>
      </c>
      <c r="AA16" s="24"/>
      <c r="AB16" s="69">
        <v>0.24</v>
      </c>
      <c r="AC16" s="461"/>
      <c r="AD16" s="517"/>
      <c r="AE16" s="390" t="s">
        <v>36</v>
      </c>
      <c r="AF16" s="387" t="s">
        <v>36</v>
      </c>
      <c r="AG16" s="6" t="s">
        <v>282</v>
      </c>
      <c r="AH16" s="18" t="s">
        <v>23</v>
      </c>
      <c r="AI16" s="40"/>
      <c r="AJ16" s="41">
        <v>0.11</v>
      </c>
      <c r="AK16" s="42" t="s">
        <v>36</v>
      </c>
      <c r="AL16" s="100"/>
    </row>
    <row r="17" spans="1:38" x14ac:dyDescent="0.15">
      <c r="A17" s="1946"/>
      <c r="B17" s="54">
        <v>43204</v>
      </c>
      <c r="C17" s="7" t="str">
        <f t="shared" si="0"/>
        <v>(土)</v>
      </c>
      <c r="D17" s="76" t="s">
        <v>599</v>
      </c>
      <c r="E17" s="73" t="s">
        <v>609</v>
      </c>
      <c r="F17" s="61"/>
      <c r="G17" s="23">
        <v>15.8</v>
      </c>
      <c r="H17" s="64">
        <v>16.399999999999999</v>
      </c>
      <c r="I17" s="65">
        <v>4.5</v>
      </c>
      <c r="J17" s="66">
        <v>2.5</v>
      </c>
      <c r="K17" s="24">
        <v>7.6</v>
      </c>
      <c r="L17" s="69">
        <v>7.8</v>
      </c>
      <c r="M17" s="65"/>
      <c r="N17" s="66">
        <v>30.9</v>
      </c>
      <c r="O17" s="23"/>
      <c r="P17" s="64"/>
      <c r="Q17" s="23"/>
      <c r="R17" s="64"/>
      <c r="S17" s="23"/>
      <c r="T17" s="64"/>
      <c r="U17" s="23"/>
      <c r="V17" s="64"/>
      <c r="W17" s="65"/>
      <c r="X17" s="66"/>
      <c r="Y17" s="70"/>
      <c r="Z17" s="71"/>
      <c r="AA17" s="24"/>
      <c r="AB17" s="69"/>
      <c r="AC17" s="461"/>
      <c r="AD17" s="517"/>
      <c r="AE17" s="390" t="s">
        <v>36</v>
      </c>
      <c r="AF17" s="387" t="s">
        <v>36</v>
      </c>
      <c r="AG17" s="6" t="s">
        <v>24</v>
      </c>
      <c r="AH17" s="18" t="s">
        <v>23</v>
      </c>
      <c r="AI17" s="23"/>
      <c r="AJ17" s="48">
        <v>3.7</v>
      </c>
      <c r="AK17" s="42" t="s">
        <v>36</v>
      </c>
      <c r="AL17" s="100"/>
    </row>
    <row r="18" spans="1:38" x14ac:dyDescent="0.15">
      <c r="A18" s="1946"/>
      <c r="B18" s="54">
        <v>43205</v>
      </c>
      <c r="C18" s="7" t="str">
        <f t="shared" si="0"/>
        <v>(日)</v>
      </c>
      <c r="D18" s="76" t="s">
        <v>606</v>
      </c>
      <c r="E18" s="73" t="s">
        <v>609</v>
      </c>
      <c r="F18" s="61"/>
      <c r="G18" s="23">
        <v>15.9</v>
      </c>
      <c r="H18" s="64">
        <v>16.5</v>
      </c>
      <c r="I18" s="65">
        <v>6.4</v>
      </c>
      <c r="J18" s="66">
        <v>3.7</v>
      </c>
      <c r="K18" s="24">
        <v>7.6</v>
      </c>
      <c r="L18" s="69">
        <v>7.7</v>
      </c>
      <c r="M18" s="65"/>
      <c r="N18" s="66">
        <v>29.6</v>
      </c>
      <c r="O18" s="23"/>
      <c r="P18" s="64"/>
      <c r="Q18" s="23"/>
      <c r="R18" s="64"/>
      <c r="S18" s="23"/>
      <c r="T18" s="64"/>
      <c r="U18" s="23"/>
      <c r="V18" s="64"/>
      <c r="W18" s="65"/>
      <c r="X18" s="66"/>
      <c r="Y18" s="70"/>
      <c r="Z18" s="71"/>
      <c r="AA18" s="24"/>
      <c r="AB18" s="69"/>
      <c r="AC18" s="461"/>
      <c r="AD18" s="517"/>
      <c r="AE18" s="390" t="s">
        <v>36</v>
      </c>
      <c r="AF18" s="387" t="s">
        <v>36</v>
      </c>
      <c r="AG18" s="6" t="s">
        <v>25</v>
      </c>
      <c r="AH18" s="18" t="s">
        <v>23</v>
      </c>
      <c r="AI18" s="23"/>
      <c r="AJ18" s="48">
        <v>0.9</v>
      </c>
      <c r="AK18" s="42" t="s">
        <v>36</v>
      </c>
      <c r="AL18" s="100"/>
    </row>
    <row r="19" spans="1:38" x14ac:dyDescent="0.15">
      <c r="A19" s="1946"/>
      <c r="B19" s="54">
        <v>43206</v>
      </c>
      <c r="C19" s="7" t="str">
        <f t="shared" si="0"/>
        <v>(月)</v>
      </c>
      <c r="D19" s="76" t="s">
        <v>583</v>
      </c>
      <c r="E19" s="73" t="s">
        <v>609</v>
      </c>
      <c r="F19" s="61"/>
      <c r="G19" s="23">
        <v>16</v>
      </c>
      <c r="H19" s="64">
        <v>16.7</v>
      </c>
      <c r="I19" s="65">
        <v>5.9</v>
      </c>
      <c r="J19" s="66">
        <v>3.3</v>
      </c>
      <c r="K19" s="24">
        <v>7.7</v>
      </c>
      <c r="L19" s="69">
        <v>7.7</v>
      </c>
      <c r="M19" s="65"/>
      <c r="N19" s="66">
        <v>30.2</v>
      </c>
      <c r="O19" s="23"/>
      <c r="P19" s="64">
        <v>62.3</v>
      </c>
      <c r="Q19" s="23"/>
      <c r="R19" s="64">
        <v>86.2</v>
      </c>
      <c r="S19" s="23"/>
      <c r="T19" s="64"/>
      <c r="U19" s="23"/>
      <c r="V19" s="64"/>
      <c r="W19" s="65"/>
      <c r="X19" s="66">
        <v>32.700000000000003</v>
      </c>
      <c r="Y19" s="70"/>
      <c r="Z19" s="71">
        <v>202</v>
      </c>
      <c r="AA19" s="24"/>
      <c r="AB19" s="69">
        <v>0.24</v>
      </c>
      <c r="AC19" s="461"/>
      <c r="AD19" s="517"/>
      <c r="AE19" s="390" t="s">
        <v>36</v>
      </c>
      <c r="AF19" s="387" t="s">
        <v>36</v>
      </c>
      <c r="AG19" s="6" t="s">
        <v>283</v>
      </c>
      <c r="AH19" s="18" t="s">
        <v>23</v>
      </c>
      <c r="AI19" s="23"/>
      <c r="AJ19" s="48">
        <v>10</v>
      </c>
      <c r="AK19" s="42" t="s">
        <v>36</v>
      </c>
      <c r="AL19" s="100"/>
    </row>
    <row r="20" spans="1:38" x14ac:dyDescent="0.15">
      <c r="A20" s="1946"/>
      <c r="B20" s="54">
        <v>43207</v>
      </c>
      <c r="C20" s="7" t="str">
        <f t="shared" si="0"/>
        <v>(火)</v>
      </c>
      <c r="D20" s="76" t="s">
        <v>599</v>
      </c>
      <c r="E20" s="73" t="s">
        <v>609</v>
      </c>
      <c r="F20" s="61"/>
      <c r="G20" s="23">
        <v>16</v>
      </c>
      <c r="H20" s="64">
        <v>16.5</v>
      </c>
      <c r="I20" s="65">
        <v>4.5999999999999996</v>
      </c>
      <c r="J20" s="66">
        <v>3.2</v>
      </c>
      <c r="K20" s="24">
        <v>7.7</v>
      </c>
      <c r="L20" s="69">
        <v>7.8</v>
      </c>
      <c r="M20" s="65"/>
      <c r="N20" s="66">
        <v>30.1</v>
      </c>
      <c r="O20" s="23"/>
      <c r="P20" s="64">
        <v>63.1</v>
      </c>
      <c r="Q20" s="23"/>
      <c r="R20" s="64">
        <v>86.6</v>
      </c>
      <c r="S20" s="23"/>
      <c r="T20" s="64"/>
      <c r="U20" s="23"/>
      <c r="V20" s="64"/>
      <c r="W20" s="65"/>
      <c r="X20" s="66">
        <v>32.1</v>
      </c>
      <c r="Y20" s="70"/>
      <c r="Z20" s="71">
        <v>202</v>
      </c>
      <c r="AA20" s="24"/>
      <c r="AB20" s="69">
        <v>0.38</v>
      </c>
      <c r="AC20" s="461"/>
      <c r="AD20" s="517"/>
      <c r="AE20" s="390" t="s">
        <v>36</v>
      </c>
      <c r="AF20" s="387" t="s">
        <v>36</v>
      </c>
      <c r="AG20" s="6" t="s">
        <v>284</v>
      </c>
      <c r="AH20" s="18" t="s">
        <v>23</v>
      </c>
      <c r="AI20" s="45"/>
      <c r="AJ20" s="46">
        <v>3.7999999999999999E-2</v>
      </c>
      <c r="AK20" s="47" t="s">
        <v>36</v>
      </c>
      <c r="AL20" s="102"/>
    </row>
    <row r="21" spans="1:38" x14ac:dyDescent="0.15">
      <c r="A21" s="1946"/>
      <c r="B21" s="54">
        <v>43208</v>
      </c>
      <c r="C21" s="7" t="str">
        <f t="shared" si="0"/>
        <v>(水)</v>
      </c>
      <c r="D21" s="76" t="s">
        <v>606</v>
      </c>
      <c r="E21" s="73" t="s">
        <v>609</v>
      </c>
      <c r="F21" s="61"/>
      <c r="G21" s="23">
        <v>16</v>
      </c>
      <c r="H21" s="64">
        <v>16.2</v>
      </c>
      <c r="I21" s="65">
        <v>5.6</v>
      </c>
      <c r="J21" s="66">
        <v>3.8</v>
      </c>
      <c r="K21" s="24">
        <v>7.6</v>
      </c>
      <c r="L21" s="69">
        <v>7.7</v>
      </c>
      <c r="M21" s="65"/>
      <c r="N21" s="66">
        <v>30.1</v>
      </c>
      <c r="O21" s="23"/>
      <c r="P21" s="64">
        <v>61.1</v>
      </c>
      <c r="Q21" s="23"/>
      <c r="R21" s="64">
        <v>85.4</v>
      </c>
      <c r="S21" s="23"/>
      <c r="T21" s="64"/>
      <c r="U21" s="23"/>
      <c r="V21" s="64"/>
      <c r="W21" s="65"/>
      <c r="X21" s="66">
        <v>32.6</v>
      </c>
      <c r="Y21" s="70"/>
      <c r="Z21" s="71">
        <v>204</v>
      </c>
      <c r="AA21" s="24"/>
      <c r="AB21" s="69">
        <v>0.54</v>
      </c>
      <c r="AC21" s="461"/>
      <c r="AD21" s="517"/>
      <c r="AE21" s="390" t="s">
        <v>36</v>
      </c>
      <c r="AF21" s="387" t="s">
        <v>36</v>
      </c>
      <c r="AG21" s="6" t="s">
        <v>291</v>
      </c>
      <c r="AH21" s="18" t="s">
        <v>23</v>
      </c>
      <c r="AI21" s="24"/>
      <c r="AJ21" s="44">
        <v>2.98</v>
      </c>
      <c r="AK21" s="42" t="s">
        <v>36</v>
      </c>
      <c r="AL21" s="100"/>
    </row>
    <row r="22" spans="1:38" x14ac:dyDescent="0.15">
      <c r="A22" s="1946"/>
      <c r="B22" s="54">
        <v>43209</v>
      </c>
      <c r="C22" s="7" t="str">
        <f t="shared" si="0"/>
        <v>(木)</v>
      </c>
      <c r="D22" s="76" t="s">
        <v>583</v>
      </c>
      <c r="E22" s="73" t="s">
        <v>609</v>
      </c>
      <c r="F22" s="61"/>
      <c r="G22" s="23">
        <v>16.100000000000001</v>
      </c>
      <c r="H22" s="64">
        <v>16.899999999999999</v>
      </c>
      <c r="I22" s="65">
        <v>5.8</v>
      </c>
      <c r="J22" s="66">
        <v>3.4</v>
      </c>
      <c r="K22" s="24">
        <v>7.5</v>
      </c>
      <c r="L22" s="69">
        <v>7.6</v>
      </c>
      <c r="M22" s="65"/>
      <c r="N22" s="66">
        <v>30</v>
      </c>
      <c r="O22" s="23"/>
      <c r="P22" s="64">
        <v>61.3</v>
      </c>
      <c r="Q22" s="23"/>
      <c r="R22" s="64">
        <v>84.6</v>
      </c>
      <c r="S22" s="23"/>
      <c r="T22" s="64"/>
      <c r="U22" s="23"/>
      <c r="V22" s="64"/>
      <c r="W22" s="65"/>
      <c r="X22" s="66">
        <v>33.799999999999997</v>
      </c>
      <c r="Y22" s="70"/>
      <c r="Z22" s="71">
        <v>202</v>
      </c>
      <c r="AA22" s="24"/>
      <c r="AB22" s="69">
        <v>0.42</v>
      </c>
      <c r="AC22" s="461"/>
      <c r="AD22" s="517"/>
      <c r="AE22" s="390" t="s">
        <v>36</v>
      </c>
      <c r="AF22" s="387" t="s">
        <v>36</v>
      </c>
      <c r="AG22" s="6" t="s">
        <v>285</v>
      </c>
      <c r="AH22" s="18" t="s">
        <v>23</v>
      </c>
      <c r="AI22" s="24"/>
      <c r="AJ22" s="44">
        <v>3.47</v>
      </c>
      <c r="AK22" s="42" t="s">
        <v>36</v>
      </c>
      <c r="AL22" s="100"/>
    </row>
    <row r="23" spans="1:38" x14ac:dyDescent="0.15">
      <c r="A23" s="1946"/>
      <c r="B23" s="54">
        <v>43210</v>
      </c>
      <c r="C23" s="7" t="str">
        <f t="shared" si="0"/>
        <v>(金)</v>
      </c>
      <c r="D23" s="76" t="s">
        <v>583</v>
      </c>
      <c r="E23" s="73" t="s">
        <v>609</v>
      </c>
      <c r="F23" s="61"/>
      <c r="G23" s="23">
        <v>16</v>
      </c>
      <c r="H23" s="64">
        <v>16.899999999999999</v>
      </c>
      <c r="I23" s="65">
        <v>8.1999999999999993</v>
      </c>
      <c r="J23" s="66">
        <v>6.1</v>
      </c>
      <c r="K23" s="24">
        <v>7.3</v>
      </c>
      <c r="L23" s="69">
        <v>7.5</v>
      </c>
      <c r="M23" s="65"/>
      <c r="N23" s="66">
        <v>29.8</v>
      </c>
      <c r="O23" s="23"/>
      <c r="P23" s="64">
        <v>56.1</v>
      </c>
      <c r="Q23" s="23"/>
      <c r="R23" s="64">
        <v>80</v>
      </c>
      <c r="S23" s="23"/>
      <c r="T23" s="64"/>
      <c r="U23" s="23"/>
      <c r="V23" s="64"/>
      <c r="W23" s="65"/>
      <c r="X23" s="66">
        <v>35</v>
      </c>
      <c r="Y23" s="70"/>
      <c r="Z23" s="71">
        <v>197</v>
      </c>
      <c r="AA23" s="24"/>
      <c r="AB23" s="69">
        <v>0.21</v>
      </c>
      <c r="AC23" s="461"/>
      <c r="AD23" s="517"/>
      <c r="AE23" s="390" t="s">
        <v>36</v>
      </c>
      <c r="AF23" s="387" t="s">
        <v>36</v>
      </c>
      <c r="AG23" s="6" t="s">
        <v>286</v>
      </c>
      <c r="AH23" s="18" t="s">
        <v>23</v>
      </c>
      <c r="AI23" s="45"/>
      <c r="AJ23" s="46">
        <v>0.109</v>
      </c>
      <c r="AK23" s="47" t="s">
        <v>36</v>
      </c>
      <c r="AL23" s="102"/>
    </row>
    <row r="24" spans="1:38" x14ac:dyDescent="0.15">
      <c r="A24" s="1946"/>
      <c r="B24" s="54">
        <v>43211</v>
      </c>
      <c r="C24" s="7" t="str">
        <f t="shared" si="0"/>
        <v>(土)</v>
      </c>
      <c r="D24" s="76" t="s">
        <v>583</v>
      </c>
      <c r="E24" s="73" t="s">
        <v>609</v>
      </c>
      <c r="F24" s="61"/>
      <c r="G24" s="23">
        <v>16.100000000000001</v>
      </c>
      <c r="H24" s="64">
        <v>17.100000000000001</v>
      </c>
      <c r="I24" s="65">
        <v>8</v>
      </c>
      <c r="J24" s="66">
        <v>5.9</v>
      </c>
      <c r="K24" s="24">
        <v>7.3</v>
      </c>
      <c r="L24" s="69">
        <v>7.4</v>
      </c>
      <c r="M24" s="65"/>
      <c r="N24" s="66">
        <v>30.1</v>
      </c>
      <c r="O24" s="23"/>
      <c r="P24" s="64"/>
      <c r="Q24" s="23"/>
      <c r="R24" s="64"/>
      <c r="S24" s="23"/>
      <c r="T24" s="64"/>
      <c r="U24" s="23"/>
      <c r="V24" s="64"/>
      <c r="W24" s="65"/>
      <c r="X24" s="66"/>
      <c r="Y24" s="70"/>
      <c r="Z24" s="71"/>
      <c r="AA24" s="24"/>
      <c r="AB24" s="69"/>
      <c r="AC24" s="461"/>
      <c r="AD24" s="517"/>
      <c r="AE24" s="390" t="s">
        <v>36</v>
      </c>
      <c r="AF24" s="387" t="s">
        <v>36</v>
      </c>
      <c r="AG24" s="6" t="s">
        <v>287</v>
      </c>
      <c r="AH24" s="18" t="s">
        <v>23</v>
      </c>
      <c r="AI24" s="24"/>
      <c r="AJ24" s="261" t="s">
        <v>609</v>
      </c>
      <c r="AK24" s="42" t="s">
        <v>36</v>
      </c>
      <c r="AL24" s="100"/>
    </row>
    <row r="25" spans="1:38" x14ac:dyDescent="0.15">
      <c r="A25" s="1946"/>
      <c r="B25" s="54">
        <v>43212</v>
      </c>
      <c r="C25" s="7" t="str">
        <f t="shared" si="0"/>
        <v>(日)</v>
      </c>
      <c r="D25" s="76" t="s">
        <v>583</v>
      </c>
      <c r="E25" s="73" t="s">
        <v>609</v>
      </c>
      <c r="F25" s="61"/>
      <c r="G25" s="23">
        <v>16.2</v>
      </c>
      <c r="H25" s="64">
        <v>17.3</v>
      </c>
      <c r="I25" s="65">
        <v>6.7</v>
      </c>
      <c r="J25" s="66">
        <v>6.2</v>
      </c>
      <c r="K25" s="24">
        <v>7.5</v>
      </c>
      <c r="L25" s="69">
        <v>7.5</v>
      </c>
      <c r="M25" s="65"/>
      <c r="N25" s="66">
        <v>30.2</v>
      </c>
      <c r="O25" s="23"/>
      <c r="P25" s="64"/>
      <c r="Q25" s="23"/>
      <c r="R25" s="64"/>
      <c r="S25" s="23"/>
      <c r="T25" s="64"/>
      <c r="U25" s="23"/>
      <c r="V25" s="64"/>
      <c r="W25" s="65"/>
      <c r="X25" s="66"/>
      <c r="Y25" s="70"/>
      <c r="Z25" s="71"/>
      <c r="AA25" s="24"/>
      <c r="AB25" s="69"/>
      <c r="AC25" s="461"/>
      <c r="AD25" s="517"/>
      <c r="AE25" s="390" t="s">
        <v>36</v>
      </c>
      <c r="AF25" s="387" t="s">
        <v>36</v>
      </c>
      <c r="AG25" s="6" t="s">
        <v>288</v>
      </c>
      <c r="AH25" s="18" t="s">
        <v>23</v>
      </c>
      <c r="AI25" s="23"/>
      <c r="AJ25" s="48">
        <v>20.399999999999999</v>
      </c>
      <c r="AK25" s="36" t="s">
        <v>36</v>
      </c>
      <c r="AL25" s="101"/>
    </row>
    <row r="26" spans="1:38" x14ac:dyDescent="0.15">
      <c r="A26" s="1946"/>
      <c r="B26" s="54">
        <v>43213</v>
      </c>
      <c r="C26" s="7" t="str">
        <f t="shared" si="0"/>
        <v>(月)</v>
      </c>
      <c r="D26" s="76" t="s">
        <v>599</v>
      </c>
      <c r="E26" s="73" t="s">
        <v>609</v>
      </c>
      <c r="F26" s="61"/>
      <c r="G26" s="23">
        <v>16.2</v>
      </c>
      <c r="H26" s="64">
        <v>16.7</v>
      </c>
      <c r="I26" s="65">
        <v>5.4</v>
      </c>
      <c r="J26" s="66">
        <v>5.9</v>
      </c>
      <c r="K26" s="24">
        <v>7.4</v>
      </c>
      <c r="L26" s="69">
        <v>7.5</v>
      </c>
      <c r="M26" s="65"/>
      <c r="N26" s="66">
        <v>30.3</v>
      </c>
      <c r="O26" s="23"/>
      <c r="P26" s="64">
        <v>60.6</v>
      </c>
      <c r="Q26" s="23"/>
      <c r="R26" s="64">
        <v>86.2</v>
      </c>
      <c r="S26" s="23"/>
      <c r="T26" s="64"/>
      <c r="U26" s="23"/>
      <c r="V26" s="64"/>
      <c r="W26" s="65"/>
      <c r="X26" s="66">
        <v>33.6</v>
      </c>
      <c r="Y26" s="70"/>
      <c r="Z26" s="71">
        <v>202</v>
      </c>
      <c r="AA26" s="24"/>
      <c r="AB26" s="69">
        <v>0.23</v>
      </c>
      <c r="AC26" s="461"/>
      <c r="AD26" s="517"/>
      <c r="AE26" s="390" t="s">
        <v>36</v>
      </c>
      <c r="AF26" s="387" t="s">
        <v>36</v>
      </c>
      <c r="AG26" s="6" t="s">
        <v>27</v>
      </c>
      <c r="AH26" s="18" t="s">
        <v>23</v>
      </c>
      <c r="AI26" s="23"/>
      <c r="AJ26" s="48">
        <v>24.6</v>
      </c>
      <c r="AK26" s="36" t="s">
        <v>36</v>
      </c>
      <c r="AL26" s="101"/>
    </row>
    <row r="27" spans="1:38" x14ac:dyDescent="0.15">
      <c r="A27" s="1946"/>
      <c r="B27" s="54">
        <v>43214</v>
      </c>
      <c r="C27" s="7" t="str">
        <f t="shared" si="0"/>
        <v>(火)</v>
      </c>
      <c r="D27" s="76" t="s">
        <v>599</v>
      </c>
      <c r="E27" s="73" t="s">
        <v>609</v>
      </c>
      <c r="F27" s="61"/>
      <c r="G27" s="23">
        <v>16.600000000000001</v>
      </c>
      <c r="H27" s="64">
        <v>17.399999999999999</v>
      </c>
      <c r="I27" s="65">
        <v>7.7</v>
      </c>
      <c r="J27" s="66">
        <v>6.3</v>
      </c>
      <c r="K27" s="24">
        <v>7.4</v>
      </c>
      <c r="L27" s="69">
        <v>7.6</v>
      </c>
      <c r="M27" s="65"/>
      <c r="N27" s="66">
        <v>30.3</v>
      </c>
      <c r="O27" s="23"/>
      <c r="P27" s="64">
        <v>60.1</v>
      </c>
      <c r="Q27" s="23"/>
      <c r="R27" s="64">
        <v>84.5</v>
      </c>
      <c r="S27" s="23"/>
      <c r="T27" s="64"/>
      <c r="U27" s="23"/>
      <c r="V27" s="64"/>
      <c r="W27" s="65"/>
      <c r="X27" s="66">
        <v>33.9</v>
      </c>
      <c r="Y27" s="70"/>
      <c r="Z27" s="71">
        <v>196</v>
      </c>
      <c r="AA27" s="24"/>
      <c r="AB27" s="69">
        <v>0.28000000000000003</v>
      </c>
      <c r="AC27" s="461"/>
      <c r="AD27" s="517"/>
      <c r="AE27" s="390" t="s">
        <v>36</v>
      </c>
      <c r="AF27" s="387" t="s">
        <v>36</v>
      </c>
      <c r="AG27" s="6" t="s">
        <v>289</v>
      </c>
      <c r="AH27" s="18" t="s">
        <v>274</v>
      </c>
      <c r="AI27" s="51"/>
      <c r="AJ27" s="52">
        <v>10</v>
      </c>
      <c r="AK27" s="43" t="s">
        <v>36</v>
      </c>
      <c r="AL27" s="103"/>
    </row>
    <row r="28" spans="1:38" x14ac:dyDescent="0.15">
      <c r="A28" s="1946"/>
      <c r="B28" s="54">
        <v>43215</v>
      </c>
      <c r="C28" s="7" t="str">
        <f t="shared" si="0"/>
        <v>(水)</v>
      </c>
      <c r="D28" s="76" t="s">
        <v>606</v>
      </c>
      <c r="E28" s="73" t="s">
        <v>609</v>
      </c>
      <c r="F28" s="61"/>
      <c r="G28" s="23">
        <v>16.8</v>
      </c>
      <c r="H28" s="64">
        <v>17.3</v>
      </c>
      <c r="I28" s="65">
        <v>6.9</v>
      </c>
      <c r="J28" s="66">
        <v>6.3</v>
      </c>
      <c r="K28" s="24">
        <v>7.4</v>
      </c>
      <c r="L28" s="69">
        <v>7.5</v>
      </c>
      <c r="M28" s="65"/>
      <c r="N28" s="66">
        <v>30.5</v>
      </c>
      <c r="O28" s="23"/>
      <c r="P28" s="64">
        <v>58.3</v>
      </c>
      <c r="Q28" s="23"/>
      <c r="R28" s="64">
        <v>84.4</v>
      </c>
      <c r="S28" s="23"/>
      <c r="T28" s="64"/>
      <c r="U28" s="23"/>
      <c r="V28" s="64"/>
      <c r="W28" s="65"/>
      <c r="X28" s="66">
        <v>35</v>
      </c>
      <c r="Y28" s="70"/>
      <c r="Z28" s="71">
        <v>196</v>
      </c>
      <c r="AA28" s="24"/>
      <c r="AB28" s="69">
        <v>0.24</v>
      </c>
      <c r="AC28" s="461">
        <v>4</v>
      </c>
      <c r="AD28" s="517">
        <v>3</v>
      </c>
      <c r="AE28" s="390" t="s">
        <v>36</v>
      </c>
      <c r="AF28" s="387" t="s">
        <v>36</v>
      </c>
      <c r="AG28" s="6" t="s">
        <v>290</v>
      </c>
      <c r="AH28" s="18" t="s">
        <v>23</v>
      </c>
      <c r="AI28" s="51"/>
      <c r="AJ28" s="1297">
        <v>0</v>
      </c>
      <c r="AK28" s="43" t="s">
        <v>36</v>
      </c>
      <c r="AL28" s="103"/>
    </row>
    <row r="29" spans="1:38" x14ac:dyDescent="0.15">
      <c r="A29" s="1946"/>
      <c r="B29" s="54">
        <v>43216</v>
      </c>
      <c r="C29" s="7" t="str">
        <f t="shared" si="0"/>
        <v>(木)</v>
      </c>
      <c r="D29" s="76" t="s">
        <v>583</v>
      </c>
      <c r="E29" s="73" t="s">
        <v>609</v>
      </c>
      <c r="F29" s="61"/>
      <c r="G29" s="23">
        <v>17.100000000000001</v>
      </c>
      <c r="H29" s="64">
        <v>17.600000000000001</v>
      </c>
      <c r="I29" s="65">
        <v>6.6</v>
      </c>
      <c r="J29" s="66">
        <v>6.1</v>
      </c>
      <c r="K29" s="24">
        <v>7.4</v>
      </c>
      <c r="L29" s="69">
        <v>7.6</v>
      </c>
      <c r="M29" s="65"/>
      <c r="N29" s="66">
        <v>30.3</v>
      </c>
      <c r="O29" s="23"/>
      <c r="P29" s="64">
        <v>58.8</v>
      </c>
      <c r="Q29" s="23"/>
      <c r="R29" s="64">
        <v>84.5</v>
      </c>
      <c r="S29" s="23"/>
      <c r="T29" s="64"/>
      <c r="U29" s="23"/>
      <c r="V29" s="64"/>
      <c r="W29" s="65"/>
      <c r="X29" s="66">
        <v>35.200000000000003</v>
      </c>
      <c r="Y29" s="70"/>
      <c r="Z29" s="71">
        <v>205</v>
      </c>
      <c r="AA29" s="24"/>
      <c r="AB29" s="69">
        <v>0.31</v>
      </c>
      <c r="AC29" s="461"/>
      <c r="AD29" s="517"/>
      <c r="AE29" s="390" t="s">
        <v>460</v>
      </c>
      <c r="AF29" s="387" t="s">
        <v>460</v>
      </c>
      <c r="AG29" s="19"/>
      <c r="AH29" s="9"/>
      <c r="AI29" s="20"/>
      <c r="AJ29" s="8"/>
      <c r="AK29" s="8"/>
      <c r="AL29" s="9"/>
    </row>
    <row r="30" spans="1:38" x14ac:dyDescent="0.15">
      <c r="A30" s="1946"/>
      <c r="B30" s="54">
        <v>43217</v>
      </c>
      <c r="C30" s="7" t="str">
        <f t="shared" si="0"/>
        <v>(金)</v>
      </c>
      <c r="D30" s="76" t="s">
        <v>599</v>
      </c>
      <c r="E30" s="73" t="s">
        <v>609</v>
      </c>
      <c r="F30" s="61"/>
      <c r="G30" s="23">
        <v>17.100000000000001</v>
      </c>
      <c r="H30" s="64">
        <v>17.8</v>
      </c>
      <c r="I30" s="65">
        <v>7.5</v>
      </c>
      <c r="J30" s="66">
        <v>6</v>
      </c>
      <c r="K30" s="24">
        <v>7.4</v>
      </c>
      <c r="L30" s="69">
        <v>7.5</v>
      </c>
      <c r="M30" s="65"/>
      <c r="N30" s="66">
        <v>30.3</v>
      </c>
      <c r="O30" s="23"/>
      <c r="P30" s="64">
        <v>59.3</v>
      </c>
      <c r="Q30" s="23"/>
      <c r="R30" s="64">
        <v>84.9</v>
      </c>
      <c r="S30" s="23"/>
      <c r="T30" s="64"/>
      <c r="U30" s="23"/>
      <c r="V30" s="64"/>
      <c r="W30" s="65"/>
      <c r="X30" s="66">
        <v>34.700000000000003</v>
      </c>
      <c r="Y30" s="70"/>
      <c r="Z30" s="71">
        <v>202</v>
      </c>
      <c r="AA30" s="24"/>
      <c r="AB30" s="69">
        <v>0.52</v>
      </c>
      <c r="AC30" s="461"/>
      <c r="AD30" s="517"/>
      <c r="AE30" s="390" t="s">
        <v>36</v>
      </c>
      <c r="AF30" s="387" t="s">
        <v>36</v>
      </c>
      <c r="AG30" s="19"/>
      <c r="AH30" s="9"/>
      <c r="AI30" s="20"/>
      <c r="AJ30" s="8"/>
      <c r="AK30" s="8"/>
      <c r="AL30" s="9"/>
    </row>
    <row r="31" spans="1:38" x14ac:dyDescent="0.15">
      <c r="A31" s="1946"/>
      <c r="B31" s="54">
        <v>43218</v>
      </c>
      <c r="C31" s="7" t="str">
        <f t="shared" si="0"/>
        <v>(土)</v>
      </c>
      <c r="D31" s="76" t="s">
        <v>583</v>
      </c>
      <c r="E31" s="73" t="s">
        <v>609</v>
      </c>
      <c r="F31" s="61"/>
      <c r="G31" s="23">
        <v>17.3</v>
      </c>
      <c r="H31" s="64">
        <v>17.8</v>
      </c>
      <c r="I31" s="65">
        <v>7.7</v>
      </c>
      <c r="J31" s="66">
        <v>6.4</v>
      </c>
      <c r="K31" s="24">
        <v>7.3</v>
      </c>
      <c r="L31" s="69">
        <v>7.4</v>
      </c>
      <c r="M31" s="65"/>
      <c r="N31" s="66">
        <v>30.8</v>
      </c>
      <c r="O31" s="23"/>
      <c r="P31" s="64"/>
      <c r="Q31" s="23"/>
      <c r="R31" s="64"/>
      <c r="S31" s="23"/>
      <c r="T31" s="64"/>
      <c r="U31" s="23"/>
      <c r="V31" s="64"/>
      <c r="W31" s="65"/>
      <c r="X31" s="66"/>
      <c r="Y31" s="70"/>
      <c r="Z31" s="71"/>
      <c r="AA31" s="24"/>
      <c r="AB31" s="69"/>
      <c r="AC31" s="461"/>
      <c r="AD31" s="517"/>
      <c r="AE31" s="390" t="s">
        <v>36</v>
      </c>
      <c r="AF31" s="387" t="s">
        <v>36</v>
      </c>
      <c r="AG31" s="21"/>
      <c r="AH31" s="3"/>
      <c r="AI31" s="22"/>
      <c r="AJ31" s="10"/>
      <c r="AK31" s="10"/>
      <c r="AL31" s="3"/>
    </row>
    <row r="32" spans="1:38" x14ac:dyDescent="0.15">
      <c r="A32" s="1946"/>
      <c r="B32" s="54">
        <v>43219</v>
      </c>
      <c r="C32" s="7" t="str">
        <f t="shared" si="0"/>
        <v>(日)</v>
      </c>
      <c r="D32" s="76" t="s">
        <v>583</v>
      </c>
      <c r="E32" s="73" t="s">
        <v>609</v>
      </c>
      <c r="F32" s="61"/>
      <c r="G32" s="23">
        <v>17.5</v>
      </c>
      <c r="H32" s="64">
        <v>18</v>
      </c>
      <c r="I32" s="65">
        <v>7.1</v>
      </c>
      <c r="J32" s="66">
        <v>6.4</v>
      </c>
      <c r="K32" s="24">
        <v>7.4</v>
      </c>
      <c r="L32" s="69">
        <v>7.4</v>
      </c>
      <c r="M32" s="65"/>
      <c r="N32" s="66">
        <v>30.5</v>
      </c>
      <c r="O32" s="23"/>
      <c r="P32" s="64"/>
      <c r="Q32" s="23"/>
      <c r="R32" s="64"/>
      <c r="S32" s="23"/>
      <c r="T32" s="64"/>
      <c r="U32" s="23"/>
      <c r="V32" s="64"/>
      <c r="W32" s="65"/>
      <c r="X32" s="66"/>
      <c r="Y32" s="70"/>
      <c r="Z32" s="71"/>
      <c r="AA32" s="24"/>
      <c r="AB32" s="69"/>
      <c r="AC32" s="461"/>
      <c r="AD32" s="517"/>
      <c r="AE32" s="390" t="s">
        <v>36</v>
      </c>
      <c r="AF32" s="387" t="s">
        <v>36</v>
      </c>
      <c r="AG32" s="29" t="s">
        <v>34</v>
      </c>
      <c r="AH32" s="2" t="s">
        <v>36</v>
      </c>
      <c r="AI32" s="2" t="s">
        <v>36</v>
      </c>
      <c r="AJ32" s="2" t="s">
        <v>36</v>
      </c>
      <c r="AK32" s="2" t="s">
        <v>36</v>
      </c>
      <c r="AL32" s="104" t="s">
        <v>36</v>
      </c>
    </row>
    <row r="33" spans="1:39" x14ac:dyDescent="0.15">
      <c r="A33" s="1946"/>
      <c r="B33" s="105">
        <v>43220</v>
      </c>
      <c r="C33" s="106" t="str">
        <f t="shared" si="0"/>
        <v>(月)</v>
      </c>
      <c r="D33" s="76" t="s">
        <v>583</v>
      </c>
      <c r="E33" s="73" t="s">
        <v>609</v>
      </c>
      <c r="F33" s="61"/>
      <c r="G33" s="23">
        <v>17.600000000000001</v>
      </c>
      <c r="H33" s="64">
        <v>18.100000000000001</v>
      </c>
      <c r="I33" s="65">
        <v>6.7</v>
      </c>
      <c r="J33" s="66">
        <v>6.1</v>
      </c>
      <c r="K33" s="24">
        <v>7.4</v>
      </c>
      <c r="L33" s="69">
        <v>7.4</v>
      </c>
      <c r="M33" s="65"/>
      <c r="N33" s="66">
        <v>30.5</v>
      </c>
      <c r="O33" s="23"/>
      <c r="P33" s="64"/>
      <c r="Q33" s="23"/>
      <c r="R33" s="64"/>
      <c r="S33" s="23"/>
      <c r="T33" s="64"/>
      <c r="U33" s="23"/>
      <c r="V33" s="64"/>
      <c r="W33" s="65"/>
      <c r="X33" s="66"/>
      <c r="Y33" s="70"/>
      <c r="Z33" s="71"/>
      <c r="AA33" s="24"/>
      <c r="AB33" s="69"/>
      <c r="AC33" s="461"/>
      <c r="AD33" s="517"/>
      <c r="AE33" s="390" t="s">
        <v>36</v>
      </c>
      <c r="AF33" s="387" t="s">
        <v>36</v>
      </c>
      <c r="AG33" s="11" t="s">
        <v>36</v>
      </c>
      <c r="AH33" s="2" t="s">
        <v>36</v>
      </c>
      <c r="AI33" s="2" t="s">
        <v>36</v>
      </c>
      <c r="AJ33" s="2" t="s">
        <v>36</v>
      </c>
      <c r="AK33" s="2" t="s">
        <v>36</v>
      </c>
      <c r="AL33" s="104" t="s">
        <v>36</v>
      </c>
    </row>
    <row r="34" spans="1:39" s="1" customFormat="1" ht="13.5" customHeight="1" x14ac:dyDescent="0.15">
      <c r="A34" s="1946"/>
      <c r="B34" s="1954" t="s">
        <v>410</v>
      </c>
      <c r="C34" s="1892"/>
      <c r="D34" s="631"/>
      <c r="E34" s="669"/>
      <c r="F34" s="556">
        <f>MAX(F4:F33)</f>
        <v>0</v>
      </c>
      <c r="G34" s="557">
        <f t="shared" ref="G34:AF34" si="1">MAX(G4:G33)</f>
        <v>17.600000000000001</v>
      </c>
      <c r="H34" s="558">
        <f t="shared" si="1"/>
        <v>18.100000000000001</v>
      </c>
      <c r="I34" s="559">
        <f t="shared" si="1"/>
        <v>8.1999999999999993</v>
      </c>
      <c r="J34" s="560">
        <f t="shared" si="1"/>
        <v>6.4</v>
      </c>
      <c r="K34" s="561">
        <f t="shared" si="1"/>
        <v>7.8</v>
      </c>
      <c r="L34" s="562">
        <f t="shared" si="1"/>
        <v>7.8</v>
      </c>
      <c r="M34" s="559">
        <f t="shared" si="1"/>
        <v>0</v>
      </c>
      <c r="N34" s="560">
        <f t="shared" si="1"/>
        <v>30.9</v>
      </c>
      <c r="O34" s="557">
        <f t="shared" si="1"/>
        <v>0</v>
      </c>
      <c r="P34" s="558">
        <f t="shared" si="1"/>
        <v>66.3</v>
      </c>
      <c r="Q34" s="557">
        <f t="shared" si="1"/>
        <v>0</v>
      </c>
      <c r="R34" s="558">
        <f t="shared" si="1"/>
        <v>93</v>
      </c>
      <c r="S34" s="557">
        <f t="shared" si="1"/>
        <v>0</v>
      </c>
      <c r="T34" s="558">
        <f t="shared" si="1"/>
        <v>54.8</v>
      </c>
      <c r="U34" s="557">
        <f t="shared" si="1"/>
        <v>0</v>
      </c>
      <c r="V34" s="558">
        <f t="shared" si="1"/>
        <v>36.299999999999997</v>
      </c>
      <c r="W34" s="559">
        <f t="shared" si="1"/>
        <v>0</v>
      </c>
      <c r="X34" s="560">
        <f t="shared" si="1"/>
        <v>35.200000000000003</v>
      </c>
      <c r="Y34" s="563">
        <f t="shared" si="1"/>
        <v>0</v>
      </c>
      <c r="Z34" s="564">
        <f t="shared" si="1"/>
        <v>207</v>
      </c>
      <c r="AA34" s="561">
        <f t="shared" si="1"/>
        <v>0</v>
      </c>
      <c r="AB34" s="562">
        <f t="shared" si="1"/>
        <v>0.54</v>
      </c>
      <c r="AC34" s="584">
        <f t="shared" si="1"/>
        <v>4</v>
      </c>
      <c r="AD34" s="485">
        <f t="shared" si="1"/>
        <v>3</v>
      </c>
      <c r="AE34" s="565">
        <f t="shared" si="1"/>
        <v>0</v>
      </c>
      <c r="AF34" s="580">
        <f t="shared" si="1"/>
        <v>0</v>
      </c>
      <c r="AG34" s="11"/>
      <c r="AH34" s="2"/>
      <c r="AI34" s="2"/>
      <c r="AJ34" s="2"/>
      <c r="AK34" s="2"/>
      <c r="AL34" s="104"/>
    </row>
    <row r="35" spans="1:39" s="1" customFormat="1" ht="13.5" customHeight="1" x14ac:dyDescent="0.15">
      <c r="A35" s="1946"/>
      <c r="B35" s="1955" t="s">
        <v>411</v>
      </c>
      <c r="C35" s="1894"/>
      <c r="D35" s="633"/>
      <c r="E35" s="670"/>
      <c r="F35" s="567">
        <f>MIN(F4:F33)</f>
        <v>0</v>
      </c>
      <c r="G35" s="568">
        <f t="shared" ref="G35:AF35" si="2">MIN(G4:G33)</f>
        <v>12.5</v>
      </c>
      <c r="H35" s="569">
        <f t="shared" si="2"/>
        <v>13.2</v>
      </c>
      <c r="I35" s="570">
        <f t="shared" si="2"/>
        <v>3.4</v>
      </c>
      <c r="J35" s="571">
        <f t="shared" si="2"/>
        <v>1.8</v>
      </c>
      <c r="K35" s="572">
        <f t="shared" si="2"/>
        <v>7.3</v>
      </c>
      <c r="L35" s="573">
        <f t="shared" si="2"/>
        <v>7.4</v>
      </c>
      <c r="M35" s="570">
        <f t="shared" si="2"/>
        <v>0</v>
      </c>
      <c r="N35" s="571">
        <f t="shared" si="2"/>
        <v>27.4</v>
      </c>
      <c r="O35" s="568">
        <f t="shared" si="2"/>
        <v>0</v>
      </c>
      <c r="P35" s="569">
        <f t="shared" si="2"/>
        <v>56.1</v>
      </c>
      <c r="Q35" s="568">
        <f t="shared" si="2"/>
        <v>0</v>
      </c>
      <c r="R35" s="569">
        <f t="shared" si="2"/>
        <v>80</v>
      </c>
      <c r="S35" s="568">
        <f t="shared" si="2"/>
        <v>0</v>
      </c>
      <c r="T35" s="569">
        <f t="shared" si="2"/>
        <v>54.8</v>
      </c>
      <c r="U35" s="568">
        <f t="shared" si="2"/>
        <v>0</v>
      </c>
      <c r="V35" s="569">
        <f t="shared" si="2"/>
        <v>36.299999999999997</v>
      </c>
      <c r="W35" s="570">
        <f t="shared" si="2"/>
        <v>0</v>
      </c>
      <c r="X35" s="571">
        <f t="shared" si="2"/>
        <v>30.1</v>
      </c>
      <c r="Y35" s="574">
        <f t="shared" si="2"/>
        <v>0</v>
      </c>
      <c r="Z35" s="575">
        <f t="shared" si="2"/>
        <v>196</v>
      </c>
      <c r="AA35" s="572">
        <f t="shared" si="2"/>
        <v>0</v>
      </c>
      <c r="AB35" s="573">
        <f t="shared" si="2"/>
        <v>0.11</v>
      </c>
      <c r="AC35" s="49">
        <f t="shared" si="2"/>
        <v>4</v>
      </c>
      <c r="AD35" s="479">
        <f t="shared" si="2"/>
        <v>3</v>
      </c>
      <c r="AE35" s="576">
        <f t="shared" si="2"/>
        <v>0</v>
      </c>
      <c r="AF35" s="581">
        <f t="shared" si="2"/>
        <v>0</v>
      </c>
      <c r="AG35" s="11"/>
      <c r="AH35" s="2"/>
      <c r="AI35" s="2"/>
      <c r="AJ35" s="2"/>
      <c r="AK35" s="2"/>
      <c r="AL35" s="104"/>
    </row>
    <row r="36" spans="1:39" s="1" customFormat="1" ht="13.5" customHeight="1" x14ac:dyDescent="0.15">
      <c r="A36" s="1946"/>
      <c r="B36" s="1955" t="s">
        <v>412</v>
      </c>
      <c r="C36" s="1894"/>
      <c r="D36" s="633"/>
      <c r="E36" s="640"/>
      <c r="F36" s="567">
        <f>IF(COUNT(F4:F33)=0,0,AVERAGE(F4:F33))</f>
        <v>0</v>
      </c>
      <c r="G36" s="568">
        <f t="shared" ref="G36:AF36" si="3">IF(COUNT(G4:G33)=0,0,AVERAGE(G4:G33))</f>
        <v>15.39333333333334</v>
      </c>
      <c r="H36" s="569">
        <f t="shared" si="3"/>
        <v>16.093333333333337</v>
      </c>
      <c r="I36" s="570">
        <f t="shared" si="3"/>
        <v>5.5799999999999992</v>
      </c>
      <c r="J36" s="571">
        <f t="shared" si="3"/>
        <v>3.9766666666666666</v>
      </c>
      <c r="K36" s="572">
        <f t="shared" si="3"/>
        <v>7.4766666666666692</v>
      </c>
      <c r="L36" s="573">
        <f t="shared" si="3"/>
        <v>7.5633333333333335</v>
      </c>
      <c r="M36" s="570">
        <f t="shared" si="3"/>
        <v>0</v>
      </c>
      <c r="N36" s="571">
        <f t="shared" si="3"/>
        <v>30.096666666666657</v>
      </c>
      <c r="O36" s="568">
        <f t="shared" si="3"/>
        <v>0</v>
      </c>
      <c r="P36" s="569">
        <f t="shared" si="3"/>
        <v>62.709999999999994</v>
      </c>
      <c r="Q36" s="568">
        <f t="shared" si="3"/>
        <v>0</v>
      </c>
      <c r="R36" s="569">
        <f t="shared" si="3"/>
        <v>87.515000000000015</v>
      </c>
      <c r="S36" s="568">
        <f t="shared" si="3"/>
        <v>0</v>
      </c>
      <c r="T36" s="569">
        <f t="shared" si="3"/>
        <v>54.8</v>
      </c>
      <c r="U36" s="568">
        <f t="shared" si="3"/>
        <v>0</v>
      </c>
      <c r="V36" s="569">
        <f t="shared" si="3"/>
        <v>36.299999999999997</v>
      </c>
      <c r="W36" s="570">
        <f t="shared" si="3"/>
        <v>0</v>
      </c>
      <c r="X36" s="571">
        <f t="shared" si="3"/>
        <v>32.400000000000013</v>
      </c>
      <c r="Y36" s="574">
        <f t="shared" si="3"/>
        <v>0</v>
      </c>
      <c r="Z36" s="575">
        <f t="shared" si="3"/>
        <v>201.65</v>
      </c>
      <c r="AA36" s="572">
        <f t="shared" si="3"/>
        <v>0</v>
      </c>
      <c r="AB36" s="573">
        <f t="shared" si="3"/>
        <v>0.24900000000000003</v>
      </c>
      <c r="AC36" s="49">
        <f t="shared" si="3"/>
        <v>4</v>
      </c>
      <c r="AD36" s="479">
        <f t="shared" si="3"/>
        <v>3</v>
      </c>
      <c r="AE36" s="576">
        <f t="shared" si="3"/>
        <v>0</v>
      </c>
      <c r="AF36" s="582">
        <f t="shared" si="3"/>
        <v>0</v>
      </c>
      <c r="AG36" s="11"/>
      <c r="AH36" s="2"/>
      <c r="AI36" s="2"/>
      <c r="AJ36" s="2"/>
      <c r="AK36" s="2"/>
      <c r="AL36" s="104"/>
    </row>
    <row r="37" spans="1:39" s="1" customFormat="1" ht="13.5" customHeight="1" x14ac:dyDescent="0.15">
      <c r="A37" s="1947"/>
      <c r="B37" s="1950" t="s">
        <v>413</v>
      </c>
      <c r="C37" s="1916"/>
      <c r="D37" s="672"/>
      <c r="E37" s="643"/>
      <c r="F37" s="644"/>
      <c r="G37" s="648"/>
      <c r="H37" s="645"/>
      <c r="I37" s="646"/>
      <c r="J37" s="649"/>
      <c r="K37" s="673"/>
      <c r="L37" s="647"/>
      <c r="M37" s="646"/>
      <c r="N37" s="649"/>
      <c r="O37" s="648"/>
      <c r="P37" s="645"/>
      <c r="Q37" s="648"/>
      <c r="R37" s="645"/>
      <c r="S37" s="648"/>
      <c r="T37" s="645"/>
      <c r="U37" s="648"/>
      <c r="V37" s="645"/>
      <c r="W37" s="646"/>
      <c r="X37" s="649"/>
      <c r="Y37" s="650"/>
      <c r="Z37" s="668"/>
      <c r="AA37" s="673"/>
      <c r="AB37" s="647"/>
      <c r="AC37" s="585">
        <f>SUM(AC4:AC33)</f>
        <v>4</v>
      </c>
      <c r="AD37" s="482">
        <f>SUM(AD4:AD33)</f>
        <v>3</v>
      </c>
      <c r="AE37" s="576"/>
      <c r="AF37" s="641"/>
      <c r="AG37" s="266"/>
      <c r="AH37" s="268"/>
      <c r="AI37" s="268"/>
      <c r="AJ37" s="268"/>
      <c r="AK37" s="268"/>
      <c r="AL37" s="267"/>
      <c r="AM37" s="671"/>
    </row>
    <row r="38" spans="1:39" ht="13.5" customHeight="1" x14ac:dyDescent="0.15">
      <c r="A38" s="1936" t="s">
        <v>270</v>
      </c>
      <c r="B38" s="53">
        <v>43221</v>
      </c>
      <c r="C38" s="140" t="str">
        <f t="shared" ref="C38:C68" si="4">IF(B38="","",IF(WEEKDAY(B38)=1,"(日)",IF(WEEKDAY(B38)=2,"(月)",IF(WEEKDAY(B38)=3,"(火)",IF(WEEKDAY(B38)=4,"(水)",IF(WEEKDAY(B38)=5,"(木)",IF(WEEKDAY(B38)=6,"(金)","(土)")))))))</f>
        <v>(火)</v>
      </c>
      <c r="D38" s="74" t="s">
        <v>583</v>
      </c>
      <c r="E38" s="72" t="s">
        <v>609</v>
      </c>
      <c r="F38" s="60"/>
      <c r="G38" s="62">
        <v>17.600000000000001</v>
      </c>
      <c r="H38" s="63">
        <v>18.3</v>
      </c>
      <c r="I38" s="56">
        <v>2.2000000000000002</v>
      </c>
      <c r="J38" s="57">
        <v>3.7</v>
      </c>
      <c r="K38" s="67">
        <v>7.3</v>
      </c>
      <c r="L38" s="68">
        <v>7.4</v>
      </c>
      <c r="M38" s="56"/>
      <c r="N38" s="57">
        <v>30.2</v>
      </c>
      <c r="O38" s="62"/>
      <c r="P38" s="63">
        <v>57.3</v>
      </c>
      <c r="Q38" s="62"/>
      <c r="R38" s="63">
        <v>82.2</v>
      </c>
      <c r="S38" s="62"/>
      <c r="T38" s="63"/>
      <c r="U38" s="62"/>
      <c r="V38" s="63"/>
      <c r="W38" s="56"/>
      <c r="X38" s="57">
        <v>37.1</v>
      </c>
      <c r="Y38" s="58"/>
      <c r="Z38" s="59">
        <v>207</v>
      </c>
      <c r="AA38" s="67"/>
      <c r="AB38" s="68">
        <v>0.43</v>
      </c>
      <c r="AC38" s="463"/>
      <c r="AD38" s="516"/>
      <c r="AE38" s="390" t="s">
        <v>36</v>
      </c>
      <c r="AF38" s="387" t="s">
        <v>36</v>
      </c>
      <c r="AG38" s="191">
        <v>43230</v>
      </c>
      <c r="AH38" s="152" t="s">
        <v>29</v>
      </c>
      <c r="AI38" s="153"/>
      <c r="AJ38" s="154" t="s">
        <v>20</v>
      </c>
      <c r="AK38" s="155"/>
      <c r="AL38" s="156"/>
    </row>
    <row r="39" spans="1:39" x14ac:dyDescent="0.15">
      <c r="A39" s="1946"/>
      <c r="B39" s="452">
        <v>43222</v>
      </c>
      <c r="C39" s="453" t="str">
        <f t="shared" si="4"/>
        <v>(水)</v>
      </c>
      <c r="D39" s="75" t="s">
        <v>583</v>
      </c>
      <c r="E39" s="73" t="s">
        <v>609</v>
      </c>
      <c r="F39" s="61"/>
      <c r="G39" s="23">
        <v>17.8</v>
      </c>
      <c r="H39" s="64">
        <v>18.3</v>
      </c>
      <c r="I39" s="65">
        <v>2.5</v>
      </c>
      <c r="J39" s="66">
        <v>1.9</v>
      </c>
      <c r="K39" s="24">
        <v>7.3</v>
      </c>
      <c r="L39" s="69">
        <v>7.4</v>
      </c>
      <c r="M39" s="65"/>
      <c r="N39" s="66">
        <v>30.2</v>
      </c>
      <c r="O39" s="23"/>
      <c r="P39" s="64">
        <v>59.6</v>
      </c>
      <c r="Q39" s="23"/>
      <c r="R39" s="64">
        <v>82</v>
      </c>
      <c r="S39" s="23"/>
      <c r="T39" s="64"/>
      <c r="U39" s="23"/>
      <c r="V39" s="64"/>
      <c r="W39" s="65"/>
      <c r="X39" s="66">
        <v>36.1</v>
      </c>
      <c r="Y39" s="70"/>
      <c r="Z39" s="71">
        <v>202</v>
      </c>
      <c r="AA39" s="24"/>
      <c r="AB39" s="69">
        <v>0.42</v>
      </c>
      <c r="AC39" s="461">
        <v>7</v>
      </c>
      <c r="AD39" s="517"/>
      <c r="AE39" s="390" t="s">
        <v>36</v>
      </c>
      <c r="AF39" s="387" t="s">
        <v>36</v>
      </c>
      <c r="AG39" s="12" t="s">
        <v>30</v>
      </c>
      <c r="AH39" s="13" t="s">
        <v>31</v>
      </c>
      <c r="AI39" s="14" t="s">
        <v>32</v>
      </c>
      <c r="AJ39" s="15" t="s">
        <v>33</v>
      </c>
      <c r="AK39" s="16" t="s">
        <v>36</v>
      </c>
      <c r="AL39" s="97"/>
    </row>
    <row r="40" spans="1:39" ht="13.5" customHeight="1" x14ac:dyDescent="0.15">
      <c r="A40" s="1946"/>
      <c r="B40" s="452">
        <v>43223</v>
      </c>
      <c r="C40" s="453" t="str">
        <f t="shared" si="4"/>
        <v>(木)</v>
      </c>
      <c r="D40" s="76" t="s">
        <v>606</v>
      </c>
      <c r="E40" s="73" t="s">
        <v>609</v>
      </c>
      <c r="F40" s="61"/>
      <c r="G40" s="23">
        <v>18</v>
      </c>
      <c r="H40" s="64">
        <v>18.5</v>
      </c>
      <c r="I40" s="65">
        <v>8</v>
      </c>
      <c r="J40" s="66">
        <v>3.8</v>
      </c>
      <c r="K40" s="24">
        <v>7.2</v>
      </c>
      <c r="L40" s="69">
        <v>7.3</v>
      </c>
      <c r="M40" s="65"/>
      <c r="N40" s="66">
        <v>30.9</v>
      </c>
      <c r="O40" s="23"/>
      <c r="P40" s="64"/>
      <c r="Q40" s="23"/>
      <c r="R40" s="64"/>
      <c r="S40" s="23"/>
      <c r="T40" s="64"/>
      <c r="U40" s="23"/>
      <c r="V40" s="64"/>
      <c r="W40" s="65"/>
      <c r="X40" s="66"/>
      <c r="Y40" s="70"/>
      <c r="Z40" s="71"/>
      <c r="AA40" s="24"/>
      <c r="AB40" s="69"/>
      <c r="AC40" s="461">
        <v>37</v>
      </c>
      <c r="AD40" s="517"/>
      <c r="AE40" s="390" t="s">
        <v>36</v>
      </c>
      <c r="AF40" s="387" t="s">
        <v>36</v>
      </c>
      <c r="AG40" s="5" t="s">
        <v>272</v>
      </c>
      <c r="AH40" s="17" t="s">
        <v>20</v>
      </c>
      <c r="AI40" s="31"/>
      <c r="AJ40" s="32">
        <v>18.7</v>
      </c>
      <c r="AK40" s="33" t="s">
        <v>36</v>
      </c>
      <c r="AL40" s="98"/>
    </row>
    <row r="41" spans="1:39" x14ac:dyDescent="0.15">
      <c r="A41" s="1946"/>
      <c r="B41" s="452">
        <v>43224</v>
      </c>
      <c r="C41" s="453" t="str">
        <f t="shared" si="4"/>
        <v>(金)</v>
      </c>
      <c r="D41" s="76" t="s">
        <v>583</v>
      </c>
      <c r="E41" s="73" t="s">
        <v>609</v>
      </c>
      <c r="F41" s="61"/>
      <c r="G41" s="23">
        <v>18.3</v>
      </c>
      <c r="H41" s="64">
        <v>18.8</v>
      </c>
      <c r="I41" s="65">
        <v>6.7</v>
      </c>
      <c r="J41" s="66">
        <v>4.0999999999999996</v>
      </c>
      <c r="K41" s="24">
        <v>7.3</v>
      </c>
      <c r="L41" s="69">
        <v>7.4</v>
      </c>
      <c r="M41" s="65"/>
      <c r="N41" s="66">
        <v>30.7</v>
      </c>
      <c r="O41" s="23"/>
      <c r="P41" s="64"/>
      <c r="Q41" s="23"/>
      <c r="R41" s="64"/>
      <c r="S41" s="23"/>
      <c r="T41" s="64"/>
      <c r="U41" s="23"/>
      <c r="V41" s="64"/>
      <c r="W41" s="65"/>
      <c r="X41" s="66"/>
      <c r="Y41" s="70"/>
      <c r="Z41" s="71"/>
      <c r="AA41" s="24"/>
      <c r="AB41" s="69"/>
      <c r="AC41" s="461"/>
      <c r="AD41" s="517"/>
      <c r="AE41" s="390" t="s">
        <v>36</v>
      </c>
      <c r="AF41" s="387" t="s">
        <v>36</v>
      </c>
      <c r="AG41" s="6" t="s">
        <v>273</v>
      </c>
      <c r="AH41" s="18" t="s">
        <v>274</v>
      </c>
      <c r="AI41" s="37"/>
      <c r="AJ41" s="38">
        <v>4.3</v>
      </c>
      <c r="AK41" s="39" t="s">
        <v>36</v>
      </c>
      <c r="AL41" s="99"/>
    </row>
    <row r="42" spans="1:39" x14ac:dyDescent="0.15">
      <c r="A42" s="1946"/>
      <c r="B42" s="452">
        <v>43225</v>
      </c>
      <c r="C42" s="453" t="str">
        <f t="shared" si="4"/>
        <v>(土)</v>
      </c>
      <c r="D42" s="119" t="s">
        <v>583</v>
      </c>
      <c r="E42" s="73" t="s">
        <v>609</v>
      </c>
      <c r="F42" s="61"/>
      <c r="G42" s="23">
        <v>18.7</v>
      </c>
      <c r="H42" s="64">
        <v>19.100000000000001</v>
      </c>
      <c r="I42" s="65">
        <v>5.7</v>
      </c>
      <c r="J42" s="66">
        <v>3</v>
      </c>
      <c r="K42" s="24">
        <v>7.4</v>
      </c>
      <c r="L42" s="69">
        <v>7.5</v>
      </c>
      <c r="M42" s="65"/>
      <c r="N42" s="66">
        <v>30.6</v>
      </c>
      <c r="O42" s="23"/>
      <c r="P42" s="64"/>
      <c r="Q42" s="23"/>
      <c r="R42" s="64"/>
      <c r="S42" s="23"/>
      <c r="T42" s="64"/>
      <c r="U42" s="23"/>
      <c r="V42" s="64"/>
      <c r="W42" s="65"/>
      <c r="X42" s="66"/>
      <c r="Y42" s="70"/>
      <c r="Z42" s="71"/>
      <c r="AA42" s="24"/>
      <c r="AB42" s="69"/>
      <c r="AC42" s="461"/>
      <c r="AD42" s="517"/>
      <c r="AE42" s="390" t="s">
        <v>36</v>
      </c>
      <c r="AF42" s="387" t="s">
        <v>36</v>
      </c>
      <c r="AG42" s="6" t="s">
        <v>21</v>
      </c>
      <c r="AH42" s="18"/>
      <c r="AI42" s="40"/>
      <c r="AJ42" s="41">
        <v>7.6</v>
      </c>
      <c r="AK42" s="42" t="s">
        <v>36</v>
      </c>
      <c r="AL42" s="100"/>
    </row>
    <row r="43" spans="1:39" x14ac:dyDescent="0.15">
      <c r="A43" s="1946"/>
      <c r="B43" s="452">
        <v>43226</v>
      </c>
      <c r="C43" s="453" t="str">
        <f t="shared" si="4"/>
        <v>(日)</v>
      </c>
      <c r="D43" s="76" t="s">
        <v>583</v>
      </c>
      <c r="E43" s="73" t="s">
        <v>609</v>
      </c>
      <c r="F43" s="61"/>
      <c r="G43" s="23">
        <v>18.899999999999999</v>
      </c>
      <c r="H43" s="64">
        <v>19.5</v>
      </c>
      <c r="I43" s="65">
        <v>7.4</v>
      </c>
      <c r="J43" s="66">
        <v>4</v>
      </c>
      <c r="K43" s="24">
        <v>7.4</v>
      </c>
      <c r="L43" s="69">
        <v>7.5</v>
      </c>
      <c r="M43" s="65"/>
      <c r="N43" s="66">
        <v>30.3</v>
      </c>
      <c r="O43" s="23"/>
      <c r="P43" s="64"/>
      <c r="Q43" s="23"/>
      <c r="R43" s="64"/>
      <c r="S43" s="23"/>
      <c r="T43" s="64"/>
      <c r="U43" s="157"/>
      <c r="V43" s="158"/>
      <c r="W43" s="65"/>
      <c r="X43" s="66"/>
      <c r="Y43" s="70"/>
      <c r="Z43" s="71"/>
      <c r="AA43" s="24"/>
      <c r="AB43" s="69"/>
      <c r="AC43" s="461">
        <v>41</v>
      </c>
      <c r="AD43" s="517"/>
      <c r="AE43" s="390" t="s">
        <v>36</v>
      </c>
      <c r="AF43" s="387" t="s">
        <v>36</v>
      </c>
      <c r="AG43" s="6" t="s">
        <v>275</v>
      </c>
      <c r="AH43" s="18" t="s">
        <v>22</v>
      </c>
      <c r="AI43" s="34"/>
      <c r="AJ43" s="35">
        <v>28.7</v>
      </c>
      <c r="AK43" s="36" t="s">
        <v>36</v>
      </c>
      <c r="AL43" s="101"/>
    </row>
    <row r="44" spans="1:39" x14ac:dyDescent="0.15">
      <c r="A44" s="1946"/>
      <c r="B44" s="452">
        <v>43227</v>
      </c>
      <c r="C44" s="453" t="str">
        <f t="shared" si="4"/>
        <v>(月)</v>
      </c>
      <c r="D44" s="76" t="s">
        <v>599</v>
      </c>
      <c r="E44" s="73" t="s">
        <v>609</v>
      </c>
      <c r="F44" s="61"/>
      <c r="G44" s="23">
        <v>18.899999999999999</v>
      </c>
      <c r="H44" s="64">
        <v>19.3</v>
      </c>
      <c r="I44" s="65">
        <v>6.5</v>
      </c>
      <c r="J44" s="66">
        <v>6.4</v>
      </c>
      <c r="K44" s="24">
        <v>7.5</v>
      </c>
      <c r="L44" s="69">
        <v>7.5</v>
      </c>
      <c r="M44" s="65"/>
      <c r="N44" s="66">
        <v>29.5</v>
      </c>
      <c r="O44" s="23"/>
      <c r="P44" s="64">
        <v>55.2</v>
      </c>
      <c r="Q44" s="23"/>
      <c r="R44" s="64">
        <v>79.2</v>
      </c>
      <c r="S44" s="23"/>
      <c r="T44" s="64"/>
      <c r="U44" s="23"/>
      <c r="V44" s="159"/>
      <c r="W44" s="65"/>
      <c r="X44" s="66">
        <v>35.700000000000003</v>
      </c>
      <c r="Y44" s="70"/>
      <c r="Z44" s="71">
        <v>205</v>
      </c>
      <c r="AA44" s="24"/>
      <c r="AB44" s="69">
        <v>0.48</v>
      </c>
      <c r="AC44" s="461">
        <v>17</v>
      </c>
      <c r="AD44" s="517"/>
      <c r="AE44" s="390" t="s">
        <v>36</v>
      </c>
      <c r="AF44" s="387" t="s">
        <v>36</v>
      </c>
      <c r="AG44" s="6" t="s">
        <v>276</v>
      </c>
      <c r="AH44" s="18" t="s">
        <v>23</v>
      </c>
      <c r="AI44" s="34"/>
      <c r="AJ44" s="35">
        <v>53.9</v>
      </c>
      <c r="AK44" s="36" t="s">
        <v>36</v>
      </c>
      <c r="AL44" s="101"/>
    </row>
    <row r="45" spans="1:39" x14ac:dyDescent="0.15">
      <c r="A45" s="1946"/>
      <c r="B45" s="452">
        <v>43228</v>
      </c>
      <c r="C45" s="453" t="str">
        <f t="shared" si="4"/>
        <v>(火)</v>
      </c>
      <c r="D45" s="76" t="s">
        <v>606</v>
      </c>
      <c r="E45" s="73" t="s">
        <v>609</v>
      </c>
      <c r="F45" s="61"/>
      <c r="G45" s="23">
        <v>19.100000000000001</v>
      </c>
      <c r="H45" s="64">
        <v>19.2</v>
      </c>
      <c r="I45" s="65">
        <v>6.3</v>
      </c>
      <c r="J45" s="66">
        <v>4.3</v>
      </c>
      <c r="K45" s="24">
        <v>7.5</v>
      </c>
      <c r="L45" s="69">
        <v>7.6</v>
      </c>
      <c r="M45" s="65"/>
      <c r="N45" s="66">
        <v>29.2</v>
      </c>
      <c r="O45" s="23"/>
      <c r="P45" s="64">
        <v>54.4</v>
      </c>
      <c r="Q45" s="23"/>
      <c r="R45" s="64">
        <v>77.5</v>
      </c>
      <c r="S45" s="23"/>
      <c r="T45" s="64"/>
      <c r="U45" s="23"/>
      <c r="V45" s="159"/>
      <c r="W45" s="65"/>
      <c r="X45" s="66">
        <v>35.700000000000003</v>
      </c>
      <c r="Y45" s="70"/>
      <c r="Z45" s="71">
        <v>206</v>
      </c>
      <c r="AA45" s="24"/>
      <c r="AB45" s="69">
        <v>0.72</v>
      </c>
      <c r="AC45" s="461"/>
      <c r="AD45" s="517"/>
      <c r="AE45" s="390" t="s">
        <v>36</v>
      </c>
      <c r="AF45" s="387" t="s">
        <v>36</v>
      </c>
      <c r="AG45" s="6" t="s">
        <v>277</v>
      </c>
      <c r="AH45" s="18" t="s">
        <v>23</v>
      </c>
      <c r="AI45" s="34"/>
      <c r="AJ45" s="35">
        <v>75.2</v>
      </c>
      <c r="AK45" s="36" t="s">
        <v>36</v>
      </c>
      <c r="AL45" s="101"/>
    </row>
    <row r="46" spans="1:39" x14ac:dyDescent="0.15">
      <c r="A46" s="1946"/>
      <c r="B46" s="452">
        <v>43229</v>
      </c>
      <c r="C46" s="453" t="str">
        <f t="shared" si="4"/>
        <v>(水)</v>
      </c>
      <c r="D46" s="76" t="s">
        <v>606</v>
      </c>
      <c r="E46" s="73" t="s">
        <v>609</v>
      </c>
      <c r="F46" s="61"/>
      <c r="G46" s="23">
        <v>18.7</v>
      </c>
      <c r="H46" s="64">
        <v>18.7</v>
      </c>
      <c r="I46" s="65">
        <v>5.8</v>
      </c>
      <c r="J46" s="66">
        <v>4.5999999999999996</v>
      </c>
      <c r="K46" s="24">
        <v>7.5</v>
      </c>
      <c r="L46" s="69">
        <v>7.6</v>
      </c>
      <c r="M46" s="65"/>
      <c r="N46" s="66">
        <v>28.9</v>
      </c>
      <c r="O46" s="23"/>
      <c r="P46" s="64">
        <v>54.1</v>
      </c>
      <c r="Q46" s="23"/>
      <c r="R46" s="64">
        <v>76.8</v>
      </c>
      <c r="S46" s="23"/>
      <c r="T46" s="64"/>
      <c r="U46" s="23"/>
      <c r="V46" s="159"/>
      <c r="W46" s="65"/>
      <c r="X46" s="66">
        <v>35.6</v>
      </c>
      <c r="Y46" s="70"/>
      <c r="Z46" s="71">
        <v>195</v>
      </c>
      <c r="AA46" s="24"/>
      <c r="AB46" s="69">
        <v>0.45</v>
      </c>
      <c r="AC46" s="461"/>
      <c r="AD46" s="517"/>
      <c r="AE46" s="390" t="s">
        <v>36</v>
      </c>
      <c r="AF46" s="387" t="s">
        <v>36</v>
      </c>
      <c r="AG46" s="6" t="s">
        <v>278</v>
      </c>
      <c r="AH46" s="18" t="s">
        <v>23</v>
      </c>
      <c r="AI46" s="34"/>
      <c r="AJ46" s="35">
        <v>47</v>
      </c>
      <c r="AK46" s="36" t="s">
        <v>36</v>
      </c>
      <c r="AL46" s="101"/>
    </row>
    <row r="47" spans="1:39" x14ac:dyDescent="0.15">
      <c r="A47" s="1946"/>
      <c r="B47" s="452">
        <v>43230</v>
      </c>
      <c r="C47" s="453" t="str">
        <f t="shared" si="4"/>
        <v>(木)</v>
      </c>
      <c r="D47" s="119" t="s">
        <v>599</v>
      </c>
      <c r="E47" s="73" t="s">
        <v>609</v>
      </c>
      <c r="F47" s="61"/>
      <c r="G47" s="23">
        <v>18.399999999999999</v>
      </c>
      <c r="H47" s="64">
        <v>18.7</v>
      </c>
      <c r="I47" s="65">
        <v>7.5</v>
      </c>
      <c r="J47" s="66">
        <v>4.3</v>
      </c>
      <c r="K47" s="24">
        <v>7.4</v>
      </c>
      <c r="L47" s="69">
        <v>7.6</v>
      </c>
      <c r="M47" s="65"/>
      <c r="N47" s="66">
        <v>28.7</v>
      </c>
      <c r="O47" s="23"/>
      <c r="P47" s="64">
        <v>53.9</v>
      </c>
      <c r="Q47" s="23"/>
      <c r="R47" s="64">
        <v>75.2</v>
      </c>
      <c r="S47" s="23"/>
      <c r="T47" s="64">
        <v>47</v>
      </c>
      <c r="U47" s="23"/>
      <c r="V47" s="159">
        <v>28.2</v>
      </c>
      <c r="W47" s="65"/>
      <c r="X47" s="66">
        <v>35.200000000000003</v>
      </c>
      <c r="Y47" s="70"/>
      <c r="Z47" s="71">
        <v>198</v>
      </c>
      <c r="AA47" s="24"/>
      <c r="AB47" s="69">
        <v>0.56000000000000005</v>
      </c>
      <c r="AC47" s="461"/>
      <c r="AD47" s="517"/>
      <c r="AE47" s="390" t="s">
        <v>36</v>
      </c>
      <c r="AF47" s="387" t="s">
        <v>36</v>
      </c>
      <c r="AG47" s="6" t="s">
        <v>279</v>
      </c>
      <c r="AH47" s="18" t="s">
        <v>23</v>
      </c>
      <c r="AI47" s="34"/>
      <c r="AJ47" s="35">
        <v>28.2</v>
      </c>
      <c r="AK47" s="36" t="s">
        <v>36</v>
      </c>
      <c r="AL47" s="101"/>
    </row>
    <row r="48" spans="1:39" x14ac:dyDescent="0.15">
      <c r="A48" s="1946"/>
      <c r="B48" s="452">
        <v>43231</v>
      </c>
      <c r="C48" s="453" t="str">
        <f t="shared" si="4"/>
        <v>(金)</v>
      </c>
      <c r="D48" s="76" t="s">
        <v>583</v>
      </c>
      <c r="E48" s="73" t="s">
        <v>609</v>
      </c>
      <c r="F48" s="61"/>
      <c r="G48" s="23">
        <v>17.8</v>
      </c>
      <c r="H48" s="64">
        <v>18.399999999999999</v>
      </c>
      <c r="I48" s="65">
        <v>9.5</v>
      </c>
      <c r="J48" s="66">
        <v>6.5</v>
      </c>
      <c r="K48" s="24">
        <v>7.3</v>
      </c>
      <c r="L48" s="69">
        <v>7.4</v>
      </c>
      <c r="M48" s="65"/>
      <c r="N48" s="66">
        <v>28.5</v>
      </c>
      <c r="O48" s="23"/>
      <c r="P48" s="64">
        <v>53.6</v>
      </c>
      <c r="Q48" s="23"/>
      <c r="R48" s="64">
        <v>76.900000000000006</v>
      </c>
      <c r="S48" s="23"/>
      <c r="T48" s="64"/>
      <c r="U48" s="23"/>
      <c r="V48" s="159"/>
      <c r="W48" s="65"/>
      <c r="X48" s="66">
        <v>32</v>
      </c>
      <c r="Y48" s="70"/>
      <c r="Z48" s="71">
        <v>191</v>
      </c>
      <c r="AA48" s="24"/>
      <c r="AB48" s="69">
        <v>0.34</v>
      </c>
      <c r="AC48" s="461"/>
      <c r="AD48" s="517"/>
      <c r="AE48" s="390" t="s">
        <v>36</v>
      </c>
      <c r="AF48" s="387" t="s">
        <v>36</v>
      </c>
      <c r="AG48" s="6" t="s">
        <v>280</v>
      </c>
      <c r="AH48" s="18" t="s">
        <v>23</v>
      </c>
      <c r="AI48" s="37"/>
      <c r="AJ48" s="38">
        <v>35.200000000000003</v>
      </c>
      <c r="AK48" s="39" t="s">
        <v>36</v>
      </c>
      <c r="AL48" s="99"/>
    </row>
    <row r="49" spans="1:38" x14ac:dyDescent="0.15">
      <c r="A49" s="1946"/>
      <c r="B49" s="452">
        <v>43232</v>
      </c>
      <c r="C49" s="453" t="str">
        <f t="shared" si="4"/>
        <v>(土)</v>
      </c>
      <c r="D49" s="76" t="s">
        <v>583</v>
      </c>
      <c r="E49" s="73" t="s">
        <v>609</v>
      </c>
      <c r="F49" s="61"/>
      <c r="G49" s="23">
        <v>17.5</v>
      </c>
      <c r="H49" s="64">
        <v>17.899999999999999</v>
      </c>
      <c r="I49" s="65">
        <v>11.3</v>
      </c>
      <c r="J49" s="66">
        <v>7.4</v>
      </c>
      <c r="K49" s="24">
        <v>7.2</v>
      </c>
      <c r="L49" s="69">
        <v>7.3</v>
      </c>
      <c r="M49" s="65"/>
      <c r="N49" s="66">
        <v>27.4</v>
      </c>
      <c r="O49" s="23"/>
      <c r="P49" s="64"/>
      <c r="Q49" s="23"/>
      <c r="R49" s="64"/>
      <c r="S49" s="23"/>
      <c r="T49" s="64"/>
      <c r="U49" s="23"/>
      <c r="V49" s="159"/>
      <c r="W49" s="65"/>
      <c r="X49" s="66"/>
      <c r="Y49" s="70"/>
      <c r="Z49" s="71"/>
      <c r="AA49" s="24"/>
      <c r="AB49" s="69"/>
      <c r="AC49" s="461"/>
      <c r="AD49" s="517"/>
      <c r="AE49" s="390" t="s">
        <v>36</v>
      </c>
      <c r="AF49" s="387" t="s">
        <v>36</v>
      </c>
      <c r="AG49" s="6" t="s">
        <v>281</v>
      </c>
      <c r="AH49" s="18" t="s">
        <v>23</v>
      </c>
      <c r="AI49" s="49"/>
      <c r="AJ49" s="50">
        <v>198</v>
      </c>
      <c r="AK49" s="25" t="s">
        <v>36</v>
      </c>
      <c r="AL49" s="26"/>
    </row>
    <row r="50" spans="1:38" x14ac:dyDescent="0.15">
      <c r="A50" s="1946"/>
      <c r="B50" s="452">
        <v>43233</v>
      </c>
      <c r="C50" s="453" t="str">
        <f t="shared" si="4"/>
        <v>(日)</v>
      </c>
      <c r="D50" s="76" t="s">
        <v>583</v>
      </c>
      <c r="E50" s="73" t="s">
        <v>609</v>
      </c>
      <c r="F50" s="61"/>
      <c r="G50" s="23">
        <v>17.8</v>
      </c>
      <c r="H50" s="64">
        <v>18</v>
      </c>
      <c r="I50" s="65">
        <v>9.8000000000000007</v>
      </c>
      <c r="J50" s="66">
        <v>7.7</v>
      </c>
      <c r="K50" s="24">
        <v>7.2</v>
      </c>
      <c r="L50" s="69">
        <v>7.4</v>
      </c>
      <c r="M50" s="65"/>
      <c r="N50" s="66">
        <v>27.3</v>
      </c>
      <c r="O50" s="23"/>
      <c r="P50" s="64"/>
      <c r="Q50" s="23"/>
      <c r="R50" s="64"/>
      <c r="S50" s="23"/>
      <c r="T50" s="64"/>
      <c r="U50" s="23"/>
      <c r="V50" s="159"/>
      <c r="W50" s="65"/>
      <c r="X50" s="66"/>
      <c r="Y50" s="70"/>
      <c r="Z50" s="71"/>
      <c r="AA50" s="24"/>
      <c r="AB50" s="69"/>
      <c r="AC50" s="461">
        <v>1</v>
      </c>
      <c r="AD50" s="517"/>
      <c r="AE50" s="390" t="s">
        <v>36</v>
      </c>
      <c r="AF50" s="387" t="s">
        <v>36</v>
      </c>
      <c r="AG50" s="6" t="s">
        <v>282</v>
      </c>
      <c r="AH50" s="18" t="s">
        <v>23</v>
      </c>
      <c r="AI50" s="40"/>
      <c r="AJ50" s="41">
        <v>0.56000000000000005</v>
      </c>
      <c r="AK50" s="42" t="s">
        <v>36</v>
      </c>
      <c r="AL50" s="100"/>
    </row>
    <row r="51" spans="1:38" x14ac:dyDescent="0.15">
      <c r="A51" s="1946"/>
      <c r="B51" s="452">
        <v>43234</v>
      </c>
      <c r="C51" s="453" t="str">
        <f t="shared" si="4"/>
        <v>(月)</v>
      </c>
      <c r="D51" s="76" t="s">
        <v>599</v>
      </c>
      <c r="E51" s="73" t="s">
        <v>609</v>
      </c>
      <c r="F51" s="61"/>
      <c r="G51" s="23">
        <v>18.2</v>
      </c>
      <c r="H51" s="64">
        <v>18.399999999999999</v>
      </c>
      <c r="I51" s="65">
        <v>8.1999999999999993</v>
      </c>
      <c r="J51" s="66">
        <v>6.4</v>
      </c>
      <c r="K51" s="24">
        <v>7.2</v>
      </c>
      <c r="L51" s="69">
        <v>7.3</v>
      </c>
      <c r="M51" s="65"/>
      <c r="N51" s="66">
        <v>28</v>
      </c>
      <c r="O51" s="23"/>
      <c r="P51" s="64">
        <v>53.6</v>
      </c>
      <c r="Q51" s="23"/>
      <c r="R51" s="64">
        <v>78</v>
      </c>
      <c r="S51" s="23"/>
      <c r="T51" s="64"/>
      <c r="U51" s="23"/>
      <c r="V51" s="159"/>
      <c r="W51" s="65"/>
      <c r="X51" s="66">
        <v>31</v>
      </c>
      <c r="Y51" s="70"/>
      <c r="Z51" s="71">
        <v>187</v>
      </c>
      <c r="AA51" s="24"/>
      <c r="AB51" s="69">
        <v>0.39</v>
      </c>
      <c r="AC51" s="461">
        <v>55</v>
      </c>
      <c r="AD51" s="517"/>
      <c r="AE51" s="390" t="s">
        <v>36</v>
      </c>
      <c r="AF51" s="387" t="s">
        <v>36</v>
      </c>
      <c r="AG51" s="6" t="s">
        <v>24</v>
      </c>
      <c r="AH51" s="18" t="s">
        <v>23</v>
      </c>
      <c r="AI51" s="23"/>
      <c r="AJ51" s="48">
        <v>4</v>
      </c>
      <c r="AK51" s="160" t="s">
        <v>36</v>
      </c>
      <c r="AL51" s="100"/>
    </row>
    <row r="52" spans="1:38" x14ac:dyDescent="0.15">
      <c r="A52" s="1946"/>
      <c r="B52" s="452">
        <v>43235</v>
      </c>
      <c r="C52" s="453" t="str">
        <f t="shared" si="4"/>
        <v>(火)</v>
      </c>
      <c r="D52" s="76" t="s">
        <v>583</v>
      </c>
      <c r="E52" s="73" t="s">
        <v>609</v>
      </c>
      <c r="F52" s="61"/>
      <c r="G52" s="23">
        <v>18.5</v>
      </c>
      <c r="H52" s="64">
        <v>18.899999999999999</v>
      </c>
      <c r="I52" s="65">
        <v>7.3</v>
      </c>
      <c r="J52" s="66">
        <v>5.0999999999999996</v>
      </c>
      <c r="K52" s="24">
        <v>7.3</v>
      </c>
      <c r="L52" s="69">
        <v>7.5</v>
      </c>
      <c r="M52" s="65"/>
      <c r="N52" s="66">
        <v>28.1</v>
      </c>
      <c r="O52" s="23"/>
      <c r="P52" s="64">
        <v>53.6</v>
      </c>
      <c r="Q52" s="23"/>
      <c r="R52" s="64">
        <v>78</v>
      </c>
      <c r="S52" s="23"/>
      <c r="T52" s="64"/>
      <c r="U52" s="23"/>
      <c r="V52" s="159"/>
      <c r="W52" s="65"/>
      <c r="X52" s="66">
        <v>30.8</v>
      </c>
      <c r="Y52" s="70"/>
      <c r="Z52" s="71">
        <v>194</v>
      </c>
      <c r="AA52" s="24"/>
      <c r="AB52" s="69">
        <v>0.37</v>
      </c>
      <c r="AC52" s="461">
        <v>77</v>
      </c>
      <c r="AD52" s="517"/>
      <c r="AE52" s="390" t="s">
        <v>36</v>
      </c>
      <c r="AF52" s="387" t="s">
        <v>36</v>
      </c>
      <c r="AG52" s="6" t="s">
        <v>25</v>
      </c>
      <c r="AH52" s="18" t="s">
        <v>23</v>
      </c>
      <c r="AI52" s="23"/>
      <c r="AJ52" s="48">
        <v>1</v>
      </c>
      <c r="AK52" s="160" t="s">
        <v>36</v>
      </c>
      <c r="AL52" s="100"/>
    </row>
    <row r="53" spans="1:38" x14ac:dyDescent="0.15">
      <c r="A53" s="1946"/>
      <c r="B53" s="452">
        <v>43236</v>
      </c>
      <c r="C53" s="453" t="str">
        <f t="shared" si="4"/>
        <v>(水)</v>
      </c>
      <c r="D53" s="119" t="s">
        <v>583</v>
      </c>
      <c r="E53" s="73" t="s">
        <v>609</v>
      </c>
      <c r="F53" s="61"/>
      <c r="G53" s="23">
        <v>19.3</v>
      </c>
      <c r="H53" s="64">
        <v>19.100000000000001</v>
      </c>
      <c r="I53" s="65">
        <v>5.8</v>
      </c>
      <c r="J53" s="66">
        <v>4.8</v>
      </c>
      <c r="K53" s="24">
        <v>7.4</v>
      </c>
      <c r="L53" s="69">
        <v>7.4</v>
      </c>
      <c r="M53" s="65"/>
      <c r="N53" s="66">
        <v>28.1</v>
      </c>
      <c r="O53" s="23"/>
      <c r="P53" s="64">
        <v>52.6</v>
      </c>
      <c r="Q53" s="23"/>
      <c r="R53" s="64">
        <v>78.3</v>
      </c>
      <c r="S53" s="23"/>
      <c r="T53" s="64"/>
      <c r="U53" s="23"/>
      <c r="V53" s="159"/>
      <c r="W53" s="65"/>
      <c r="X53" s="66">
        <v>30.7</v>
      </c>
      <c r="Y53" s="70"/>
      <c r="Z53" s="71">
        <v>193</v>
      </c>
      <c r="AA53" s="24"/>
      <c r="AB53" s="69">
        <v>0.41</v>
      </c>
      <c r="AC53" s="461"/>
      <c r="AD53" s="517"/>
      <c r="AE53" s="390" t="s">
        <v>36</v>
      </c>
      <c r="AF53" s="387" t="s">
        <v>36</v>
      </c>
      <c r="AG53" s="6" t="s">
        <v>283</v>
      </c>
      <c r="AH53" s="18" t="s">
        <v>23</v>
      </c>
      <c r="AI53" s="23"/>
      <c r="AJ53" s="48">
        <v>8.1</v>
      </c>
      <c r="AK53" s="160" t="s">
        <v>36</v>
      </c>
      <c r="AL53" s="100"/>
    </row>
    <row r="54" spans="1:38" x14ac:dyDescent="0.15">
      <c r="A54" s="1946"/>
      <c r="B54" s="452">
        <v>43237</v>
      </c>
      <c r="C54" s="453" t="str">
        <f t="shared" si="4"/>
        <v>(木)</v>
      </c>
      <c r="D54" s="76" t="s">
        <v>599</v>
      </c>
      <c r="E54" s="73" t="s">
        <v>609</v>
      </c>
      <c r="F54" s="61"/>
      <c r="G54" s="23">
        <v>18.8</v>
      </c>
      <c r="H54" s="64">
        <v>19.3</v>
      </c>
      <c r="I54" s="65">
        <v>6.4</v>
      </c>
      <c r="J54" s="66">
        <v>4.5999999999999996</v>
      </c>
      <c r="K54" s="24">
        <v>7.5</v>
      </c>
      <c r="L54" s="69">
        <v>7.6</v>
      </c>
      <c r="M54" s="65"/>
      <c r="N54" s="66">
        <v>28.6</v>
      </c>
      <c r="O54" s="23"/>
      <c r="P54" s="64">
        <v>55.3</v>
      </c>
      <c r="Q54" s="23"/>
      <c r="R54" s="64">
        <v>79.2</v>
      </c>
      <c r="S54" s="23"/>
      <c r="T54" s="64"/>
      <c r="U54" s="23"/>
      <c r="V54" s="159"/>
      <c r="W54" s="65"/>
      <c r="X54" s="66">
        <v>31.3</v>
      </c>
      <c r="Y54" s="70"/>
      <c r="Z54" s="71">
        <v>193</v>
      </c>
      <c r="AA54" s="24"/>
      <c r="AB54" s="69">
        <v>0.4</v>
      </c>
      <c r="AC54" s="461"/>
      <c r="AD54" s="517"/>
      <c r="AE54" s="390" t="s">
        <v>36</v>
      </c>
      <c r="AF54" s="387" t="s">
        <v>36</v>
      </c>
      <c r="AG54" s="6" t="s">
        <v>284</v>
      </c>
      <c r="AH54" s="18" t="s">
        <v>23</v>
      </c>
      <c r="AI54" s="45"/>
      <c r="AJ54" s="46">
        <v>4.1000000000000002E-2</v>
      </c>
      <c r="AK54" s="47" t="s">
        <v>36</v>
      </c>
      <c r="AL54" s="102"/>
    </row>
    <row r="55" spans="1:38" x14ac:dyDescent="0.15">
      <c r="A55" s="1946"/>
      <c r="B55" s="452">
        <v>43238</v>
      </c>
      <c r="C55" s="453" t="str">
        <f t="shared" si="4"/>
        <v>(金)</v>
      </c>
      <c r="D55" s="76" t="s">
        <v>599</v>
      </c>
      <c r="E55" s="73" t="s">
        <v>609</v>
      </c>
      <c r="F55" s="61"/>
      <c r="G55" s="23">
        <v>19</v>
      </c>
      <c r="H55" s="64">
        <v>19.3</v>
      </c>
      <c r="I55" s="65">
        <v>6.5</v>
      </c>
      <c r="J55" s="66">
        <v>4.5999999999999996</v>
      </c>
      <c r="K55" s="24">
        <v>7.5</v>
      </c>
      <c r="L55" s="69">
        <v>7.6</v>
      </c>
      <c r="M55" s="65"/>
      <c r="N55" s="66">
        <v>28.7</v>
      </c>
      <c r="O55" s="23"/>
      <c r="P55" s="64">
        <v>55.6</v>
      </c>
      <c r="Q55" s="23"/>
      <c r="R55" s="64">
        <v>79.8</v>
      </c>
      <c r="S55" s="23"/>
      <c r="T55" s="64"/>
      <c r="U55" s="23"/>
      <c r="V55" s="159"/>
      <c r="W55" s="65"/>
      <c r="X55" s="66">
        <v>31.8</v>
      </c>
      <c r="Y55" s="70"/>
      <c r="Z55" s="71">
        <v>183</v>
      </c>
      <c r="AA55" s="24"/>
      <c r="AB55" s="69">
        <v>0.22</v>
      </c>
      <c r="AC55" s="461"/>
      <c r="AD55" s="517"/>
      <c r="AE55" s="390" t="s">
        <v>36</v>
      </c>
      <c r="AF55" s="387" t="s">
        <v>36</v>
      </c>
      <c r="AG55" s="6" t="s">
        <v>291</v>
      </c>
      <c r="AH55" s="18" t="s">
        <v>23</v>
      </c>
      <c r="AI55" s="24"/>
      <c r="AJ55" s="44">
        <v>2.17</v>
      </c>
      <c r="AK55" s="42" t="s">
        <v>36</v>
      </c>
      <c r="AL55" s="100"/>
    </row>
    <row r="56" spans="1:38" x14ac:dyDescent="0.15">
      <c r="A56" s="1946"/>
      <c r="B56" s="452">
        <v>43239</v>
      </c>
      <c r="C56" s="453" t="str">
        <f t="shared" si="4"/>
        <v>(土)</v>
      </c>
      <c r="D56" s="76" t="s">
        <v>599</v>
      </c>
      <c r="E56" s="73" t="s">
        <v>609</v>
      </c>
      <c r="F56" s="61"/>
      <c r="G56" s="23">
        <v>19.3</v>
      </c>
      <c r="H56" s="64">
        <v>19.7</v>
      </c>
      <c r="I56" s="65">
        <v>4.8</v>
      </c>
      <c r="J56" s="66">
        <v>4</v>
      </c>
      <c r="K56" s="24">
        <v>7.5</v>
      </c>
      <c r="L56" s="69">
        <v>7.5</v>
      </c>
      <c r="M56" s="65"/>
      <c r="N56" s="66">
        <v>28.5</v>
      </c>
      <c r="O56" s="23"/>
      <c r="P56" s="64"/>
      <c r="Q56" s="23"/>
      <c r="R56" s="64"/>
      <c r="S56" s="23"/>
      <c r="T56" s="64"/>
      <c r="U56" s="23"/>
      <c r="V56" s="159"/>
      <c r="W56" s="65"/>
      <c r="X56" s="66"/>
      <c r="Y56" s="70"/>
      <c r="Z56" s="71"/>
      <c r="AA56" s="24"/>
      <c r="AB56" s="69"/>
      <c r="AC56" s="461"/>
      <c r="AD56" s="517"/>
      <c r="AE56" s="390" t="s">
        <v>36</v>
      </c>
      <c r="AF56" s="387" t="s">
        <v>36</v>
      </c>
      <c r="AG56" s="6" t="s">
        <v>285</v>
      </c>
      <c r="AH56" s="18" t="s">
        <v>23</v>
      </c>
      <c r="AI56" s="24"/>
      <c r="AJ56" s="44">
        <v>2.56</v>
      </c>
      <c r="AK56" s="42" t="s">
        <v>36</v>
      </c>
      <c r="AL56" s="100"/>
    </row>
    <row r="57" spans="1:38" x14ac:dyDescent="0.15">
      <c r="A57" s="1946"/>
      <c r="B57" s="452">
        <v>43240</v>
      </c>
      <c r="C57" s="453" t="str">
        <f t="shared" si="4"/>
        <v>(日)</v>
      </c>
      <c r="D57" s="76" t="s">
        <v>583</v>
      </c>
      <c r="E57" s="73" t="s">
        <v>609</v>
      </c>
      <c r="F57" s="61"/>
      <c r="G57" s="23">
        <v>19.600000000000001</v>
      </c>
      <c r="H57" s="64">
        <v>19.8</v>
      </c>
      <c r="I57" s="65">
        <v>4.5</v>
      </c>
      <c r="J57" s="66">
        <v>3.8</v>
      </c>
      <c r="K57" s="24">
        <v>7.6</v>
      </c>
      <c r="L57" s="69">
        <v>7.7</v>
      </c>
      <c r="M57" s="65"/>
      <c r="N57" s="66">
        <v>27.8</v>
      </c>
      <c r="O57" s="23"/>
      <c r="P57" s="64"/>
      <c r="Q57" s="23"/>
      <c r="R57" s="64"/>
      <c r="S57" s="23"/>
      <c r="T57" s="64"/>
      <c r="U57" s="23"/>
      <c r="V57" s="159"/>
      <c r="W57" s="65"/>
      <c r="X57" s="66"/>
      <c r="Y57" s="70"/>
      <c r="Z57" s="71"/>
      <c r="AA57" s="24"/>
      <c r="AB57" s="69"/>
      <c r="AC57" s="461"/>
      <c r="AD57" s="517"/>
      <c r="AE57" s="390" t="s">
        <v>36</v>
      </c>
      <c r="AF57" s="387" t="s">
        <v>36</v>
      </c>
      <c r="AG57" s="6" t="s">
        <v>286</v>
      </c>
      <c r="AH57" s="18" t="s">
        <v>23</v>
      </c>
      <c r="AI57" s="45"/>
      <c r="AJ57" s="46">
        <v>8.6999999999999994E-2</v>
      </c>
      <c r="AK57" s="47" t="s">
        <v>36</v>
      </c>
      <c r="AL57" s="102"/>
    </row>
    <row r="58" spans="1:38" x14ac:dyDescent="0.15">
      <c r="A58" s="1946"/>
      <c r="B58" s="452">
        <v>43241</v>
      </c>
      <c r="C58" s="453" t="str">
        <f t="shared" si="4"/>
        <v>(月)</v>
      </c>
      <c r="D58" s="119" t="s">
        <v>583</v>
      </c>
      <c r="E58" s="73" t="s">
        <v>609</v>
      </c>
      <c r="F58" s="61"/>
      <c r="G58" s="23">
        <v>19.899999999999999</v>
      </c>
      <c r="H58" s="64">
        <v>20.3</v>
      </c>
      <c r="I58" s="65">
        <v>4.8</v>
      </c>
      <c r="J58" s="66">
        <v>5.4</v>
      </c>
      <c r="K58" s="24">
        <v>7.4</v>
      </c>
      <c r="L58" s="69">
        <v>7.6</v>
      </c>
      <c r="M58" s="65"/>
      <c r="N58" s="66">
        <v>27.7</v>
      </c>
      <c r="O58" s="23"/>
      <c r="P58" s="64">
        <v>54.3</v>
      </c>
      <c r="Q58" s="23"/>
      <c r="R58" s="64">
        <v>76.5</v>
      </c>
      <c r="S58" s="23"/>
      <c r="T58" s="64"/>
      <c r="U58" s="23"/>
      <c r="V58" s="159"/>
      <c r="W58" s="65"/>
      <c r="X58" s="66">
        <v>29.5</v>
      </c>
      <c r="Y58" s="70"/>
      <c r="Z58" s="71">
        <v>181</v>
      </c>
      <c r="AA58" s="24"/>
      <c r="AB58" s="69">
        <v>0.23</v>
      </c>
      <c r="AC58" s="461"/>
      <c r="AD58" s="517"/>
      <c r="AE58" s="390" t="s">
        <v>36</v>
      </c>
      <c r="AF58" s="387" t="s">
        <v>36</v>
      </c>
      <c r="AG58" s="6" t="s">
        <v>287</v>
      </c>
      <c r="AH58" s="18" t="s">
        <v>23</v>
      </c>
      <c r="AI58" s="24"/>
      <c r="AJ58" s="261" t="s">
        <v>609</v>
      </c>
      <c r="AK58" s="42" t="s">
        <v>36</v>
      </c>
      <c r="AL58" s="100"/>
    </row>
    <row r="59" spans="1:38" x14ac:dyDescent="0.15">
      <c r="A59" s="1946"/>
      <c r="B59" s="452">
        <v>43242</v>
      </c>
      <c r="C59" s="453" t="str">
        <f t="shared" si="4"/>
        <v>(火)</v>
      </c>
      <c r="D59" s="76" t="s">
        <v>583</v>
      </c>
      <c r="E59" s="73" t="s">
        <v>609</v>
      </c>
      <c r="F59" s="61"/>
      <c r="G59" s="23">
        <v>19.899999999999999</v>
      </c>
      <c r="H59" s="64">
        <v>20.5</v>
      </c>
      <c r="I59" s="65">
        <v>5.6</v>
      </c>
      <c r="J59" s="66">
        <v>4.9000000000000004</v>
      </c>
      <c r="K59" s="24">
        <v>7.3</v>
      </c>
      <c r="L59" s="69">
        <v>7.6</v>
      </c>
      <c r="M59" s="65"/>
      <c r="N59" s="66">
        <v>27.7</v>
      </c>
      <c r="O59" s="23"/>
      <c r="P59" s="64">
        <v>52.6</v>
      </c>
      <c r="Q59" s="23"/>
      <c r="R59" s="64">
        <v>78.099999999999994</v>
      </c>
      <c r="S59" s="23"/>
      <c r="T59" s="64"/>
      <c r="U59" s="23"/>
      <c r="V59" s="159"/>
      <c r="W59" s="65"/>
      <c r="X59" s="66">
        <v>29.7</v>
      </c>
      <c r="Y59" s="70"/>
      <c r="Z59" s="71">
        <v>181</v>
      </c>
      <c r="AA59" s="24"/>
      <c r="AB59" s="69">
        <v>0.25</v>
      </c>
      <c r="AC59" s="461"/>
      <c r="AD59" s="517"/>
      <c r="AE59" s="390" t="s">
        <v>36</v>
      </c>
      <c r="AF59" s="387" t="s">
        <v>36</v>
      </c>
      <c r="AG59" s="6" t="s">
        <v>288</v>
      </c>
      <c r="AH59" s="18" t="s">
        <v>23</v>
      </c>
      <c r="AI59" s="23"/>
      <c r="AJ59" s="48">
        <v>21.8</v>
      </c>
      <c r="AK59" s="36" t="s">
        <v>36</v>
      </c>
      <c r="AL59" s="101"/>
    </row>
    <row r="60" spans="1:38" x14ac:dyDescent="0.15">
      <c r="A60" s="1946"/>
      <c r="B60" s="452">
        <v>43243</v>
      </c>
      <c r="C60" s="453" t="str">
        <f t="shared" si="4"/>
        <v>(水)</v>
      </c>
      <c r="D60" s="76" t="s">
        <v>599</v>
      </c>
      <c r="E60" s="73" t="s">
        <v>609</v>
      </c>
      <c r="F60" s="61"/>
      <c r="G60" s="23">
        <v>19.899999999999999</v>
      </c>
      <c r="H60" s="64">
        <v>20.2</v>
      </c>
      <c r="I60" s="65">
        <v>5</v>
      </c>
      <c r="J60" s="66">
        <v>4</v>
      </c>
      <c r="K60" s="24">
        <v>7.5</v>
      </c>
      <c r="L60" s="69">
        <v>7.6</v>
      </c>
      <c r="M60" s="65"/>
      <c r="N60" s="66">
        <v>27.8</v>
      </c>
      <c r="O60" s="23"/>
      <c r="P60" s="64">
        <v>57.8</v>
      </c>
      <c r="Q60" s="23"/>
      <c r="R60" s="64">
        <v>78.2</v>
      </c>
      <c r="S60" s="23"/>
      <c r="T60" s="64"/>
      <c r="U60" s="23"/>
      <c r="V60" s="159"/>
      <c r="W60" s="65"/>
      <c r="X60" s="66">
        <v>29</v>
      </c>
      <c r="Y60" s="70"/>
      <c r="Z60" s="71">
        <v>182</v>
      </c>
      <c r="AA60" s="24"/>
      <c r="AB60" s="69">
        <v>0.26</v>
      </c>
      <c r="AC60" s="461"/>
      <c r="AD60" s="517"/>
      <c r="AE60" s="390" t="s">
        <v>36</v>
      </c>
      <c r="AF60" s="387" t="s">
        <v>36</v>
      </c>
      <c r="AG60" s="6" t="s">
        <v>27</v>
      </c>
      <c r="AH60" s="18" t="s">
        <v>23</v>
      </c>
      <c r="AI60" s="23"/>
      <c r="AJ60" s="48">
        <v>17.8</v>
      </c>
      <c r="AK60" s="36" t="s">
        <v>36</v>
      </c>
      <c r="AL60" s="101"/>
    </row>
    <row r="61" spans="1:38" x14ac:dyDescent="0.15">
      <c r="A61" s="1946"/>
      <c r="B61" s="452">
        <v>43244</v>
      </c>
      <c r="C61" s="453" t="str">
        <f t="shared" si="4"/>
        <v>(木)</v>
      </c>
      <c r="D61" s="76" t="s">
        <v>583</v>
      </c>
      <c r="E61" s="73" t="s">
        <v>609</v>
      </c>
      <c r="F61" s="61"/>
      <c r="G61" s="23">
        <v>20</v>
      </c>
      <c r="H61" s="64">
        <v>20.5</v>
      </c>
      <c r="I61" s="65">
        <v>5.7</v>
      </c>
      <c r="J61" s="66">
        <v>4.9000000000000004</v>
      </c>
      <c r="K61" s="24">
        <v>7.5</v>
      </c>
      <c r="L61" s="69">
        <v>7.5</v>
      </c>
      <c r="M61" s="65"/>
      <c r="N61" s="66">
        <v>27.8</v>
      </c>
      <c r="O61" s="23"/>
      <c r="P61" s="64">
        <v>51.6</v>
      </c>
      <c r="Q61" s="23"/>
      <c r="R61" s="64">
        <v>79.2</v>
      </c>
      <c r="S61" s="23"/>
      <c r="T61" s="64"/>
      <c r="U61" s="23"/>
      <c r="V61" s="159"/>
      <c r="W61" s="65"/>
      <c r="X61" s="66">
        <v>29.8</v>
      </c>
      <c r="Y61" s="70"/>
      <c r="Z61" s="71">
        <v>178</v>
      </c>
      <c r="AA61" s="24"/>
      <c r="AB61" s="69">
        <v>0.32</v>
      </c>
      <c r="AC61" s="461">
        <v>4</v>
      </c>
      <c r="AD61" s="517">
        <v>2</v>
      </c>
      <c r="AE61" s="390" t="s">
        <v>36</v>
      </c>
      <c r="AF61" s="387" t="s">
        <v>36</v>
      </c>
      <c r="AG61" s="6" t="s">
        <v>289</v>
      </c>
      <c r="AH61" s="18" t="s">
        <v>274</v>
      </c>
      <c r="AI61" s="51"/>
      <c r="AJ61" s="52">
        <v>11</v>
      </c>
      <c r="AK61" s="43" t="s">
        <v>36</v>
      </c>
      <c r="AL61" s="103"/>
    </row>
    <row r="62" spans="1:38" x14ac:dyDescent="0.15">
      <c r="A62" s="1946"/>
      <c r="B62" s="452">
        <v>43245</v>
      </c>
      <c r="C62" s="453" t="str">
        <f t="shared" si="4"/>
        <v>(金)</v>
      </c>
      <c r="D62" s="76" t="s">
        <v>599</v>
      </c>
      <c r="E62" s="73" t="s">
        <v>609</v>
      </c>
      <c r="F62" s="61"/>
      <c r="G62" s="23">
        <v>20.2</v>
      </c>
      <c r="H62" s="64">
        <v>20.7</v>
      </c>
      <c r="I62" s="65">
        <v>7.4</v>
      </c>
      <c r="J62" s="66">
        <v>5.2</v>
      </c>
      <c r="K62" s="24">
        <v>7.5</v>
      </c>
      <c r="L62" s="69">
        <v>7.6</v>
      </c>
      <c r="M62" s="65"/>
      <c r="N62" s="66">
        <v>28</v>
      </c>
      <c r="O62" s="23"/>
      <c r="P62" s="64">
        <v>55.2</v>
      </c>
      <c r="Q62" s="23"/>
      <c r="R62" s="64">
        <v>77.3</v>
      </c>
      <c r="S62" s="23"/>
      <c r="T62" s="64"/>
      <c r="U62" s="23"/>
      <c r="V62" s="159"/>
      <c r="W62" s="65"/>
      <c r="X62" s="66">
        <v>31.1</v>
      </c>
      <c r="Y62" s="70"/>
      <c r="Z62" s="71">
        <v>182</v>
      </c>
      <c r="AA62" s="24"/>
      <c r="AB62" s="69">
        <v>0.19</v>
      </c>
      <c r="AC62" s="461"/>
      <c r="AD62" s="517"/>
      <c r="AE62" s="390" t="s">
        <v>36</v>
      </c>
      <c r="AF62" s="387" t="s">
        <v>36</v>
      </c>
      <c r="AG62" s="6" t="s">
        <v>290</v>
      </c>
      <c r="AH62" s="18" t="s">
        <v>23</v>
      </c>
      <c r="AI62" s="51"/>
      <c r="AJ62" s="52">
        <v>5</v>
      </c>
      <c r="AK62" s="43" t="s">
        <v>36</v>
      </c>
      <c r="AL62" s="103"/>
    </row>
    <row r="63" spans="1:38" x14ac:dyDescent="0.15">
      <c r="A63" s="1946"/>
      <c r="B63" s="452">
        <v>43246</v>
      </c>
      <c r="C63" s="453" t="str">
        <f t="shared" si="4"/>
        <v>(土)</v>
      </c>
      <c r="D63" s="76" t="s">
        <v>583</v>
      </c>
      <c r="E63" s="73" t="s">
        <v>609</v>
      </c>
      <c r="F63" s="61"/>
      <c r="G63" s="23">
        <v>20.3</v>
      </c>
      <c r="H63" s="64">
        <v>20.8</v>
      </c>
      <c r="I63" s="65">
        <v>5.5</v>
      </c>
      <c r="J63" s="66">
        <v>5.3</v>
      </c>
      <c r="K63" s="24">
        <v>7.6</v>
      </c>
      <c r="L63" s="69">
        <v>7.6</v>
      </c>
      <c r="M63" s="65"/>
      <c r="N63" s="66">
        <v>26.7</v>
      </c>
      <c r="O63" s="23"/>
      <c r="P63" s="64"/>
      <c r="Q63" s="23"/>
      <c r="R63" s="64"/>
      <c r="S63" s="23"/>
      <c r="T63" s="64"/>
      <c r="U63" s="23"/>
      <c r="V63" s="159"/>
      <c r="W63" s="65"/>
      <c r="X63" s="66"/>
      <c r="Y63" s="70"/>
      <c r="Z63" s="71"/>
      <c r="AA63" s="24"/>
      <c r="AB63" s="69"/>
      <c r="AC63" s="461"/>
      <c r="AD63" s="517"/>
      <c r="AE63" s="390" t="s">
        <v>460</v>
      </c>
      <c r="AF63" s="387" t="s">
        <v>460</v>
      </c>
      <c r="AG63" s="19"/>
      <c r="AH63" s="9"/>
      <c r="AI63" s="20"/>
      <c r="AJ63" s="8"/>
      <c r="AK63" s="8"/>
      <c r="AL63" s="9"/>
    </row>
    <row r="64" spans="1:38" x14ac:dyDescent="0.15">
      <c r="A64" s="1946"/>
      <c r="B64" s="452">
        <v>43247</v>
      </c>
      <c r="C64" s="453" t="str">
        <f t="shared" si="4"/>
        <v>(日)</v>
      </c>
      <c r="D64" s="76" t="s">
        <v>583</v>
      </c>
      <c r="E64" s="73" t="s">
        <v>609</v>
      </c>
      <c r="F64" s="61"/>
      <c r="G64" s="23">
        <v>20.399999999999999</v>
      </c>
      <c r="H64" s="64">
        <v>20.7</v>
      </c>
      <c r="I64" s="65">
        <v>5.7</v>
      </c>
      <c r="J64" s="66">
        <v>4.9000000000000004</v>
      </c>
      <c r="K64" s="24">
        <v>7.6</v>
      </c>
      <c r="L64" s="69">
        <v>7.6</v>
      </c>
      <c r="M64" s="65"/>
      <c r="N64" s="66">
        <v>26.3</v>
      </c>
      <c r="O64" s="23"/>
      <c r="P64" s="64"/>
      <c r="Q64" s="23"/>
      <c r="R64" s="64"/>
      <c r="S64" s="23"/>
      <c r="T64" s="64"/>
      <c r="U64" s="23"/>
      <c r="V64" s="159"/>
      <c r="W64" s="65"/>
      <c r="X64" s="66"/>
      <c r="Y64" s="70"/>
      <c r="Z64" s="71"/>
      <c r="AA64" s="24"/>
      <c r="AB64" s="69"/>
      <c r="AC64" s="461"/>
      <c r="AD64" s="517"/>
      <c r="AE64" s="390" t="s">
        <v>36</v>
      </c>
      <c r="AF64" s="387" t="s">
        <v>36</v>
      </c>
      <c r="AG64" s="19"/>
      <c r="AH64" s="9"/>
      <c r="AI64" s="20"/>
      <c r="AJ64" s="8"/>
      <c r="AK64" s="8"/>
      <c r="AL64" s="9"/>
    </row>
    <row r="65" spans="1:39" x14ac:dyDescent="0.15">
      <c r="A65" s="1946"/>
      <c r="B65" s="452">
        <v>43248</v>
      </c>
      <c r="C65" s="453" t="str">
        <f t="shared" si="4"/>
        <v>(月)</v>
      </c>
      <c r="D65" s="76" t="s">
        <v>599</v>
      </c>
      <c r="E65" s="73" t="s">
        <v>609</v>
      </c>
      <c r="F65" s="61"/>
      <c r="G65" s="23">
        <v>20.5</v>
      </c>
      <c r="H65" s="64">
        <v>21.1</v>
      </c>
      <c r="I65" s="65">
        <v>5.8</v>
      </c>
      <c r="J65" s="66">
        <v>6</v>
      </c>
      <c r="K65" s="24">
        <v>7.5</v>
      </c>
      <c r="L65" s="69">
        <v>7.6</v>
      </c>
      <c r="M65" s="65"/>
      <c r="N65" s="66">
        <v>28</v>
      </c>
      <c r="O65" s="23"/>
      <c r="P65" s="64">
        <v>55.3</v>
      </c>
      <c r="Q65" s="23"/>
      <c r="R65" s="64">
        <v>79.2</v>
      </c>
      <c r="S65" s="23"/>
      <c r="T65" s="64"/>
      <c r="U65" s="23"/>
      <c r="V65" s="159"/>
      <c r="W65" s="65"/>
      <c r="X65" s="66">
        <v>31</v>
      </c>
      <c r="Y65" s="70"/>
      <c r="Z65" s="71">
        <v>182</v>
      </c>
      <c r="AA65" s="24"/>
      <c r="AB65" s="69">
        <v>0.3</v>
      </c>
      <c r="AC65" s="461"/>
      <c r="AD65" s="517"/>
      <c r="AE65" s="390" t="s">
        <v>36</v>
      </c>
      <c r="AF65" s="387" t="s">
        <v>36</v>
      </c>
      <c r="AG65" s="21"/>
      <c r="AH65" s="3"/>
      <c r="AI65" s="22"/>
      <c r="AJ65" s="10"/>
      <c r="AK65" s="10"/>
      <c r="AL65" s="3"/>
    </row>
    <row r="66" spans="1:39" x14ac:dyDescent="0.15">
      <c r="A66" s="1946"/>
      <c r="B66" s="452">
        <v>43249</v>
      </c>
      <c r="C66" s="453" t="str">
        <f t="shared" si="4"/>
        <v>(火)</v>
      </c>
      <c r="D66" s="76" t="s">
        <v>599</v>
      </c>
      <c r="E66" s="73" t="s">
        <v>609</v>
      </c>
      <c r="F66" s="61"/>
      <c r="G66" s="23">
        <v>20.7</v>
      </c>
      <c r="H66" s="64">
        <v>21.2</v>
      </c>
      <c r="I66" s="65">
        <v>5.8</v>
      </c>
      <c r="J66" s="66">
        <v>6.6</v>
      </c>
      <c r="K66" s="24">
        <v>7.5</v>
      </c>
      <c r="L66" s="69">
        <v>7.5</v>
      </c>
      <c r="M66" s="65"/>
      <c r="N66" s="66">
        <v>28.2</v>
      </c>
      <c r="O66" s="23"/>
      <c r="P66" s="64">
        <v>55.3</v>
      </c>
      <c r="Q66" s="23"/>
      <c r="R66" s="64">
        <v>77.099999999999994</v>
      </c>
      <c r="S66" s="23"/>
      <c r="T66" s="64"/>
      <c r="U66" s="23"/>
      <c r="V66" s="159"/>
      <c r="W66" s="65"/>
      <c r="X66" s="66">
        <v>31.1</v>
      </c>
      <c r="Y66" s="70"/>
      <c r="Z66" s="71">
        <v>180</v>
      </c>
      <c r="AA66" s="24"/>
      <c r="AB66" s="69">
        <v>0.35</v>
      </c>
      <c r="AC66" s="461"/>
      <c r="AD66" s="517"/>
      <c r="AE66" s="390" t="s">
        <v>36</v>
      </c>
      <c r="AF66" s="387" t="s">
        <v>36</v>
      </c>
      <c r="AG66" s="29" t="s">
        <v>34</v>
      </c>
      <c r="AH66" s="2" t="s">
        <v>36</v>
      </c>
      <c r="AI66" s="2" t="s">
        <v>36</v>
      </c>
      <c r="AJ66" s="2" t="s">
        <v>36</v>
      </c>
      <c r="AK66" s="2" t="s">
        <v>36</v>
      </c>
      <c r="AL66" s="104" t="s">
        <v>36</v>
      </c>
    </row>
    <row r="67" spans="1:39" x14ac:dyDescent="0.15">
      <c r="A67" s="1946"/>
      <c r="B67" s="452">
        <v>43250</v>
      </c>
      <c r="C67" s="547" t="str">
        <f t="shared" si="4"/>
        <v>(水)</v>
      </c>
      <c r="D67" s="76" t="s">
        <v>599</v>
      </c>
      <c r="E67" s="73" t="s">
        <v>609</v>
      </c>
      <c r="F67" s="61"/>
      <c r="G67" s="23">
        <v>20.8</v>
      </c>
      <c r="H67" s="64">
        <v>21.2</v>
      </c>
      <c r="I67" s="65">
        <v>6.1</v>
      </c>
      <c r="J67" s="66">
        <v>6.6</v>
      </c>
      <c r="K67" s="24">
        <v>7.5</v>
      </c>
      <c r="L67" s="69">
        <v>7.6</v>
      </c>
      <c r="M67" s="65"/>
      <c r="N67" s="66">
        <v>28.2</v>
      </c>
      <c r="O67" s="23"/>
      <c r="P67" s="64">
        <v>55.4</v>
      </c>
      <c r="Q67" s="23"/>
      <c r="R67" s="64">
        <v>76.8</v>
      </c>
      <c r="S67" s="23"/>
      <c r="T67" s="64"/>
      <c r="U67" s="23"/>
      <c r="V67" s="159"/>
      <c r="W67" s="65"/>
      <c r="X67" s="66">
        <v>31.5</v>
      </c>
      <c r="Y67" s="70"/>
      <c r="Z67" s="71">
        <v>183</v>
      </c>
      <c r="AA67" s="24"/>
      <c r="AB67" s="69">
        <v>0.36</v>
      </c>
      <c r="AC67" s="461"/>
      <c r="AD67" s="517"/>
      <c r="AE67" s="390" t="s">
        <v>36</v>
      </c>
      <c r="AF67" s="387" t="s">
        <v>36</v>
      </c>
      <c r="AG67" s="11" t="s">
        <v>36</v>
      </c>
      <c r="AH67" s="2" t="s">
        <v>36</v>
      </c>
      <c r="AI67" s="2" t="s">
        <v>36</v>
      </c>
      <c r="AJ67" s="2" t="s">
        <v>36</v>
      </c>
      <c r="AK67" s="2" t="s">
        <v>36</v>
      </c>
      <c r="AL67" s="104" t="s">
        <v>36</v>
      </c>
    </row>
    <row r="68" spans="1:39" x14ac:dyDescent="0.15">
      <c r="A68" s="1946"/>
      <c r="B68" s="455">
        <v>43251</v>
      </c>
      <c r="C68" s="456" t="str">
        <f t="shared" si="4"/>
        <v>(木)</v>
      </c>
      <c r="D68" s="196" t="s">
        <v>599</v>
      </c>
      <c r="E68" s="1341" t="s">
        <v>609</v>
      </c>
      <c r="F68" s="141"/>
      <c r="G68" s="142">
        <v>20.9</v>
      </c>
      <c r="H68" s="143">
        <v>21.2</v>
      </c>
      <c r="I68" s="144">
        <v>6</v>
      </c>
      <c r="J68" s="145">
        <v>6</v>
      </c>
      <c r="K68" s="146">
        <v>7.5</v>
      </c>
      <c r="L68" s="147">
        <v>7.5</v>
      </c>
      <c r="M68" s="144"/>
      <c r="N68" s="145">
        <v>28.2</v>
      </c>
      <c r="O68" s="142"/>
      <c r="P68" s="143">
        <v>55.5</v>
      </c>
      <c r="Q68" s="142"/>
      <c r="R68" s="143">
        <v>77.3</v>
      </c>
      <c r="S68" s="142"/>
      <c r="T68" s="143"/>
      <c r="U68" s="199"/>
      <c r="V68" s="204"/>
      <c r="W68" s="200"/>
      <c r="X68" s="201">
        <v>30.6</v>
      </c>
      <c r="Y68" s="205"/>
      <c r="Z68" s="206">
        <v>183</v>
      </c>
      <c r="AA68" s="202"/>
      <c r="AB68" s="203">
        <v>0.42</v>
      </c>
      <c r="AC68" s="500"/>
      <c r="AD68" s="518"/>
      <c r="AE68" s="390" t="s">
        <v>36</v>
      </c>
      <c r="AF68" s="387" t="s">
        <v>36</v>
      </c>
      <c r="AG68" s="11" t="s">
        <v>36</v>
      </c>
      <c r="AH68" s="2" t="s">
        <v>36</v>
      </c>
      <c r="AI68" s="2" t="s">
        <v>36</v>
      </c>
      <c r="AJ68" s="2" t="s">
        <v>36</v>
      </c>
      <c r="AK68" s="2" t="s">
        <v>36</v>
      </c>
      <c r="AL68" s="104" t="s">
        <v>36</v>
      </c>
    </row>
    <row r="69" spans="1:39" s="1" customFormat="1" ht="13.5" customHeight="1" x14ac:dyDescent="0.15">
      <c r="A69" s="1946"/>
      <c r="B69" s="1954" t="s">
        <v>410</v>
      </c>
      <c r="C69" s="1892"/>
      <c r="D69" s="631"/>
      <c r="E69" s="669"/>
      <c r="F69" s="556">
        <f t="shared" ref="F69:AD69" si="5">MAX(F38:F68)</f>
        <v>0</v>
      </c>
      <c r="G69" s="557">
        <f t="shared" si="5"/>
        <v>20.9</v>
      </c>
      <c r="H69" s="558">
        <f t="shared" si="5"/>
        <v>21.2</v>
      </c>
      <c r="I69" s="559">
        <f t="shared" si="5"/>
        <v>11.3</v>
      </c>
      <c r="J69" s="560">
        <f t="shared" si="5"/>
        <v>7.7</v>
      </c>
      <c r="K69" s="561">
        <f t="shared" si="5"/>
        <v>7.6</v>
      </c>
      <c r="L69" s="562">
        <f t="shared" si="5"/>
        <v>7.7</v>
      </c>
      <c r="M69" s="559">
        <f t="shared" si="5"/>
        <v>0</v>
      </c>
      <c r="N69" s="560">
        <f t="shared" si="5"/>
        <v>30.9</v>
      </c>
      <c r="O69" s="557">
        <f t="shared" si="5"/>
        <v>0</v>
      </c>
      <c r="P69" s="558">
        <f t="shared" si="5"/>
        <v>59.6</v>
      </c>
      <c r="Q69" s="557">
        <f t="shared" si="5"/>
        <v>0</v>
      </c>
      <c r="R69" s="558">
        <f t="shared" si="5"/>
        <v>82.2</v>
      </c>
      <c r="S69" s="557">
        <f t="shared" si="5"/>
        <v>0</v>
      </c>
      <c r="T69" s="558">
        <f t="shared" si="5"/>
        <v>47</v>
      </c>
      <c r="U69" s="557">
        <f t="shared" si="5"/>
        <v>0</v>
      </c>
      <c r="V69" s="558">
        <f t="shared" si="5"/>
        <v>28.2</v>
      </c>
      <c r="W69" s="559">
        <f t="shared" si="5"/>
        <v>0</v>
      </c>
      <c r="X69" s="560">
        <f t="shared" si="5"/>
        <v>37.1</v>
      </c>
      <c r="Y69" s="563">
        <f t="shared" si="5"/>
        <v>0</v>
      </c>
      <c r="Z69" s="564">
        <f t="shared" si="5"/>
        <v>207</v>
      </c>
      <c r="AA69" s="561">
        <f t="shared" si="5"/>
        <v>0</v>
      </c>
      <c r="AB69" s="562">
        <f t="shared" si="5"/>
        <v>0.72</v>
      </c>
      <c r="AC69" s="584">
        <f t="shared" si="5"/>
        <v>77</v>
      </c>
      <c r="AD69" s="485">
        <f t="shared" si="5"/>
        <v>2</v>
      </c>
      <c r="AE69" s="565">
        <f t="shared" ref="AE69:AF69" si="6">MAX(AE39:AE68)</f>
        <v>0</v>
      </c>
      <c r="AF69" s="580">
        <f t="shared" si="6"/>
        <v>0</v>
      </c>
      <c r="AG69" s="11"/>
      <c r="AH69" s="2"/>
      <c r="AI69" s="2"/>
      <c r="AJ69" s="2"/>
      <c r="AK69" s="2"/>
      <c r="AL69" s="104"/>
    </row>
    <row r="70" spans="1:39" s="1" customFormat="1" ht="13.5" customHeight="1" x14ac:dyDescent="0.15">
      <c r="A70" s="1946"/>
      <c r="B70" s="1955" t="s">
        <v>411</v>
      </c>
      <c r="C70" s="1894"/>
      <c r="D70" s="633"/>
      <c r="E70" s="670"/>
      <c r="F70" s="567">
        <f t="shared" ref="F70:AD70" si="7">MIN(F38:F68)</f>
        <v>0</v>
      </c>
      <c r="G70" s="568">
        <f t="shared" si="7"/>
        <v>17.5</v>
      </c>
      <c r="H70" s="569">
        <f t="shared" si="7"/>
        <v>17.899999999999999</v>
      </c>
      <c r="I70" s="570">
        <f t="shared" si="7"/>
        <v>2.2000000000000002</v>
      </c>
      <c r="J70" s="571">
        <f t="shared" si="7"/>
        <v>1.9</v>
      </c>
      <c r="K70" s="572">
        <f t="shared" si="7"/>
        <v>7.2</v>
      </c>
      <c r="L70" s="573">
        <f t="shared" si="7"/>
        <v>7.3</v>
      </c>
      <c r="M70" s="570">
        <f t="shared" si="7"/>
        <v>0</v>
      </c>
      <c r="N70" s="571">
        <f t="shared" si="7"/>
        <v>26.3</v>
      </c>
      <c r="O70" s="568">
        <f t="shared" si="7"/>
        <v>0</v>
      </c>
      <c r="P70" s="569">
        <f t="shared" si="7"/>
        <v>51.6</v>
      </c>
      <c r="Q70" s="568">
        <f t="shared" si="7"/>
        <v>0</v>
      </c>
      <c r="R70" s="569">
        <f t="shared" si="7"/>
        <v>75.2</v>
      </c>
      <c r="S70" s="568">
        <f t="shared" si="7"/>
        <v>0</v>
      </c>
      <c r="T70" s="569">
        <f t="shared" si="7"/>
        <v>47</v>
      </c>
      <c r="U70" s="568">
        <f t="shared" si="7"/>
        <v>0</v>
      </c>
      <c r="V70" s="569">
        <f t="shared" si="7"/>
        <v>28.2</v>
      </c>
      <c r="W70" s="570">
        <f t="shared" si="7"/>
        <v>0</v>
      </c>
      <c r="X70" s="571">
        <f t="shared" si="7"/>
        <v>29</v>
      </c>
      <c r="Y70" s="574">
        <f t="shared" si="7"/>
        <v>0</v>
      </c>
      <c r="Z70" s="575">
        <f t="shared" si="7"/>
        <v>178</v>
      </c>
      <c r="AA70" s="572">
        <f t="shared" si="7"/>
        <v>0</v>
      </c>
      <c r="AB70" s="573">
        <f t="shared" si="7"/>
        <v>0.19</v>
      </c>
      <c r="AC70" s="49">
        <f t="shared" si="7"/>
        <v>1</v>
      </c>
      <c r="AD70" s="479">
        <f t="shared" si="7"/>
        <v>2</v>
      </c>
      <c r="AE70" s="576">
        <f t="shared" ref="AE70:AF70" si="8">MIN(AE39:AE68)</f>
        <v>0</v>
      </c>
      <c r="AF70" s="581">
        <f t="shared" si="8"/>
        <v>0</v>
      </c>
      <c r="AG70" s="11"/>
      <c r="AH70" s="2"/>
      <c r="AI70" s="2"/>
      <c r="AJ70" s="2"/>
      <c r="AK70" s="2"/>
      <c r="AL70" s="104"/>
    </row>
    <row r="71" spans="1:39" s="1" customFormat="1" ht="13.5" customHeight="1" x14ac:dyDescent="0.15">
      <c r="A71" s="1946"/>
      <c r="B71" s="1955" t="s">
        <v>412</v>
      </c>
      <c r="C71" s="1894"/>
      <c r="D71" s="633"/>
      <c r="E71" s="640"/>
      <c r="F71" s="567">
        <f t="shared" ref="F71:AD71" si="9">IF(COUNT(F38:F68)=0,0,AVERAGE(F38:F68))</f>
        <v>0</v>
      </c>
      <c r="G71" s="568">
        <f t="shared" si="9"/>
        <v>19.151612903225804</v>
      </c>
      <c r="H71" s="569">
        <f t="shared" si="9"/>
        <v>19.535483870967745</v>
      </c>
      <c r="I71" s="570">
        <f t="shared" si="9"/>
        <v>6.3258064516129027</v>
      </c>
      <c r="J71" s="571">
        <f t="shared" si="9"/>
        <v>4.9935483870967738</v>
      </c>
      <c r="K71" s="572">
        <f t="shared" si="9"/>
        <v>7.4161290322580653</v>
      </c>
      <c r="L71" s="573">
        <f t="shared" si="9"/>
        <v>7.509677419354837</v>
      </c>
      <c r="M71" s="570">
        <f t="shared" si="9"/>
        <v>0</v>
      </c>
      <c r="N71" s="571">
        <f t="shared" si="9"/>
        <v>28.541935483870972</v>
      </c>
      <c r="O71" s="568">
        <f t="shared" si="9"/>
        <v>0</v>
      </c>
      <c r="P71" s="569">
        <f t="shared" si="9"/>
        <v>54.847619047619055</v>
      </c>
      <c r="Q71" s="568">
        <f t="shared" si="9"/>
        <v>0</v>
      </c>
      <c r="R71" s="569">
        <f t="shared" si="9"/>
        <v>78.228571428571414</v>
      </c>
      <c r="S71" s="568">
        <f t="shared" si="9"/>
        <v>0</v>
      </c>
      <c r="T71" s="569">
        <f t="shared" si="9"/>
        <v>47</v>
      </c>
      <c r="U71" s="568">
        <f t="shared" si="9"/>
        <v>0</v>
      </c>
      <c r="V71" s="569">
        <f t="shared" si="9"/>
        <v>28.2</v>
      </c>
      <c r="W71" s="570">
        <f t="shared" si="9"/>
        <v>0</v>
      </c>
      <c r="X71" s="571">
        <f t="shared" si="9"/>
        <v>32.204761904761909</v>
      </c>
      <c r="Y71" s="574">
        <f t="shared" si="9"/>
        <v>0</v>
      </c>
      <c r="Z71" s="575">
        <f t="shared" si="9"/>
        <v>189.8095238095238</v>
      </c>
      <c r="AA71" s="572">
        <f t="shared" si="9"/>
        <v>0</v>
      </c>
      <c r="AB71" s="573">
        <f t="shared" si="9"/>
        <v>0.3747619047619048</v>
      </c>
      <c r="AC71" s="49">
        <f t="shared" si="9"/>
        <v>29.875</v>
      </c>
      <c r="AD71" s="479">
        <f t="shared" si="9"/>
        <v>2</v>
      </c>
      <c r="AE71" s="576">
        <f t="shared" ref="AE71:AF71" si="10">IF(COUNT(AE39:AE68)=0,0,AVERAGE(AE39:AE68))</f>
        <v>0</v>
      </c>
      <c r="AF71" s="582">
        <f t="shared" si="10"/>
        <v>0</v>
      </c>
      <c r="AG71" s="11"/>
      <c r="AH71" s="2"/>
      <c r="AI71" s="2"/>
      <c r="AJ71" s="2"/>
      <c r="AK71" s="2"/>
      <c r="AL71" s="104"/>
    </row>
    <row r="72" spans="1:39" s="1" customFormat="1" ht="13.5" customHeight="1" x14ac:dyDescent="0.15">
      <c r="A72" s="1947"/>
      <c r="B72" s="1950" t="s">
        <v>413</v>
      </c>
      <c r="C72" s="1916"/>
      <c r="D72" s="672"/>
      <c r="E72" s="643"/>
      <c r="F72" s="644"/>
      <c r="G72" s="648"/>
      <c r="H72" s="645"/>
      <c r="I72" s="646"/>
      <c r="J72" s="649"/>
      <c r="K72" s="673"/>
      <c r="L72" s="647"/>
      <c r="M72" s="646"/>
      <c r="N72" s="649"/>
      <c r="O72" s="648"/>
      <c r="P72" s="645"/>
      <c r="Q72" s="648"/>
      <c r="R72" s="645"/>
      <c r="S72" s="648"/>
      <c r="T72" s="645"/>
      <c r="U72" s="648"/>
      <c r="V72" s="645"/>
      <c r="W72" s="646"/>
      <c r="X72" s="649"/>
      <c r="Y72" s="650"/>
      <c r="Z72" s="668"/>
      <c r="AA72" s="673"/>
      <c r="AB72" s="647"/>
      <c r="AC72" s="585">
        <f>SUM(AC38:AC68)</f>
        <v>239</v>
      </c>
      <c r="AD72" s="482">
        <f>SUM(AD38:AD68)</f>
        <v>2</v>
      </c>
      <c r="AE72" s="576"/>
      <c r="AF72" s="641"/>
      <c r="AG72" s="266"/>
      <c r="AH72" s="268"/>
      <c r="AI72" s="268"/>
      <c r="AJ72" s="268"/>
      <c r="AK72" s="268"/>
      <c r="AL72" s="267"/>
      <c r="AM72" s="671"/>
    </row>
    <row r="73" spans="1:39" ht="13.5" customHeight="1" x14ac:dyDescent="0.15">
      <c r="A73" s="1951" t="s">
        <v>271</v>
      </c>
      <c r="B73" s="450">
        <v>43252</v>
      </c>
      <c r="C73" s="593" t="str">
        <f t="shared" ref="C73:C102" si="11">IF(B73="","",IF(WEEKDAY(B73)=1,"(日)",IF(WEEKDAY(B73)=2,"(月)",IF(WEEKDAY(B73)=3,"(火)",IF(WEEKDAY(B73)=4,"(水)",IF(WEEKDAY(B73)=5,"(木)",IF(WEEKDAY(B73)=6,"(金)","(土)")))))))</f>
        <v>(金)</v>
      </c>
      <c r="D73" s="74" t="s">
        <v>583</v>
      </c>
      <c r="E73" s="72" t="s">
        <v>609</v>
      </c>
      <c r="F73" s="60"/>
      <c r="G73" s="62">
        <v>21.2</v>
      </c>
      <c r="H73" s="63">
        <v>21.6</v>
      </c>
      <c r="I73" s="56">
        <v>7.1</v>
      </c>
      <c r="J73" s="57">
        <v>6.6</v>
      </c>
      <c r="K73" s="67">
        <v>7.5</v>
      </c>
      <c r="L73" s="68">
        <v>7.6</v>
      </c>
      <c r="M73" s="56"/>
      <c r="N73" s="57">
        <v>28</v>
      </c>
      <c r="O73" s="62"/>
      <c r="P73" s="63">
        <v>55.6</v>
      </c>
      <c r="Q73" s="62"/>
      <c r="R73" s="63">
        <v>76.599999999999994</v>
      </c>
      <c r="S73" s="62"/>
      <c r="T73" s="63"/>
      <c r="U73" s="62"/>
      <c r="V73" s="263"/>
      <c r="W73" s="56"/>
      <c r="X73" s="57">
        <v>31.8</v>
      </c>
      <c r="Y73" s="58"/>
      <c r="Z73" s="59">
        <v>187</v>
      </c>
      <c r="AA73" s="67"/>
      <c r="AB73" s="68">
        <v>0.27</v>
      </c>
      <c r="AC73" s="463"/>
      <c r="AD73" s="516"/>
      <c r="AE73" s="390" t="s">
        <v>36</v>
      </c>
      <c r="AF73" s="387" t="s">
        <v>36</v>
      </c>
      <c r="AG73" s="191">
        <v>43258</v>
      </c>
      <c r="AH73" s="152" t="s">
        <v>29</v>
      </c>
      <c r="AI73" s="153"/>
      <c r="AJ73" s="154" t="s">
        <v>20</v>
      </c>
      <c r="AK73" s="155"/>
      <c r="AL73" s="156"/>
    </row>
    <row r="74" spans="1:39" x14ac:dyDescent="0.15">
      <c r="A74" s="1952"/>
      <c r="B74" s="452">
        <v>43253</v>
      </c>
      <c r="C74" s="453" t="str">
        <f t="shared" si="11"/>
        <v>(土)</v>
      </c>
      <c r="D74" s="75" t="s">
        <v>583</v>
      </c>
      <c r="E74" s="73" t="s">
        <v>609</v>
      </c>
      <c r="F74" s="61"/>
      <c r="G74" s="23">
        <v>21.2</v>
      </c>
      <c r="H74" s="64">
        <v>21.7</v>
      </c>
      <c r="I74" s="65">
        <v>5.9</v>
      </c>
      <c r="J74" s="66">
        <v>5.5</v>
      </c>
      <c r="K74" s="24">
        <v>7.6</v>
      </c>
      <c r="L74" s="69">
        <v>7.6</v>
      </c>
      <c r="M74" s="65"/>
      <c r="N74" s="66">
        <v>27.7</v>
      </c>
      <c r="O74" s="23"/>
      <c r="P74" s="64"/>
      <c r="Q74" s="23"/>
      <c r="R74" s="64"/>
      <c r="S74" s="23"/>
      <c r="T74" s="64"/>
      <c r="U74" s="23"/>
      <c r="V74" s="262"/>
      <c r="W74" s="65"/>
      <c r="X74" s="66"/>
      <c r="Y74" s="70"/>
      <c r="Z74" s="71"/>
      <c r="AA74" s="24"/>
      <c r="AB74" s="69"/>
      <c r="AC74" s="461"/>
      <c r="AD74" s="517"/>
      <c r="AE74" s="390" t="s">
        <v>36</v>
      </c>
      <c r="AF74" s="387" t="s">
        <v>36</v>
      </c>
      <c r="AG74" s="12" t="s">
        <v>30</v>
      </c>
      <c r="AH74" s="13" t="s">
        <v>31</v>
      </c>
      <c r="AI74" s="14" t="s">
        <v>32</v>
      </c>
      <c r="AJ74" s="15" t="s">
        <v>33</v>
      </c>
      <c r="AK74" s="16" t="s">
        <v>36</v>
      </c>
      <c r="AL74" s="97"/>
    </row>
    <row r="75" spans="1:39" ht="13.5" customHeight="1" x14ac:dyDescent="0.15">
      <c r="A75" s="1952"/>
      <c r="B75" s="452">
        <v>43254</v>
      </c>
      <c r="C75" s="453" t="str">
        <f t="shared" si="11"/>
        <v>(日)</v>
      </c>
      <c r="D75" s="75" t="s">
        <v>583</v>
      </c>
      <c r="E75" s="73" t="s">
        <v>609</v>
      </c>
      <c r="F75" s="61"/>
      <c r="G75" s="23">
        <v>21.3</v>
      </c>
      <c r="H75" s="64">
        <v>21.8</v>
      </c>
      <c r="I75" s="65">
        <v>6.1</v>
      </c>
      <c r="J75" s="66">
        <v>5.0999999999999996</v>
      </c>
      <c r="K75" s="24">
        <v>7.6</v>
      </c>
      <c r="L75" s="69">
        <v>7.6</v>
      </c>
      <c r="M75" s="65"/>
      <c r="N75" s="66">
        <v>28</v>
      </c>
      <c r="O75" s="23"/>
      <c r="P75" s="64"/>
      <c r="Q75" s="23"/>
      <c r="R75" s="64"/>
      <c r="S75" s="23"/>
      <c r="T75" s="64"/>
      <c r="U75" s="23"/>
      <c r="V75" s="262"/>
      <c r="W75" s="65"/>
      <c r="X75" s="66"/>
      <c r="Y75" s="70"/>
      <c r="Z75" s="71"/>
      <c r="AA75" s="24"/>
      <c r="AB75" s="69"/>
      <c r="AC75" s="461"/>
      <c r="AD75" s="517"/>
      <c r="AE75" s="390" t="s">
        <v>36</v>
      </c>
      <c r="AF75" s="387" t="s">
        <v>36</v>
      </c>
      <c r="AG75" s="5" t="s">
        <v>272</v>
      </c>
      <c r="AH75" s="17" t="s">
        <v>20</v>
      </c>
      <c r="AI75" s="31"/>
      <c r="AJ75" s="32">
        <v>22</v>
      </c>
      <c r="AK75" s="33" t="s">
        <v>36</v>
      </c>
      <c r="AL75" s="98"/>
    </row>
    <row r="76" spans="1:39" x14ac:dyDescent="0.15">
      <c r="A76" s="1952"/>
      <c r="B76" s="452">
        <v>43255</v>
      </c>
      <c r="C76" s="453" t="str">
        <f t="shared" si="11"/>
        <v>(月)</v>
      </c>
      <c r="D76" s="75" t="s">
        <v>583</v>
      </c>
      <c r="E76" s="73" t="s">
        <v>609</v>
      </c>
      <c r="F76" s="61"/>
      <c r="G76" s="23">
        <v>21.3</v>
      </c>
      <c r="H76" s="64">
        <v>21.9</v>
      </c>
      <c r="I76" s="65">
        <v>5.4</v>
      </c>
      <c r="J76" s="66">
        <v>5</v>
      </c>
      <c r="K76" s="24">
        <v>7.6</v>
      </c>
      <c r="L76" s="69">
        <v>7.6</v>
      </c>
      <c r="M76" s="65"/>
      <c r="N76" s="66">
        <v>28.1</v>
      </c>
      <c r="O76" s="23"/>
      <c r="P76" s="64">
        <v>56.6</v>
      </c>
      <c r="Q76" s="23"/>
      <c r="R76" s="64">
        <v>77.5</v>
      </c>
      <c r="S76" s="23"/>
      <c r="T76" s="64"/>
      <c r="U76" s="23"/>
      <c r="V76" s="262"/>
      <c r="W76" s="65"/>
      <c r="X76" s="66">
        <v>31.4</v>
      </c>
      <c r="Y76" s="70"/>
      <c r="Z76" s="71">
        <v>185</v>
      </c>
      <c r="AA76" s="24"/>
      <c r="AB76" s="69">
        <v>0.27</v>
      </c>
      <c r="AC76" s="461">
        <v>16</v>
      </c>
      <c r="AD76" s="517"/>
      <c r="AE76" s="390" t="s">
        <v>36</v>
      </c>
      <c r="AF76" s="387" t="s">
        <v>36</v>
      </c>
      <c r="AG76" s="6" t="s">
        <v>273</v>
      </c>
      <c r="AH76" s="18" t="s">
        <v>274</v>
      </c>
      <c r="AI76" s="37"/>
      <c r="AJ76" s="38">
        <v>4.9000000000000004</v>
      </c>
      <c r="AK76" s="39" t="s">
        <v>36</v>
      </c>
      <c r="AL76" s="99"/>
    </row>
    <row r="77" spans="1:39" x14ac:dyDescent="0.15">
      <c r="A77" s="1952"/>
      <c r="B77" s="452">
        <v>43256</v>
      </c>
      <c r="C77" s="453" t="str">
        <f t="shared" si="11"/>
        <v>(火)</v>
      </c>
      <c r="D77" s="75" t="s">
        <v>583</v>
      </c>
      <c r="E77" s="73" t="s">
        <v>609</v>
      </c>
      <c r="F77" s="61"/>
      <c r="G77" s="23">
        <v>21.5</v>
      </c>
      <c r="H77" s="64">
        <v>22</v>
      </c>
      <c r="I77" s="65">
        <v>6</v>
      </c>
      <c r="J77" s="66">
        <v>5.0999999999999996</v>
      </c>
      <c r="K77" s="24">
        <v>7.5</v>
      </c>
      <c r="L77" s="69">
        <v>7.6</v>
      </c>
      <c r="M77" s="65"/>
      <c r="N77" s="66">
        <v>28</v>
      </c>
      <c r="O77" s="23"/>
      <c r="P77" s="64">
        <v>56.6</v>
      </c>
      <c r="Q77" s="23"/>
      <c r="R77" s="64">
        <v>77.7</v>
      </c>
      <c r="S77" s="23"/>
      <c r="T77" s="64"/>
      <c r="U77" s="23"/>
      <c r="V77" s="262"/>
      <c r="W77" s="65"/>
      <c r="X77" s="66">
        <v>31.7</v>
      </c>
      <c r="Y77" s="70"/>
      <c r="Z77" s="71">
        <v>187</v>
      </c>
      <c r="AA77" s="24"/>
      <c r="AB77" s="69">
        <v>0.28000000000000003</v>
      </c>
      <c r="AC77" s="461"/>
      <c r="AD77" s="517"/>
      <c r="AE77" s="390" t="s">
        <v>36</v>
      </c>
      <c r="AF77" s="387" t="s">
        <v>36</v>
      </c>
      <c r="AG77" s="6" t="s">
        <v>21</v>
      </c>
      <c r="AH77" s="18"/>
      <c r="AI77" s="40"/>
      <c r="AJ77" s="41">
        <v>7.7</v>
      </c>
      <c r="AK77" s="42" t="s">
        <v>36</v>
      </c>
      <c r="AL77" s="100"/>
    </row>
    <row r="78" spans="1:39" x14ac:dyDescent="0.15">
      <c r="A78" s="1952"/>
      <c r="B78" s="452">
        <v>43257</v>
      </c>
      <c r="C78" s="453" t="str">
        <f t="shared" si="11"/>
        <v>(水)</v>
      </c>
      <c r="D78" s="75" t="s">
        <v>606</v>
      </c>
      <c r="E78" s="73" t="s">
        <v>609</v>
      </c>
      <c r="F78" s="61"/>
      <c r="G78" s="23">
        <v>21.5</v>
      </c>
      <c r="H78" s="64">
        <v>21.9</v>
      </c>
      <c r="I78" s="65">
        <v>5.6</v>
      </c>
      <c r="J78" s="66">
        <v>5.2</v>
      </c>
      <c r="K78" s="24">
        <v>7.5</v>
      </c>
      <c r="L78" s="69">
        <v>7.7</v>
      </c>
      <c r="M78" s="65"/>
      <c r="N78" s="66">
        <v>28.2</v>
      </c>
      <c r="O78" s="23"/>
      <c r="P78" s="64">
        <v>56.8</v>
      </c>
      <c r="Q78" s="23"/>
      <c r="R78" s="64">
        <v>77.5</v>
      </c>
      <c r="S78" s="23"/>
      <c r="T78" s="64"/>
      <c r="U78" s="157"/>
      <c r="V78" s="262"/>
      <c r="W78" s="65"/>
      <c r="X78" s="66">
        <v>31.8</v>
      </c>
      <c r="Y78" s="70"/>
      <c r="Z78" s="71">
        <v>183</v>
      </c>
      <c r="AA78" s="24"/>
      <c r="AB78" s="69">
        <v>0.26</v>
      </c>
      <c r="AC78" s="461"/>
      <c r="AD78" s="517"/>
      <c r="AE78" s="390" t="s">
        <v>36</v>
      </c>
      <c r="AF78" s="387" t="s">
        <v>36</v>
      </c>
      <c r="AG78" s="6" t="s">
        <v>275</v>
      </c>
      <c r="AH78" s="18" t="s">
        <v>22</v>
      </c>
      <c r="AI78" s="34"/>
      <c r="AJ78" s="35">
        <v>28.3</v>
      </c>
      <c r="AK78" s="36" t="s">
        <v>36</v>
      </c>
      <c r="AL78" s="101"/>
    </row>
    <row r="79" spans="1:39" x14ac:dyDescent="0.15">
      <c r="A79" s="1952"/>
      <c r="B79" s="452">
        <v>43258</v>
      </c>
      <c r="C79" s="453" t="str">
        <f t="shared" si="11"/>
        <v>(木)</v>
      </c>
      <c r="D79" s="75" t="s">
        <v>599</v>
      </c>
      <c r="E79" s="73" t="s">
        <v>609</v>
      </c>
      <c r="F79" s="61"/>
      <c r="G79" s="23">
        <v>21.7</v>
      </c>
      <c r="H79" s="64">
        <v>22</v>
      </c>
      <c r="I79" s="65">
        <v>5.2</v>
      </c>
      <c r="J79" s="66">
        <v>4.9000000000000004</v>
      </c>
      <c r="K79" s="24">
        <v>7.5</v>
      </c>
      <c r="L79" s="69">
        <v>7.7</v>
      </c>
      <c r="M79" s="65"/>
      <c r="N79" s="66">
        <v>28.3</v>
      </c>
      <c r="O79" s="23"/>
      <c r="P79" s="64">
        <v>57.1</v>
      </c>
      <c r="Q79" s="23"/>
      <c r="R79" s="64">
        <v>77.400000000000006</v>
      </c>
      <c r="S79" s="23"/>
      <c r="T79" s="64">
        <v>48.7</v>
      </c>
      <c r="U79" s="23"/>
      <c r="V79" s="262">
        <v>28.7</v>
      </c>
      <c r="W79" s="65"/>
      <c r="X79" s="66">
        <v>31.7</v>
      </c>
      <c r="Y79" s="70"/>
      <c r="Z79" s="71">
        <v>180</v>
      </c>
      <c r="AA79" s="24"/>
      <c r="AB79" s="69">
        <v>0.3</v>
      </c>
      <c r="AC79" s="461"/>
      <c r="AD79" s="517"/>
      <c r="AE79" s="390" t="s">
        <v>36</v>
      </c>
      <c r="AF79" s="387" t="s">
        <v>36</v>
      </c>
      <c r="AG79" s="6" t="s">
        <v>276</v>
      </c>
      <c r="AH79" s="18" t="s">
        <v>23</v>
      </c>
      <c r="AI79" s="34"/>
      <c r="AJ79" s="35">
        <v>57.1</v>
      </c>
      <c r="AK79" s="36" t="s">
        <v>36</v>
      </c>
      <c r="AL79" s="101"/>
    </row>
    <row r="80" spans="1:39" x14ac:dyDescent="0.15">
      <c r="A80" s="1952"/>
      <c r="B80" s="452">
        <v>43259</v>
      </c>
      <c r="C80" s="453" t="str">
        <f t="shared" si="11"/>
        <v>(金)</v>
      </c>
      <c r="D80" s="75" t="s">
        <v>583</v>
      </c>
      <c r="E80" s="73" t="s">
        <v>609</v>
      </c>
      <c r="F80" s="61"/>
      <c r="G80" s="23">
        <v>22.1</v>
      </c>
      <c r="H80" s="64">
        <v>22.4</v>
      </c>
      <c r="I80" s="65">
        <v>7.4</v>
      </c>
      <c r="J80" s="66">
        <v>6.4</v>
      </c>
      <c r="K80" s="24">
        <v>7.3</v>
      </c>
      <c r="L80" s="69">
        <v>7.5</v>
      </c>
      <c r="M80" s="65"/>
      <c r="N80" s="66">
        <v>29</v>
      </c>
      <c r="O80" s="23"/>
      <c r="P80" s="64">
        <v>56.6</v>
      </c>
      <c r="Q80" s="23"/>
      <c r="R80" s="64">
        <v>79</v>
      </c>
      <c r="S80" s="23"/>
      <c r="T80" s="64"/>
      <c r="U80" s="23"/>
      <c r="V80" s="262"/>
      <c r="W80" s="65"/>
      <c r="X80" s="66">
        <v>32</v>
      </c>
      <c r="Y80" s="70"/>
      <c r="Z80" s="71">
        <v>194</v>
      </c>
      <c r="AA80" s="24"/>
      <c r="AB80" s="69">
        <v>0.16</v>
      </c>
      <c r="AC80" s="461"/>
      <c r="AD80" s="517"/>
      <c r="AE80" s="390" t="s">
        <v>36</v>
      </c>
      <c r="AF80" s="387" t="s">
        <v>36</v>
      </c>
      <c r="AG80" s="6" t="s">
        <v>277</v>
      </c>
      <c r="AH80" s="18" t="s">
        <v>23</v>
      </c>
      <c r="AI80" s="34"/>
      <c r="AJ80" s="35">
        <v>77.400000000000006</v>
      </c>
      <c r="AK80" s="36" t="s">
        <v>36</v>
      </c>
      <c r="AL80" s="101"/>
    </row>
    <row r="81" spans="1:38" x14ac:dyDescent="0.15">
      <c r="A81" s="1952"/>
      <c r="B81" s="452">
        <v>43260</v>
      </c>
      <c r="C81" s="453" t="str">
        <f t="shared" si="11"/>
        <v>(土)</v>
      </c>
      <c r="D81" s="75" t="s">
        <v>583</v>
      </c>
      <c r="E81" s="73" t="s">
        <v>609</v>
      </c>
      <c r="F81" s="61"/>
      <c r="G81" s="23">
        <v>22.3</v>
      </c>
      <c r="H81" s="64">
        <v>22.9</v>
      </c>
      <c r="I81" s="65">
        <v>6.7</v>
      </c>
      <c r="J81" s="66">
        <v>6.6</v>
      </c>
      <c r="K81" s="24">
        <v>7.3</v>
      </c>
      <c r="L81" s="69">
        <v>7.4</v>
      </c>
      <c r="M81" s="65"/>
      <c r="N81" s="66">
        <v>28.3</v>
      </c>
      <c r="O81" s="23"/>
      <c r="P81" s="64"/>
      <c r="Q81" s="23"/>
      <c r="R81" s="64"/>
      <c r="S81" s="23"/>
      <c r="T81" s="64"/>
      <c r="U81" s="23"/>
      <c r="V81" s="262"/>
      <c r="W81" s="65"/>
      <c r="X81" s="66"/>
      <c r="Y81" s="70"/>
      <c r="Z81" s="71"/>
      <c r="AA81" s="24"/>
      <c r="AB81" s="69"/>
      <c r="AC81" s="461"/>
      <c r="AD81" s="517"/>
      <c r="AE81" s="390" t="s">
        <v>36</v>
      </c>
      <c r="AF81" s="387" t="s">
        <v>36</v>
      </c>
      <c r="AG81" s="6" t="s">
        <v>278</v>
      </c>
      <c r="AH81" s="18" t="s">
        <v>23</v>
      </c>
      <c r="AI81" s="34"/>
      <c r="AJ81" s="35">
        <v>48.7</v>
      </c>
      <c r="AK81" s="36" t="s">
        <v>36</v>
      </c>
      <c r="AL81" s="101"/>
    </row>
    <row r="82" spans="1:38" x14ac:dyDescent="0.15">
      <c r="A82" s="1952"/>
      <c r="B82" s="452">
        <v>43261</v>
      </c>
      <c r="C82" s="453" t="str">
        <f t="shared" si="11"/>
        <v>(日)</v>
      </c>
      <c r="D82" s="75" t="s">
        <v>599</v>
      </c>
      <c r="E82" s="73" t="s">
        <v>609</v>
      </c>
      <c r="F82" s="61"/>
      <c r="G82" s="23">
        <v>22.4</v>
      </c>
      <c r="H82" s="64">
        <v>22.6</v>
      </c>
      <c r="I82" s="65">
        <v>6.2</v>
      </c>
      <c r="J82" s="66">
        <v>6.4</v>
      </c>
      <c r="K82" s="24">
        <v>7.5</v>
      </c>
      <c r="L82" s="69">
        <v>7.5</v>
      </c>
      <c r="M82" s="65"/>
      <c r="N82" s="66">
        <v>26.8</v>
      </c>
      <c r="O82" s="23"/>
      <c r="P82" s="64"/>
      <c r="Q82" s="23"/>
      <c r="R82" s="64"/>
      <c r="S82" s="23"/>
      <c r="T82" s="64"/>
      <c r="U82" s="23"/>
      <c r="V82" s="262"/>
      <c r="W82" s="65"/>
      <c r="X82" s="66"/>
      <c r="Y82" s="70"/>
      <c r="Z82" s="71"/>
      <c r="AA82" s="24"/>
      <c r="AB82" s="69"/>
      <c r="AC82" s="461"/>
      <c r="AD82" s="517"/>
      <c r="AE82" s="390" t="s">
        <v>36</v>
      </c>
      <c r="AF82" s="387" t="s">
        <v>36</v>
      </c>
      <c r="AG82" s="6" t="s">
        <v>279</v>
      </c>
      <c r="AH82" s="18" t="s">
        <v>23</v>
      </c>
      <c r="AI82" s="34"/>
      <c r="AJ82" s="35">
        <v>28.7</v>
      </c>
      <c r="AK82" s="36" t="s">
        <v>36</v>
      </c>
      <c r="AL82" s="101"/>
    </row>
    <row r="83" spans="1:38" x14ac:dyDescent="0.15">
      <c r="A83" s="1952"/>
      <c r="B83" s="452">
        <v>43262</v>
      </c>
      <c r="C83" s="453" t="str">
        <f t="shared" si="11"/>
        <v>(月)</v>
      </c>
      <c r="D83" s="75" t="s">
        <v>606</v>
      </c>
      <c r="E83" s="73" t="s">
        <v>609</v>
      </c>
      <c r="F83" s="61"/>
      <c r="G83" s="23">
        <v>22.5</v>
      </c>
      <c r="H83" s="64">
        <v>22.7</v>
      </c>
      <c r="I83" s="65">
        <v>6.5</v>
      </c>
      <c r="J83" s="66">
        <v>6.4</v>
      </c>
      <c r="K83" s="24">
        <v>7.4</v>
      </c>
      <c r="L83" s="69">
        <v>7.5</v>
      </c>
      <c r="M83" s="65"/>
      <c r="N83" s="66">
        <v>28.9</v>
      </c>
      <c r="O83" s="23"/>
      <c r="P83" s="64">
        <v>58.1</v>
      </c>
      <c r="Q83" s="23"/>
      <c r="R83" s="64">
        <v>77.900000000000006</v>
      </c>
      <c r="S83" s="23"/>
      <c r="T83" s="64"/>
      <c r="U83" s="23"/>
      <c r="V83" s="262"/>
      <c r="W83" s="65"/>
      <c r="X83" s="66">
        <v>32.200000000000003</v>
      </c>
      <c r="Y83" s="70"/>
      <c r="Z83" s="71">
        <v>195</v>
      </c>
      <c r="AA83" s="24"/>
      <c r="AB83" s="69">
        <v>0.21</v>
      </c>
      <c r="AC83" s="461"/>
      <c r="AD83" s="517"/>
      <c r="AE83" s="390" t="s">
        <v>36</v>
      </c>
      <c r="AF83" s="387" t="s">
        <v>36</v>
      </c>
      <c r="AG83" s="6" t="s">
        <v>280</v>
      </c>
      <c r="AH83" s="18" t="s">
        <v>23</v>
      </c>
      <c r="AI83" s="37"/>
      <c r="AJ83" s="38">
        <v>31.7</v>
      </c>
      <c r="AK83" s="39" t="s">
        <v>36</v>
      </c>
      <c r="AL83" s="99"/>
    </row>
    <row r="84" spans="1:38" x14ac:dyDescent="0.15">
      <c r="A84" s="1952"/>
      <c r="B84" s="452">
        <v>43263</v>
      </c>
      <c r="C84" s="453" t="str">
        <f t="shared" si="11"/>
        <v>(火)</v>
      </c>
      <c r="D84" s="75" t="s">
        <v>599</v>
      </c>
      <c r="E84" s="73" t="s">
        <v>609</v>
      </c>
      <c r="F84" s="61"/>
      <c r="G84" s="23">
        <v>22.5</v>
      </c>
      <c r="H84" s="64">
        <v>22.9</v>
      </c>
      <c r="I84" s="65">
        <v>7.9</v>
      </c>
      <c r="J84" s="66">
        <v>6.7</v>
      </c>
      <c r="K84" s="24">
        <v>7.2</v>
      </c>
      <c r="L84" s="69">
        <v>7.4</v>
      </c>
      <c r="M84" s="65"/>
      <c r="N84" s="66">
        <v>29.6</v>
      </c>
      <c r="O84" s="23"/>
      <c r="P84" s="64">
        <v>59.6</v>
      </c>
      <c r="Q84" s="23"/>
      <c r="R84" s="64">
        <v>79.7</v>
      </c>
      <c r="S84" s="23"/>
      <c r="T84" s="64"/>
      <c r="U84" s="23"/>
      <c r="V84" s="262"/>
      <c r="W84" s="65"/>
      <c r="X84" s="66">
        <v>33.700000000000003</v>
      </c>
      <c r="Y84" s="70"/>
      <c r="Z84" s="71">
        <v>194</v>
      </c>
      <c r="AA84" s="24"/>
      <c r="AB84" s="69">
        <v>0.23</v>
      </c>
      <c r="AC84" s="461"/>
      <c r="AD84" s="517"/>
      <c r="AE84" s="390" t="s">
        <v>36</v>
      </c>
      <c r="AF84" s="387" t="s">
        <v>36</v>
      </c>
      <c r="AG84" s="6" t="s">
        <v>281</v>
      </c>
      <c r="AH84" s="18" t="s">
        <v>23</v>
      </c>
      <c r="AI84" s="49"/>
      <c r="AJ84" s="50">
        <v>180</v>
      </c>
      <c r="AK84" s="25" t="s">
        <v>36</v>
      </c>
      <c r="AL84" s="26"/>
    </row>
    <row r="85" spans="1:38" x14ac:dyDescent="0.15">
      <c r="A85" s="1952"/>
      <c r="B85" s="452">
        <v>43264</v>
      </c>
      <c r="C85" s="453" t="str">
        <f t="shared" si="11"/>
        <v>(水)</v>
      </c>
      <c r="D85" s="75" t="s">
        <v>583</v>
      </c>
      <c r="E85" s="73" t="s">
        <v>609</v>
      </c>
      <c r="F85" s="61"/>
      <c r="G85" s="23">
        <v>22.4</v>
      </c>
      <c r="H85" s="64">
        <v>22.8</v>
      </c>
      <c r="I85" s="65">
        <v>9.4</v>
      </c>
      <c r="J85" s="66">
        <v>9.3000000000000007</v>
      </c>
      <c r="K85" s="24">
        <v>7.1</v>
      </c>
      <c r="L85" s="69">
        <v>7.3</v>
      </c>
      <c r="M85" s="65"/>
      <c r="N85" s="66">
        <v>28.4</v>
      </c>
      <c r="O85" s="23"/>
      <c r="P85" s="64">
        <v>58.6</v>
      </c>
      <c r="Q85" s="23"/>
      <c r="R85" s="64">
        <v>76.3</v>
      </c>
      <c r="S85" s="23"/>
      <c r="T85" s="64"/>
      <c r="U85" s="23"/>
      <c r="V85" s="262"/>
      <c r="W85" s="65"/>
      <c r="X85" s="66">
        <v>31.5</v>
      </c>
      <c r="Y85" s="70"/>
      <c r="Z85" s="71">
        <v>180</v>
      </c>
      <c r="AA85" s="24"/>
      <c r="AB85" s="69">
        <v>0.25</v>
      </c>
      <c r="AC85" s="461">
        <v>34</v>
      </c>
      <c r="AD85" s="517"/>
      <c r="AE85" s="390" t="s">
        <v>36</v>
      </c>
      <c r="AF85" s="387" t="s">
        <v>36</v>
      </c>
      <c r="AG85" s="6" t="s">
        <v>282</v>
      </c>
      <c r="AH85" s="18" t="s">
        <v>23</v>
      </c>
      <c r="AI85" s="40"/>
      <c r="AJ85" s="41">
        <v>0.3</v>
      </c>
      <c r="AK85" s="42" t="s">
        <v>36</v>
      </c>
      <c r="AL85" s="100"/>
    </row>
    <row r="86" spans="1:38" x14ac:dyDescent="0.15">
      <c r="A86" s="1952"/>
      <c r="B86" s="452">
        <v>43265</v>
      </c>
      <c r="C86" s="453" t="str">
        <f t="shared" si="11"/>
        <v>(木)</v>
      </c>
      <c r="D86" s="75" t="s">
        <v>599</v>
      </c>
      <c r="E86" s="73" t="s">
        <v>609</v>
      </c>
      <c r="F86" s="61"/>
      <c r="G86" s="23">
        <v>22</v>
      </c>
      <c r="H86" s="64">
        <v>22.5</v>
      </c>
      <c r="I86" s="65">
        <v>11.5</v>
      </c>
      <c r="J86" s="66">
        <v>9.9</v>
      </c>
      <c r="K86" s="24">
        <v>7.2</v>
      </c>
      <c r="L86" s="69">
        <v>7.2</v>
      </c>
      <c r="M86" s="65"/>
      <c r="N86" s="66">
        <v>27.5</v>
      </c>
      <c r="O86" s="23"/>
      <c r="P86" s="64">
        <v>59.6</v>
      </c>
      <c r="Q86" s="23"/>
      <c r="R86" s="64">
        <v>75.900000000000006</v>
      </c>
      <c r="S86" s="23"/>
      <c r="T86" s="64"/>
      <c r="U86" s="23"/>
      <c r="V86" s="262"/>
      <c r="W86" s="65"/>
      <c r="X86" s="66">
        <v>28.6</v>
      </c>
      <c r="Y86" s="70"/>
      <c r="Z86" s="71">
        <v>179</v>
      </c>
      <c r="AA86" s="24"/>
      <c r="AB86" s="69">
        <v>0.36</v>
      </c>
      <c r="AC86" s="461">
        <v>55</v>
      </c>
      <c r="AD86" s="517">
        <v>2</v>
      </c>
      <c r="AE86" s="390" t="s">
        <v>36</v>
      </c>
      <c r="AF86" s="387" t="s">
        <v>36</v>
      </c>
      <c r="AG86" s="6" t="s">
        <v>24</v>
      </c>
      <c r="AH86" s="18" t="s">
        <v>23</v>
      </c>
      <c r="AI86" s="23"/>
      <c r="AJ86" s="48">
        <v>4.4000000000000004</v>
      </c>
      <c r="AK86" s="160" t="s">
        <v>36</v>
      </c>
      <c r="AL86" s="100"/>
    </row>
    <row r="87" spans="1:38" x14ac:dyDescent="0.15">
      <c r="A87" s="1952"/>
      <c r="B87" s="452">
        <v>43266</v>
      </c>
      <c r="C87" s="453" t="str">
        <f t="shared" si="11"/>
        <v>(金)</v>
      </c>
      <c r="D87" s="75" t="s">
        <v>606</v>
      </c>
      <c r="E87" s="73" t="s">
        <v>609</v>
      </c>
      <c r="F87" s="61"/>
      <c r="G87" s="23">
        <v>22</v>
      </c>
      <c r="H87" s="64">
        <v>22.4</v>
      </c>
      <c r="I87" s="65">
        <v>10.7</v>
      </c>
      <c r="J87" s="66">
        <v>9</v>
      </c>
      <c r="K87" s="24">
        <v>7.2</v>
      </c>
      <c r="L87" s="69">
        <v>7.2</v>
      </c>
      <c r="M87" s="65"/>
      <c r="N87" s="66">
        <v>28.8</v>
      </c>
      <c r="O87" s="23"/>
      <c r="P87" s="64">
        <v>62.1</v>
      </c>
      <c r="Q87" s="23"/>
      <c r="R87" s="64">
        <v>79.7</v>
      </c>
      <c r="S87" s="23"/>
      <c r="T87" s="64"/>
      <c r="U87" s="23"/>
      <c r="V87" s="262"/>
      <c r="W87" s="65"/>
      <c r="X87" s="66">
        <v>30.8</v>
      </c>
      <c r="Y87" s="70"/>
      <c r="Z87" s="71">
        <v>200</v>
      </c>
      <c r="AA87" s="24"/>
      <c r="AB87" s="69">
        <v>0.38</v>
      </c>
      <c r="AC87" s="461"/>
      <c r="AD87" s="517"/>
      <c r="AE87" s="390" t="s">
        <v>36</v>
      </c>
      <c r="AF87" s="387" t="s">
        <v>36</v>
      </c>
      <c r="AG87" s="6" t="s">
        <v>25</v>
      </c>
      <c r="AH87" s="18" t="s">
        <v>23</v>
      </c>
      <c r="AI87" s="23"/>
      <c r="AJ87" s="48">
        <v>0.5</v>
      </c>
      <c r="AK87" s="160" t="s">
        <v>36</v>
      </c>
      <c r="AL87" s="100"/>
    </row>
    <row r="88" spans="1:38" x14ac:dyDescent="0.15">
      <c r="A88" s="1952"/>
      <c r="B88" s="452">
        <v>43267</v>
      </c>
      <c r="C88" s="453" t="str">
        <f t="shared" si="11"/>
        <v>(土)</v>
      </c>
      <c r="D88" s="75" t="s">
        <v>606</v>
      </c>
      <c r="E88" s="73" t="s">
        <v>609</v>
      </c>
      <c r="F88" s="61"/>
      <c r="G88" s="23">
        <v>22.1</v>
      </c>
      <c r="H88" s="64">
        <v>22.2</v>
      </c>
      <c r="I88" s="65">
        <v>8.1999999999999993</v>
      </c>
      <c r="J88" s="66">
        <v>7.6</v>
      </c>
      <c r="K88" s="24">
        <v>7.3</v>
      </c>
      <c r="L88" s="69">
        <v>7.3</v>
      </c>
      <c r="M88" s="65"/>
      <c r="N88" s="66">
        <v>30</v>
      </c>
      <c r="O88" s="23"/>
      <c r="P88" s="64"/>
      <c r="Q88" s="23"/>
      <c r="R88" s="64"/>
      <c r="S88" s="23"/>
      <c r="T88" s="64"/>
      <c r="U88" s="23"/>
      <c r="V88" s="262"/>
      <c r="W88" s="65"/>
      <c r="X88" s="66"/>
      <c r="Y88" s="70"/>
      <c r="Z88" s="71"/>
      <c r="AA88" s="24"/>
      <c r="AB88" s="69"/>
      <c r="AC88" s="461"/>
      <c r="AD88" s="517"/>
      <c r="AE88" s="390" t="s">
        <v>36</v>
      </c>
      <c r="AF88" s="387" t="s">
        <v>36</v>
      </c>
      <c r="AG88" s="6" t="s">
        <v>283</v>
      </c>
      <c r="AH88" s="18" t="s">
        <v>23</v>
      </c>
      <c r="AI88" s="23"/>
      <c r="AJ88" s="48">
        <v>7.7</v>
      </c>
      <c r="AK88" s="160" t="s">
        <v>36</v>
      </c>
      <c r="AL88" s="100"/>
    </row>
    <row r="89" spans="1:38" x14ac:dyDescent="0.15">
      <c r="A89" s="1952"/>
      <c r="B89" s="452">
        <v>43268</v>
      </c>
      <c r="C89" s="453" t="str">
        <f t="shared" si="11"/>
        <v>(日)</v>
      </c>
      <c r="D89" s="75" t="s">
        <v>599</v>
      </c>
      <c r="E89" s="73" t="s">
        <v>609</v>
      </c>
      <c r="F89" s="61"/>
      <c r="G89" s="23">
        <v>21.8</v>
      </c>
      <c r="H89" s="64">
        <v>22.3</v>
      </c>
      <c r="I89" s="65">
        <v>10.3</v>
      </c>
      <c r="J89" s="66">
        <v>7.7</v>
      </c>
      <c r="K89" s="24">
        <v>7.3</v>
      </c>
      <c r="L89" s="69">
        <v>7.4</v>
      </c>
      <c r="M89" s="65"/>
      <c r="N89" s="66">
        <v>29.8</v>
      </c>
      <c r="O89" s="23"/>
      <c r="P89" s="64"/>
      <c r="Q89" s="23"/>
      <c r="R89" s="64"/>
      <c r="S89" s="23"/>
      <c r="T89" s="64"/>
      <c r="U89" s="23"/>
      <c r="V89" s="262"/>
      <c r="W89" s="65"/>
      <c r="X89" s="66"/>
      <c r="Y89" s="70"/>
      <c r="Z89" s="71"/>
      <c r="AA89" s="24"/>
      <c r="AB89" s="69"/>
      <c r="AC89" s="461"/>
      <c r="AD89" s="517"/>
      <c r="AE89" s="390" t="s">
        <v>460</v>
      </c>
      <c r="AF89" s="387" t="s">
        <v>460</v>
      </c>
      <c r="AG89" s="6" t="s">
        <v>284</v>
      </c>
      <c r="AH89" s="18" t="s">
        <v>23</v>
      </c>
      <c r="AI89" s="45"/>
      <c r="AJ89" s="46">
        <v>4.2000000000000003E-2</v>
      </c>
      <c r="AK89" s="47" t="s">
        <v>36</v>
      </c>
      <c r="AL89" s="102"/>
    </row>
    <row r="90" spans="1:38" x14ac:dyDescent="0.15">
      <c r="A90" s="1952"/>
      <c r="B90" s="452">
        <v>43269</v>
      </c>
      <c r="C90" s="453" t="str">
        <f t="shared" si="11"/>
        <v>(月)</v>
      </c>
      <c r="D90" s="75" t="s">
        <v>599</v>
      </c>
      <c r="E90" s="73" t="s">
        <v>609</v>
      </c>
      <c r="F90" s="61"/>
      <c r="G90" s="23">
        <v>20.9</v>
      </c>
      <c r="H90" s="64">
        <v>21.6</v>
      </c>
      <c r="I90" s="65">
        <v>12.4</v>
      </c>
      <c r="J90" s="66">
        <v>8.8000000000000007</v>
      </c>
      <c r="K90" s="24">
        <v>7.3</v>
      </c>
      <c r="L90" s="69">
        <v>7.3</v>
      </c>
      <c r="M90" s="65"/>
      <c r="N90" s="66">
        <v>28.4</v>
      </c>
      <c r="O90" s="23"/>
      <c r="P90" s="64">
        <v>63.1</v>
      </c>
      <c r="Q90" s="23"/>
      <c r="R90" s="64">
        <v>79.8</v>
      </c>
      <c r="S90" s="23"/>
      <c r="T90" s="64"/>
      <c r="U90" s="23"/>
      <c r="V90" s="262"/>
      <c r="W90" s="65"/>
      <c r="X90" s="66">
        <v>29.3</v>
      </c>
      <c r="Y90" s="70"/>
      <c r="Z90" s="71">
        <v>191</v>
      </c>
      <c r="AA90" s="24"/>
      <c r="AB90" s="69">
        <v>0.44</v>
      </c>
      <c r="AC90" s="461">
        <v>144</v>
      </c>
      <c r="AD90" s="517"/>
      <c r="AE90" s="390" t="s">
        <v>36</v>
      </c>
      <c r="AF90" s="387" t="s">
        <v>36</v>
      </c>
      <c r="AG90" s="6" t="s">
        <v>291</v>
      </c>
      <c r="AH90" s="18" t="s">
        <v>23</v>
      </c>
      <c r="AI90" s="24"/>
      <c r="AJ90" s="44">
        <v>1.73</v>
      </c>
      <c r="AK90" s="42" t="s">
        <v>36</v>
      </c>
      <c r="AL90" s="100"/>
    </row>
    <row r="91" spans="1:38" x14ac:dyDescent="0.15">
      <c r="A91" s="1952"/>
      <c r="B91" s="452">
        <v>43270</v>
      </c>
      <c r="C91" s="453" t="str">
        <f t="shared" si="11"/>
        <v>(火)</v>
      </c>
      <c r="D91" s="75" t="s">
        <v>583</v>
      </c>
      <c r="E91" s="73" t="s">
        <v>609</v>
      </c>
      <c r="F91" s="61"/>
      <c r="G91" s="23">
        <v>20.9</v>
      </c>
      <c r="H91" s="64">
        <v>21.4</v>
      </c>
      <c r="I91" s="65">
        <v>13.9</v>
      </c>
      <c r="J91" s="66">
        <v>4.4000000000000004</v>
      </c>
      <c r="K91" s="24">
        <v>7.3</v>
      </c>
      <c r="L91" s="69">
        <v>7.1</v>
      </c>
      <c r="M91" s="65"/>
      <c r="N91" s="66">
        <v>29.1</v>
      </c>
      <c r="O91" s="23"/>
      <c r="P91" s="64">
        <v>62.3</v>
      </c>
      <c r="Q91" s="23"/>
      <c r="R91" s="64">
        <v>80.900000000000006</v>
      </c>
      <c r="S91" s="23"/>
      <c r="T91" s="64"/>
      <c r="U91" s="23"/>
      <c r="V91" s="262"/>
      <c r="W91" s="65"/>
      <c r="X91" s="66">
        <v>31.1</v>
      </c>
      <c r="Y91" s="70"/>
      <c r="Z91" s="71">
        <v>200</v>
      </c>
      <c r="AA91" s="24"/>
      <c r="AB91" s="69">
        <v>0.23</v>
      </c>
      <c r="AC91" s="461">
        <v>234</v>
      </c>
      <c r="AD91" s="517"/>
      <c r="AE91" s="390" t="s">
        <v>36</v>
      </c>
      <c r="AF91" s="387" t="s">
        <v>36</v>
      </c>
      <c r="AG91" s="6" t="s">
        <v>285</v>
      </c>
      <c r="AH91" s="18" t="s">
        <v>23</v>
      </c>
      <c r="AI91" s="24"/>
      <c r="AJ91" s="44">
        <v>2.21</v>
      </c>
      <c r="AK91" s="42" t="s">
        <v>36</v>
      </c>
      <c r="AL91" s="100"/>
    </row>
    <row r="92" spans="1:38" x14ac:dyDescent="0.15">
      <c r="A92" s="1952"/>
      <c r="B92" s="452">
        <v>43271</v>
      </c>
      <c r="C92" s="453" t="str">
        <f t="shared" si="11"/>
        <v>(水)</v>
      </c>
      <c r="D92" s="75" t="s">
        <v>606</v>
      </c>
      <c r="E92" s="73" t="s">
        <v>609</v>
      </c>
      <c r="F92" s="61"/>
      <c r="G92" s="23">
        <v>20.9</v>
      </c>
      <c r="H92" s="64">
        <v>21.3</v>
      </c>
      <c r="I92" s="65">
        <v>11.7</v>
      </c>
      <c r="J92" s="66">
        <v>6.2</v>
      </c>
      <c r="K92" s="24">
        <v>7.2</v>
      </c>
      <c r="L92" s="69">
        <v>7.1</v>
      </c>
      <c r="M92" s="65"/>
      <c r="N92" s="66">
        <v>30.1</v>
      </c>
      <c r="O92" s="23"/>
      <c r="P92" s="64">
        <v>64.099999999999994</v>
      </c>
      <c r="Q92" s="23"/>
      <c r="R92" s="64">
        <v>84</v>
      </c>
      <c r="S92" s="23"/>
      <c r="T92" s="64"/>
      <c r="U92" s="23"/>
      <c r="V92" s="262"/>
      <c r="W92" s="65"/>
      <c r="X92" s="66">
        <v>32.6</v>
      </c>
      <c r="Y92" s="70"/>
      <c r="Z92" s="71">
        <v>212</v>
      </c>
      <c r="AA92" s="24"/>
      <c r="AB92" s="69">
        <v>0.44</v>
      </c>
      <c r="AC92" s="461">
        <v>43</v>
      </c>
      <c r="AD92" s="517"/>
      <c r="AE92" s="390" t="s">
        <v>36</v>
      </c>
      <c r="AF92" s="387" t="s">
        <v>36</v>
      </c>
      <c r="AG92" s="6" t="s">
        <v>286</v>
      </c>
      <c r="AH92" s="18" t="s">
        <v>23</v>
      </c>
      <c r="AI92" s="45"/>
      <c r="AJ92" s="260">
        <v>7.6999999999999999E-2</v>
      </c>
      <c r="AK92" s="47" t="s">
        <v>36</v>
      </c>
      <c r="AL92" s="102"/>
    </row>
    <row r="93" spans="1:38" x14ac:dyDescent="0.15">
      <c r="A93" s="1952"/>
      <c r="B93" s="452">
        <v>43272</v>
      </c>
      <c r="C93" s="453" t="str">
        <f t="shared" si="11"/>
        <v>(木)</v>
      </c>
      <c r="D93" s="75" t="s">
        <v>599</v>
      </c>
      <c r="E93" s="73" t="s">
        <v>609</v>
      </c>
      <c r="F93" s="61"/>
      <c r="G93" s="23">
        <v>21.6</v>
      </c>
      <c r="H93" s="64">
        <v>21.8</v>
      </c>
      <c r="I93" s="65">
        <v>9.1</v>
      </c>
      <c r="J93" s="66">
        <v>7.6</v>
      </c>
      <c r="K93" s="24">
        <v>7.3</v>
      </c>
      <c r="L93" s="69">
        <v>7.4</v>
      </c>
      <c r="M93" s="65"/>
      <c r="N93" s="66">
        <v>29.9</v>
      </c>
      <c r="O93" s="23"/>
      <c r="P93" s="64">
        <v>64.599999999999994</v>
      </c>
      <c r="Q93" s="23"/>
      <c r="R93" s="64">
        <v>81.8</v>
      </c>
      <c r="S93" s="23"/>
      <c r="T93" s="64"/>
      <c r="U93" s="23"/>
      <c r="V93" s="262"/>
      <c r="W93" s="65"/>
      <c r="X93" s="66">
        <v>31.5</v>
      </c>
      <c r="Y93" s="70"/>
      <c r="Z93" s="71">
        <v>205</v>
      </c>
      <c r="AA93" s="24"/>
      <c r="AB93" s="69">
        <v>0.37</v>
      </c>
      <c r="AC93" s="461"/>
      <c r="AD93" s="517"/>
      <c r="AE93" s="390" t="s">
        <v>36</v>
      </c>
      <c r="AF93" s="387" t="s">
        <v>36</v>
      </c>
      <c r="AG93" s="6" t="s">
        <v>287</v>
      </c>
      <c r="AH93" s="18" t="s">
        <v>23</v>
      </c>
      <c r="AI93" s="24"/>
      <c r="AJ93" s="261" t="s">
        <v>609</v>
      </c>
      <c r="AK93" s="42" t="s">
        <v>36</v>
      </c>
      <c r="AL93" s="100"/>
    </row>
    <row r="94" spans="1:38" x14ac:dyDescent="0.15">
      <c r="A94" s="1952"/>
      <c r="B94" s="452">
        <v>43273</v>
      </c>
      <c r="C94" s="453" t="str">
        <f t="shared" si="11"/>
        <v>(金)</v>
      </c>
      <c r="D94" s="75" t="s">
        <v>583</v>
      </c>
      <c r="E94" s="73" t="s">
        <v>609</v>
      </c>
      <c r="F94" s="61"/>
      <c r="G94" s="23">
        <v>21.7</v>
      </c>
      <c r="H94" s="64">
        <v>22.2</v>
      </c>
      <c r="I94" s="65">
        <v>12.1</v>
      </c>
      <c r="J94" s="66">
        <v>9</v>
      </c>
      <c r="K94" s="24">
        <v>7.2</v>
      </c>
      <c r="L94" s="69">
        <v>7.4</v>
      </c>
      <c r="M94" s="65"/>
      <c r="N94" s="66">
        <v>29.2</v>
      </c>
      <c r="O94" s="23"/>
      <c r="P94" s="64">
        <v>62.6</v>
      </c>
      <c r="Q94" s="23"/>
      <c r="R94" s="64">
        <v>80.400000000000006</v>
      </c>
      <c r="S94" s="23"/>
      <c r="T94" s="64"/>
      <c r="U94" s="23"/>
      <c r="V94" s="262"/>
      <c r="W94" s="65"/>
      <c r="X94" s="66">
        <v>31.2</v>
      </c>
      <c r="Y94" s="70"/>
      <c r="Z94" s="71">
        <v>203</v>
      </c>
      <c r="AA94" s="24"/>
      <c r="AB94" s="69">
        <v>0.28999999999999998</v>
      </c>
      <c r="AC94" s="461">
        <v>62</v>
      </c>
      <c r="AD94" s="517"/>
      <c r="AE94" s="390" t="s">
        <v>36</v>
      </c>
      <c r="AF94" s="387" t="s">
        <v>36</v>
      </c>
      <c r="AG94" s="6" t="s">
        <v>288</v>
      </c>
      <c r="AH94" s="18" t="s">
        <v>23</v>
      </c>
      <c r="AI94" s="23"/>
      <c r="AJ94" s="48">
        <v>21.1</v>
      </c>
      <c r="AK94" s="36" t="s">
        <v>36</v>
      </c>
      <c r="AL94" s="101"/>
    </row>
    <row r="95" spans="1:38" x14ac:dyDescent="0.15">
      <c r="A95" s="1952"/>
      <c r="B95" s="452">
        <v>43274</v>
      </c>
      <c r="C95" s="453" t="str">
        <f t="shared" si="11"/>
        <v>(土)</v>
      </c>
      <c r="D95" s="75" t="s">
        <v>599</v>
      </c>
      <c r="E95" s="73" t="s">
        <v>609</v>
      </c>
      <c r="F95" s="61"/>
      <c r="G95" s="23">
        <v>21.4</v>
      </c>
      <c r="H95" s="64">
        <v>21.8</v>
      </c>
      <c r="I95" s="65">
        <v>12.3</v>
      </c>
      <c r="J95" s="66">
        <v>10.4</v>
      </c>
      <c r="K95" s="24">
        <v>7.2</v>
      </c>
      <c r="L95" s="69">
        <v>7.3</v>
      </c>
      <c r="M95" s="65"/>
      <c r="N95" s="66">
        <v>27.4</v>
      </c>
      <c r="O95" s="23"/>
      <c r="P95" s="64"/>
      <c r="Q95" s="23"/>
      <c r="R95" s="64"/>
      <c r="S95" s="23"/>
      <c r="T95" s="64"/>
      <c r="U95" s="23"/>
      <c r="V95" s="262"/>
      <c r="W95" s="65"/>
      <c r="X95" s="66"/>
      <c r="Y95" s="70"/>
      <c r="Z95" s="71"/>
      <c r="AA95" s="24"/>
      <c r="AB95" s="69"/>
      <c r="AC95" s="461"/>
      <c r="AD95" s="517"/>
      <c r="AE95" s="390" t="s">
        <v>36</v>
      </c>
      <c r="AF95" s="387" t="s">
        <v>36</v>
      </c>
      <c r="AG95" s="6" t="s">
        <v>27</v>
      </c>
      <c r="AH95" s="18" t="s">
        <v>23</v>
      </c>
      <c r="AI95" s="23"/>
      <c r="AJ95" s="48">
        <v>16.2</v>
      </c>
      <c r="AK95" s="36" t="s">
        <v>36</v>
      </c>
      <c r="AL95" s="101"/>
    </row>
    <row r="96" spans="1:38" x14ac:dyDescent="0.15">
      <c r="A96" s="1952"/>
      <c r="B96" s="452">
        <v>43275</v>
      </c>
      <c r="C96" s="453" t="str">
        <f t="shared" si="11"/>
        <v>(日)</v>
      </c>
      <c r="D96" s="75" t="s">
        <v>606</v>
      </c>
      <c r="E96" s="73" t="s">
        <v>609</v>
      </c>
      <c r="F96" s="61"/>
      <c r="G96" s="23">
        <v>21.6</v>
      </c>
      <c r="H96" s="64">
        <v>21.9</v>
      </c>
      <c r="I96" s="65">
        <v>8.4</v>
      </c>
      <c r="J96" s="66">
        <v>9</v>
      </c>
      <c r="K96" s="24">
        <v>7.2</v>
      </c>
      <c r="L96" s="69">
        <v>7.3</v>
      </c>
      <c r="M96" s="65"/>
      <c r="N96" s="66">
        <v>28.1</v>
      </c>
      <c r="O96" s="23"/>
      <c r="P96" s="64"/>
      <c r="Q96" s="23"/>
      <c r="R96" s="64"/>
      <c r="S96" s="23"/>
      <c r="T96" s="64"/>
      <c r="U96" s="23"/>
      <c r="V96" s="262"/>
      <c r="W96" s="65"/>
      <c r="X96" s="66"/>
      <c r="Y96" s="70"/>
      <c r="Z96" s="71"/>
      <c r="AA96" s="24"/>
      <c r="AB96" s="69"/>
      <c r="AC96" s="461"/>
      <c r="AD96" s="517"/>
      <c r="AE96" s="390" t="s">
        <v>36</v>
      </c>
      <c r="AF96" s="387" t="s">
        <v>36</v>
      </c>
      <c r="AG96" s="6" t="s">
        <v>289</v>
      </c>
      <c r="AH96" s="18" t="s">
        <v>274</v>
      </c>
      <c r="AI96" s="51"/>
      <c r="AJ96" s="52">
        <v>11</v>
      </c>
      <c r="AK96" s="43" t="s">
        <v>36</v>
      </c>
      <c r="AL96" s="103"/>
    </row>
    <row r="97" spans="1:46" x14ac:dyDescent="0.15">
      <c r="A97" s="1952"/>
      <c r="B97" s="452">
        <v>43276</v>
      </c>
      <c r="C97" s="453" t="str">
        <f t="shared" si="11"/>
        <v>(月)</v>
      </c>
      <c r="D97" s="75" t="s">
        <v>583</v>
      </c>
      <c r="E97" s="73" t="s">
        <v>609</v>
      </c>
      <c r="F97" s="61"/>
      <c r="G97" s="23">
        <v>21.6</v>
      </c>
      <c r="H97" s="64">
        <v>22.3</v>
      </c>
      <c r="I97" s="65">
        <v>9.4</v>
      </c>
      <c r="J97" s="66">
        <v>10.4</v>
      </c>
      <c r="K97" s="24">
        <v>7.2</v>
      </c>
      <c r="L97" s="69">
        <v>7.4</v>
      </c>
      <c r="M97" s="65"/>
      <c r="N97" s="66">
        <v>28.4</v>
      </c>
      <c r="O97" s="23"/>
      <c r="P97" s="64">
        <v>65.599999999999994</v>
      </c>
      <c r="Q97" s="23"/>
      <c r="R97" s="64">
        <v>80.3</v>
      </c>
      <c r="S97" s="23"/>
      <c r="T97" s="64"/>
      <c r="U97" s="23"/>
      <c r="V97" s="262"/>
      <c r="W97" s="65"/>
      <c r="X97" s="66">
        <v>29.1</v>
      </c>
      <c r="Y97" s="70"/>
      <c r="Z97" s="71">
        <v>200</v>
      </c>
      <c r="AA97" s="24"/>
      <c r="AB97" s="69">
        <v>0.32</v>
      </c>
      <c r="AC97" s="461">
        <v>97</v>
      </c>
      <c r="AD97" s="517"/>
      <c r="AE97" s="390" t="s">
        <v>36</v>
      </c>
      <c r="AF97" s="387" t="s">
        <v>36</v>
      </c>
      <c r="AG97" s="6" t="s">
        <v>290</v>
      </c>
      <c r="AH97" s="18" t="s">
        <v>23</v>
      </c>
      <c r="AI97" s="51"/>
      <c r="AJ97" s="52">
        <v>1</v>
      </c>
      <c r="AK97" s="43" t="s">
        <v>36</v>
      </c>
      <c r="AL97" s="103"/>
    </row>
    <row r="98" spans="1:46" x14ac:dyDescent="0.15">
      <c r="A98" s="1952"/>
      <c r="B98" s="452">
        <v>43277</v>
      </c>
      <c r="C98" s="453" t="str">
        <f t="shared" si="11"/>
        <v>(火)</v>
      </c>
      <c r="D98" s="75" t="s">
        <v>583</v>
      </c>
      <c r="E98" s="73" t="s">
        <v>609</v>
      </c>
      <c r="F98" s="61"/>
      <c r="G98" s="23">
        <v>21.6</v>
      </c>
      <c r="H98" s="64">
        <v>22.1</v>
      </c>
      <c r="I98" s="65">
        <v>10</v>
      </c>
      <c r="J98" s="66">
        <v>10.3</v>
      </c>
      <c r="K98" s="24">
        <v>7.2</v>
      </c>
      <c r="L98" s="69">
        <v>7.4</v>
      </c>
      <c r="M98" s="65"/>
      <c r="N98" s="66">
        <v>28.5</v>
      </c>
      <c r="O98" s="23"/>
      <c r="P98" s="64">
        <v>66.099999999999994</v>
      </c>
      <c r="Q98" s="23"/>
      <c r="R98" s="64">
        <v>79</v>
      </c>
      <c r="S98" s="23"/>
      <c r="T98" s="64"/>
      <c r="U98" s="23"/>
      <c r="V98" s="262"/>
      <c r="W98" s="65"/>
      <c r="X98" s="66">
        <v>29.2</v>
      </c>
      <c r="Y98" s="70"/>
      <c r="Z98" s="71">
        <v>202</v>
      </c>
      <c r="AA98" s="24"/>
      <c r="AB98" s="69">
        <v>0.41</v>
      </c>
      <c r="AC98" s="461"/>
      <c r="AD98" s="517"/>
      <c r="AE98" s="390" t="s">
        <v>36</v>
      </c>
      <c r="AF98" s="387" t="s">
        <v>36</v>
      </c>
      <c r="AG98" s="19"/>
      <c r="AH98" s="9"/>
      <c r="AI98" s="20"/>
      <c r="AJ98" s="8"/>
      <c r="AK98" s="8"/>
      <c r="AL98" s="9"/>
    </row>
    <row r="99" spans="1:46" x14ac:dyDescent="0.15">
      <c r="A99" s="1952"/>
      <c r="B99" s="452">
        <v>43278</v>
      </c>
      <c r="C99" s="453" t="str">
        <f t="shared" si="11"/>
        <v>(水)</v>
      </c>
      <c r="D99" s="75" t="s">
        <v>583</v>
      </c>
      <c r="E99" s="73" t="s">
        <v>609</v>
      </c>
      <c r="F99" s="61"/>
      <c r="G99" s="23">
        <v>21.9</v>
      </c>
      <c r="H99" s="64">
        <v>22.4</v>
      </c>
      <c r="I99" s="65">
        <v>8.6999999999999993</v>
      </c>
      <c r="J99" s="66">
        <v>8</v>
      </c>
      <c r="K99" s="24">
        <v>7.3</v>
      </c>
      <c r="L99" s="69">
        <v>7.5</v>
      </c>
      <c r="M99" s="65"/>
      <c r="N99" s="66">
        <v>28.5</v>
      </c>
      <c r="O99" s="23"/>
      <c r="P99" s="64">
        <v>64.599999999999994</v>
      </c>
      <c r="Q99" s="23"/>
      <c r="R99" s="64">
        <v>80.8</v>
      </c>
      <c r="S99" s="23"/>
      <c r="T99" s="64"/>
      <c r="U99" s="23"/>
      <c r="V99" s="262"/>
      <c r="W99" s="65"/>
      <c r="X99" s="66">
        <v>30.3</v>
      </c>
      <c r="Y99" s="70"/>
      <c r="Z99" s="71">
        <v>203</v>
      </c>
      <c r="AA99" s="24"/>
      <c r="AB99" s="69">
        <v>0.28000000000000003</v>
      </c>
      <c r="AC99" s="461"/>
      <c r="AD99" s="517"/>
      <c r="AE99" s="390" t="s">
        <v>36</v>
      </c>
      <c r="AF99" s="387" t="s">
        <v>36</v>
      </c>
      <c r="AG99" s="19"/>
      <c r="AH99" s="9"/>
      <c r="AI99" s="20"/>
      <c r="AJ99" s="8"/>
      <c r="AK99" s="8"/>
      <c r="AL99" s="9"/>
    </row>
    <row r="100" spans="1:46" x14ac:dyDescent="0.15">
      <c r="A100" s="1952"/>
      <c r="B100" s="452">
        <v>43279</v>
      </c>
      <c r="C100" s="453" t="str">
        <f t="shared" si="11"/>
        <v>(木)</v>
      </c>
      <c r="D100" s="75" t="s">
        <v>599</v>
      </c>
      <c r="E100" s="73" t="s">
        <v>609</v>
      </c>
      <c r="F100" s="61"/>
      <c r="G100" s="23">
        <v>22</v>
      </c>
      <c r="H100" s="64">
        <v>22.6</v>
      </c>
      <c r="I100" s="65">
        <v>7</v>
      </c>
      <c r="J100" s="66">
        <v>6.1</v>
      </c>
      <c r="K100" s="24">
        <v>7.4</v>
      </c>
      <c r="L100" s="69">
        <v>7.3</v>
      </c>
      <c r="M100" s="65"/>
      <c r="N100" s="66">
        <v>28.7</v>
      </c>
      <c r="O100" s="23"/>
      <c r="P100" s="64">
        <v>62.6</v>
      </c>
      <c r="Q100" s="23"/>
      <c r="R100" s="64">
        <v>74.7</v>
      </c>
      <c r="S100" s="23"/>
      <c r="T100" s="64"/>
      <c r="U100" s="23"/>
      <c r="V100" s="262"/>
      <c r="W100" s="65"/>
      <c r="X100" s="66">
        <v>31.7</v>
      </c>
      <c r="Y100" s="70"/>
      <c r="Z100" s="71">
        <v>205</v>
      </c>
      <c r="AA100" s="24"/>
      <c r="AB100" s="69">
        <v>0.31</v>
      </c>
      <c r="AC100" s="461"/>
      <c r="AD100" s="517"/>
      <c r="AE100" s="390" t="s">
        <v>36</v>
      </c>
      <c r="AF100" s="387" t="s">
        <v>36</v>
      </c>
      <c r="AG100" s="21"/>
      <c r="AH100" s="3"/>
      <c r="AI100" s="22"/>
      <c r="AJ100" s="10"/>
      <c r="AK100" s="10"/>
      <c r="AL100" s="3"/>
    </row>
    <row r="101" spans="1:46" x14ac:dyDescent="0.15">
      <c r="A101" s="1952"/>
      <c r="B101" s="452">
        <v>43280</v>
      </c>
      <c r="C101" s="547" t="str">
        <f t="shared" si="11"/>
        <v>(金)</v>
      </c>
      <c r="D101" s="75" t="s">
        <v>583</v>
      </c>
      <c r="E101" s="73" t="s">
        <v>609</v>
      </c>
      <c r="F101" s="61"/>
      <c r="G101" s="23">
        <v>22.3</v>
      </c>
      <c r="H101" s="64">
        <v>22.9</v>
      </c>
      <c r="I101" s="65">
        <v>6.8</v>
      </c>
      <c r="J101" s="66">
        <v>5.3</v>
      </c>
      <c r="K101" s="24">
        <v>7.3</v>
      </c>
      <c r="L101" s="69">
        <v>7.4</v>
      </c>
      <c r="M101" s="65"/>
      <c r="N101" s="66">
        <v>28.5</v>
      </c>
      <c r="O101" s="23"/>
      <c r="P101" s="64">
        <v>62.6</v>
      </c>
      <c r="Q101" s="23"/>
      <c r="R101" s="64">
        <v>78.400000000000006</v>
      </c>
      <c r="S101" s="23"/>
      <c r="T101" s="64"/>
      <c r="U101" s="23"/>
      <c r="V101" s="262"/>
      <c r="W101" s="65"/>
      <c r="X101" s="66">
        <v>31.9</v>
      </c>
      <c r="Y101" s="70"/>
      <c r="Z101" s="71">
        <v>197</v>
      </c>
      <c r="AA101" s="24"/>
      <c r="AB101" s="69">
        <v>0.21</v>
      </c>
      <c r="AC101" s="461"/>
      <c r="AD101" s="517"/>
      <c r="AE101" s="390" t="s">
        <v>36</v>
      </c>
      <c r="AF101" s="387" t="s">
        <v>36</v>
      </c>
      <c r="AG101" s="29" t="s">
        <v>34</v>
      </c>
      <c r="AH101" s="2" t="s">
        <v>36</v>
      </c>
      <c r="AI101" s="2" t="s">
        <v>36</v>
      </c>
      <c r="AJ101" s="2" t="s">
        <v>36</v>
      </c>
      <c r="AK101" s="2" t="s">
        <v>36</v>
      </c>
      <c r="AL101" s="104" t="s">
        <v>36</v>
      </c>
    </row>
    <row r="102" spans="1:46" x14ac:dyDescent="0.15">
      <c r="A102" s="1952"/>
      <c r="B102" s="455">
        <v>43281</v>
      </c>
      <c r="C102" s="456" t="str">
        <f t="shared" si="11"/>
        <v>(土)</v>
      </c>
      <c r="D102" s="75" t="s">
        <v>583</v>
      </c>
      <c r="E102" s="73" t="s">
        <v>609</v>
      </c>
      <c r="F102" s="61"/>
      <c r="G102" s="23">
        <v>22.6</v>
      </c>
      <c r="H102" s="64">
        <v>23.2</v>
      </c>
      <c r="I102" s="65">
        <v>7.2</v>
      </c>
      <c r="J102" s="66">
        <v>5.3</v>
      </c>
      <c r="K102" s="24">
        <v>7.4</v>
      </c>
      <c r="L102" s="69">
        <v>7.4</v>
      </c>
      <c r="M102" s="65"/>
      <c r="N102" s="66">
        <v>29.6</v>
      </c>
      <c r="O102" s="23"/>
      <c r="P102" s="64"/>
      <c r="Q102" s="23"/>
      <c r="R102" s="64"/>
      <c r="S102" s="23"/>
      <c r="T102" s="64"/>
      <c r="U102" s="23"/>
      <c r="V102" s="262"/>
      <c r="W102" s="65"/>
      <c r="X102" s="66"/>
      <c r="Y102" s="70"/>
      <c r="Z102" s="71"/>
      <c r="AA102" s="24"/>
      <c r="AB102" s="69"/>
      <c r="AC102" s="461"/>
      <c r="AD102" s="517"/>
      <c r="AE102" s="390" t="s">
        <v>36</v>
      </c>
      <c r="AF102" s="387" t="s">
        <v>36</v>
      </c>
      <c r="AG102" s="11" t="s">
        <v>36</v>
      </c>
      <c r="AH102" s="2" t="s">
        <v>36</v>
      </c>
      <c r="AI102" s="2" t="s">
        <v>36</v>
      </c>
      <c r="AJ102" s="2" t="s">
        <v>36</v>
      </c>
      <c r="AK102" s="2" t="s">
        <v>36</v>
      </c>
      <c r="AL102" s="104" t="s">
        <v>36</v>
      </c>
    </row>
    <row r="103" spans="1:46" s="1" customFormat="1" ht="13.5" customHeight="1" x14ac:dyDescent="0.15">
      <c r="A103" s="1952"/>
      <c r="B103" s="1954" t="s">
        <v>410</v>
      </c>
      <c r="C103" s="1892"/>
      <c r="D103" s="631"/>
      <c r="E103" s="669"/>
      <c r="F103" s="556">
        <f t="shared" ref="F103:AD103" si="12">MAX(F73:F102)</f>
        <v>0</v>
      </c>
      <c r="G103" s="557">
        <f t="shared" si="12"/>
        <v>22.6</v>
      </c>
      <c r="H103" s="558">
        <f t="shared" si="12"/>
        <v>23.2</v>
      </c>
      <c r="I103" s="559">
        <f t="shared" si="12"/>
        <v>13.9</v>
      </c>
      <c r="J103" s="560">
        <f t="shared" si="12"/>
        <v>10.4</v>
      </c>
      <c r="K103" s="561">
        <f t="shared" si="12"/>
        <v>7.6</v>
      </c>
      <c r="L103" s="562">
        <f t="shared" si="12"/>
        <v>7.7</v>
      </c>
      <c r="M103" s="559">
        <f t="shared" si="12"/>
        <v>0</v>
      </c>
      <c r="N103" s="560">
        <f t="shared" si="12"/>
        <v>30.1</v>
      </c>
      <c r="O103" s="557">
        <f t="shared" si="12"/>
        <v>0</v>
      </c>
      <c r="P103" s="558">
        <f t="shared" si="12"/>
        <v>66.099999999999994</v>
      </c>
      <c r="Q103" s="557">
        <f t="shared" si="12"/>
        <v>0</v>
      </c>
      <c r="R103" s="558">
        <f t="shared" si="12"/>
        <v>84</v>
      </c>
      <c r="S103" s="557">
        <f t="shared" si="12"/>
        <v>0</v>
      </c>
      <c r="T103" s="558">
        <f t="shared" si="12"/>
        <v>48.7</v>
      </c>
      <c r="U103" s="557">
        <f t="shared" si="12"/>
        <v>0</v>
      </c>
      <c r="V103" s="558">
        <f t="shared" si="12"/>
        <v>28.7</v>
      </c>
      <c r="W103" s="559">
        <f t="shared" si="12"/>
        <v>0</v>
      </c>
      <c r="X103" s="560">
        <f t="shared" si="12"/>
        <v>33.700000000000003</v>
      </c>
      <c r="Y103" s="563">
        <f t="shared" si="12"/>
        <v>0</v>
      </c>
      <c r="Z103" s="564">
        <f t="shared" si="12"/>
        <v>212</v>
      </c>
      <c r="AA103" s="561">
        <f t="shared" si="12"/>
        <v>0</v>
      </c>
      <c r="AB103" s="562">
        <f t="shared" si="12"/>
        <v>0.44</v>
      </c>
      <c r="AC103" s="584">
        <f t="shared" si="12"/>
        <v>234</v>
      </c>
      <c r="AD103" s="485">
        <f t="shared" si="12"/>
        <v>2</v>
      </c>
      <c r="AE103" s="565">
        <f t="shared" ref="AE103:AF103" si="13">MAX(AE73:AE102)</f>
        <v>0</v>
      </c>
      <c r="AF103" s="580">
        <f t="shared" si="13"/>
        <v>0</v>
      </c>
      <c r="AG103" s="11"/>
      <c r="AH103" s="2"/>
      <c r="AI103" s="2"/>
      <c r="AJ103" s="2"/>
      <c r="AK103" s="2"/>
      <c r="AL103" s="104"/>
      <c r="AN103"/>
      <c r="AO103"/>
      <c r="AP103"/>
      <c r="AQ103"/>
      <c r="AR103"/>
      <c r="AS103"/>
      <c r="AT103"/>
    </row>
    <row r="104" spans="1:46" s="1" customFormat="1" ht="13.5" customHeight="1" x14ac:dyDescent="0.15">
      <c r="A104" s="1952"/>
      <c r="B104" s="1955" t="s">
        <v>411</v>
      </c>
      <c r="C104" s="1894"/>
      <c r="D104" s="633"/>
      <c r="E104" s="670"/>
      <c r="F104" s="567">
        <f t="shared" ref="F104:AD104" si="14">MIN(F73:F102)</f>
        <v>0</v>
      </c>
      <c r="G104" s="568">
        <f t="shared" si="14"/>
        <v>20.9</v>
      </c>
      <c r="H104" s="569">
        <f t="shared" si="14"/>
        <v>21.3</v>
      </c>
      <c r="I104" s="570">
        <f t="shared" si="14"/>
        <v>5.2</v>
      </c>
      <c r="J104" s="571">
        <f t="shared" si="14"/>
        <v>4.4000000000000004</v>
      </c>
      <c r="K104" s="572">
        <f t="shared" si="14"/>
        <v>7.1</v>
      </c>
      <c r="L104" s="573">
        <f t="shared" si="14"/>
        <v>7.1</v>
      </c>
      <c r="M104" s="570">
        <f t="shared" si="14"/>
        <v>0</v>
      </c>
      <c r="N104" s="571">
        <f t="shared" si="14"/>
        <v>26.8</v>
      </c>
      <c r="O104" s="568">
        <f t="shared" si="14"/>
        <v>0</v>
      </c>
      <c r="P104" s="569">
        <f t="shared" si="14"/>
        <v>55.6</v>
      </c>
      <c r="Q104" s="568">
        <f t="shared" si="14"/>
        <v>0</v>
      </c>
      <c r="R104" s="569">
        <f t="shared" si="14"/>
        <v>74.7</v>
      </c>
      <c r="S104" s="568">
        <f t="shared" si="14"/>
        <v>0</v>
      </c>
      <c r="T104" s="569">
        <f t="shared" si="14"/>
        <v>48.7</v>
      </c>
      <c r="U104" s="568">
        <f t="shared" si="14"/>
        <v>0</v>
      </c>
      <c r="V104" s="569">
        <f t="shared" si="14"/>
        <v>28.7</v>
      </c>
      <c r="W104" s="570">
        <f t="shared" si="14"/>
        <v>0</v>
      </c>
      <c r="X104" s="571">
        <f t="shared" si="14"/>
        <v>28.6</v>
      </c>
      <c r="Y104" s="574">
        <f t="shared" si="14"/>
        <v>0</v>
      </c>
      <c r="Z104" s="575">
        <f t="shared" si="14"/>
        <v>179</v>
      </c>
      <c r="AA104" s="572">
        <f t="shared" si="14"/>
        <v>0</v>
      </c>
      <c r="AB104" s="573">
        <f t="shared" si="14"/>
        <v>0.16</v>
      </c>
      <c r="AC104" s="49">
        <f t="shared" si="14"/>
        <v>16</v>
      </c>
      <c r="AD104" s="479">
        <f t="shared" si="14"/>
        <v>2</v>
      </c>
      <c r="AE104" s="576">
        <f t="shared" ref="AE104:AF104" si="15">MIN(AE73:AE102)</f>
        <v>0</v>
      </c>
      <c r="AF104" s="581">
        <f t="shared" si="15"/>
        <v>0</v>
      </c>
      <c r="AG104" s="11"/>
      <c r="AH104" s="2"/>
      <c r="AI104" s="2"/>
      <c r="AJ104" s="2"/>
      <c r="AK104" s="2"/>
      <c r="AL104" s="104"/>
      <c r="AN104"/>
      <c r="AO104"/>
      <c r="AP104"/>
      <c r="AQ104"/>
      <c r="AR104"/>
      <c r="AS104"/>
      <c r="AT104"/>
    </row>
    <row r="105" spans="1:46" s="1" customFormat="1" ht="13.5" customHeight="1" x14ac:dyDescent="0.15">
      <c r="A105" s="1952"/>
      <c r="B105" s="1955" t="s">
        <v>412</v>
      </c>
      <c r="C105" s="1894"/>
      <c r="D105" s="633"/>
      <c r="E105" s="640"/>
      <c r="F105" s="567">
        <f t="shared" ref="F105:AD105" si="16">IF(COUNT(F73:F102)=0,0,AVERAGE(F73:F102))</f>
        <v>0</v>
      </c>
      <c r="G105" s="568">
        <f t="shared" si="16"/>
        <v>21.759999999999998</v>
      </c>
      <c r="H105" s="569">
        <f t="shared" si="16"/>
        <v>22.203333333333333</v>
      </c>
      <c r="I105" s="570">
        <f t="shared" si="16"/>
        <v>8.5033333333333339</v>
      </c>
      <c r="J105" s="571">
        <f t="shared" si="16"/>
        <v>7.1400000000000006</v>
      </c>
      <c r="K105" s="572">
        <f t="shared" si="16"/>
        <v>7.3366666666666669</v>
      </c>
      <c r="L105" s="573">
        <f t="shared" si="16"/>
        <v>7.4133333333333367</v>
      </c>
      <c r="M105" s="570">
        <f t="shared" si="16"/>
        <v>0</v>
      </c>
      <c r="N105" s="571">
        <f t="shared" si="16"/>
        <v>28.593333333333337</v>
      </c>
      <c r="O105" s="568">
        <f t="shared" si="16"/>
        <v>0</v>
      </c>
      <c r="P105" s="569">
        <f t="shared" si="16"/>
        <v>60.738095238095241</v>
      </c>
      <c r="Q105" s="568">
        <f t="shared" si="16"/>
        <v>0</v>
      </c>
      <c r="R105" s="569">
        <f t="shared" si="16"/>
        <v>78.82380952380953</v>
      </c>
      <c r="S105" s="568">
        <f t="shared" si="16"/>
        <v>0</v>
      </c>
      <c r="T105" s="569">
        <f t="shared" si="16"/>
        <v>48.7</v>
      </c>
      <c r="U105" s="568">
        <f t="shared" si="16"/>
        <v>0</v>
      </c>
      <c r="V105" s="569">
        <f t="shared" si="16"/>
        <v>28.7</v>
      </c>
      <c r="W105" s="570">
        <f t="shared" si="16"/>
        <v>0</v>
      </c>
      <c r="X105" s="571">
        <f t="shared" si="16"/>
        <v>31.195238095238103</v>
      </c>
      <c r="Y105" s="574">
        <f t="shared" si="16"/>
        <v>0</v>
      </c>
      <c r="Z105" s="575">
        <f t="shared" si="16"/>
        <v>194.38095238095238</v>
      </c>
      <c r="AA105" s="572">
        <f t="shared" si="16"/>
        <v>0</v>
      </c>
      <c r="AB105" s="573">
        <f t="shared" si="16"/>
        <v>0.2985714285714286</v>
      </c>
      <c r="AC105" s="49">
        <f t="shared" si="16"/>
        <v>85.625</v>
      </c>
      <c r="AD105" s="479">
        <f t="shared" si="16"/>
        <v>2</v>
      </c>
      <c r="AE105" s="576">
        <f t="shared" ref="AE105:AF105" si="17">IF(COUNT(AE73:AE102)=0,0,AVERAGE(AE73:AE102))</f>
        <v>0</v>
      </c>
      <c r="AF105" s="582">
        <f t="shared" si="17"/>
        <v>0</v>
      </c>
      <c r="AG105" s="11"/>
      <c r="AH105" s="2"/>
      <c r="AI105" s="2"/>
      <c r="AJ105" s="2"/>
      <c r="AK105" s="2"/>
      <c r="AL105" s="104"/>
      <c r="AN105"/>
      <c r="AO105"/>
      <c r="AP105"/>
      <c r="AQ105"/>
      <c r="AR105"/>
      <c r="AS105"/>
      <c r="AT105"/>
    </row>
    <row r="106" spans="1:46" s="1" customFormat="1" ht="13.5" customHeight="1" x14ac:dyDescent="0.15">
      <c r="A106" s="1953"/>
      <c r="B106" s="1950" t="s">
        <v>413</v>
      </c>
      <c r="C106" s="1916"/>
      <c r="D106" s="672"/>
      <c r="E106" s="643"/>
      <c r="F106" s="644"/>
      <c r="G106" s="648"/>
      <c r="H106" s="645"/>
      <c r="I106" s="646"/>
      <c r="J106" s="649"/>
      <c r="K106" s="673"/>
      <c r="L106" s="647"/>
      <c r="M106" s="646"/>
      <c r="N106" s="649"/>
      <c r="O106" s="648"/>
      <c r="P106" s="645"/>
      <c r="Q106" s="648"/>
      <c r="R106" s="645"/>
      <c r="S106" s="648"/>
      <c r="T106" s="645"/>
      <c r="U106" s="648"/>
      <c r="V106" s="645"/>
      <c r="W106" s="646"/>
      <c r="X106" s="649"/>
      <c r="Y106" s="650"/>
      <c r="Z106" s="668"/>
      <c r="AA106" s="673"/>
      <c r="AB106" s="647"/>
      <c r="AC106" s="585">
        <f>SUM(AC73:AC102)</f>
        <v>685</v>
      </c>
      <c r="AD106" s="482">
        <f>SUM(AD73:AD102)</f>
        <v>2</v>
      </c>
      <c r="AE106" s="576"/>
      <c r="AF106" s="641"/>
      <c r="AG106" s="266"/>
      <c r="AH106" s="268"/>
      <c r="AI106" s="268"/>
      <c r="AJ106" s="268"/>
      <c r="AK106" s="268"/>
      <c r="AL106" s="267"/>
      <c r="AM106" s="671"/>
      <c r="AN106"/>
      <c r="AO106"/>
      <c r="AP106"/>
      <c r="AQ106"/>
      <c r="AR106"/>
      <c r="AS106"/>
      <c r="AT106"/>
    </row>
    <row r="107" spans="1:46" ht="13.5" customHeight="1" x14ac:dyDescent="0.15">
      <c r="A107" s="1889" t="s">
        <v>318</v>
      </c>
      <c r="B107" s="1441">
        <v>43282</v>
      </c>
      <c r="C107" s="451" t="str">
        <f>IF(B107="","",IF(WEEKDAY(B107)=1,"(日)",IF(WEEKDAY(B107)=2,"(月)",IF(WEEKDAY(B107)=3,"(火)",IF(WEEKDAY(B107)=4,"(水)",IF(WEEKDAY(B107)=5,"(木)",IF(WEEKDAY(B107)=6,"(金)","(土)")))))))</f>
        <v>(日)</v>
      </c>
      <c r="D107" s="74" t="s">
        <v>583</v>
      </c>
      <c r="E107" s="72" t="s">
        <v>609</v>
      </c>
      <c r="F107" s="60"/>
      <c r="G107" s="62">
        <v>22.8</v>
      </c>
      <c r="H107" s="63">
        <v>23.4</v>
      </c>
      <c r="I107" s="56">
        <v>7</v>
      </c>
      <c r="J107" s="57">
        <v>5.5</v>
      </c>
      <c r="K107" s="67">
        <v>7.4</v>
      </c>
      <c r="L107" s="68">
        <v>7.5</v>
      </c>
      <c r="M107" s="56"/>
      <c r="N107" s="57">
        <v>29.6</v>
      </c>
      <c r="O107" s="62"/>
      <c r="P107" s="63"/>
      <c r="Q107" s="62"/>
      <c r="R107" s="63"/>
      <c r="S107" s="62"/>
      <c r="T107" s="63"/>
      <c r="U107" s="62"/>
      <c r="V107" s="63"/>
      <c r="W107" s="56"/>
      <c r="X107" s="63"/>
      <c r="Y107" s="58"/>
      <c r="Z107" s="59"/>
      <c r="AA107" s="67"/>
      <c r="AB107" s="68"/>
      <c r="AC107" s="463"/>
      <c r="AD107" s="445"/>
      <c r="AE107" s="388" t="s">
        <v>36</v>
      </c>
      <c r="AF107" s="387" t="s">
        <v>36</v>
      </c>
      <c r="AG107" s="191">
        <v>43286</v>
      </c>
      <c r="AH107" s="152" t="s">
        <v>29</v>
      </c>
      <c r="AI107" s="153">
        <v>28</v>
      </c>
      <c r="AJ107" s="154" t="s">
        <v>20</v>
      </c>
      <c r="AK107" s="155"/>
      <c r="AL107" s="156"/>
    </row>
    <row r="108" spans="1:46" x14ac:dyDescent="0.15">
      <c r="A108" s="1890"/>
      <c r="B108" s="608">
        <v>43283</v>
      </c>
      <c r="C108" s="453" t="str">
        <f t="shared" ref="C108:C137" si="18">IF(B108="","",IF(WEEKDAY(B108)=1,"(日)",IF(WEEKDAY(B108)=2,"(月)",IF(WEEKDAY(B108)=3,"(火)",IF(WEEKDAY(B108)=4,"(水)",IF(WEEKDAY(B108)=5,"(木)",IF(WEEKDAY(B108)=6,"(金)","(土)")))))))</f>
        <v>(月)</v>
      </c>
      <c r="D108" s="75" t="s">
        <v>583</v>
      </c>
      <c r="E108" s="73" t="s">
        <v>609</v>
      </c>
      <c r="F108" s="61"/>
      <c r="G108" s="23">
        <v>23.1</v>
      </c>
      <c r="H108" s="64">
        <v>23.7</v>
      </c>
      <c r="I108" s="65">
        <v>6.8</v>
      </c>
      <c r="J108" s="66">
        <v>5.7</v>
      </c>
      <c r="K108" s="24">
        <v>7.5</v>
      </c>
      <c r="L108" s="69">
        <v>7.6</v>
      </c>
      <c r="M108" s="65"/>
      <c r="N108" s="66">
        <v>29.1</v>
      </c>
      <c r="O108" s="23"/>
      <c r="P108" s="64">
        <v>62.6</v>
      </c>
      <c r="Q108" s="23"/>
      <c r="R108" s="64">
        <v>80.599999999999994</v>
      </c>
      <c r="S108" s="23"/>
      <c r="T108" s="64"/>
      <c r="U108" s="23"/>
      <c r="V108" s="64"/>
      <c r="W108" s="65"/>
      <c r="X108" s="64">
        <v>31.6</v>
      </c>
      <c r="Y108" s="70"/>
      <c r="Z108" s="71">
        <v>225</v>
      </c>
      <c r="AA108" s="24"/>
      <c r="AB108" s="69">
        <v>0.34</v>
      </c>
      <c r="AC108" s="461"/>
      <c r="AD108" s="446"/>
      <c r="AE108" s="388" t="s">
        <v>36</v>
      </c>
      <c r="AF108" s="387" t="s">
        <v>36</v>
      </c>
      <c r="AG108" s="12" t="s">
        <v>30</v>
      </c>
      <c r="AH108" s="13" t="s">
        <v>31</v>
      </c>
      <c r="AI108" s="14" t="s">
        <v>32</v>
      </c>
      <c r="AJ108" s="15" t="s">
        <v>33</v>
      </c>
      <c r="AK108" s="16" t="s">
        <v>36</v>
      </c>
      <c r="AL108" s="97"/>
    </row>
    <row r="109" spans="1:46" ht="13.5" customHeight="1" x14ac:dyDescent="0.15">
      <c r="A109" s="1890"/>
      <c r="B109" s="608">
        <v>43284</v>
      </c>
      <c r="C109" s="453" t="str">
        <f t="shared" si="18"/>
        <v>(火)</v>
      </c>
      <c r="D109" s="76" t="s">
        <v>583</v>
      </c>
      <c r="E109" s="73" t="s">
        <v>609</v>
      </c>
      <c r="F109" s="61"/>
      <c r="G109" s="23">
        <v>23.3</v>
      </c>
      <c r="H109" s="64">
        <v>23.9</v>
      </c>
      <c r="I109" s="65">
        <v>7.3</v>
      </c>
      <c r="J109" s="66">
        <v>5.5</v>
      </c>
      <c r="K109" s="24">
        <v>7.5</v>
      </c>
      <c r="L109" s="69">
        <v>7.6</v>
      </c>
      <c r="M109" s="65"/>
      <c r="N109" s="66">
        <v>29.2</v>
      </c>
      <c r="O109" s="23"/>
      <c r="P109" s="64">
        <v>63.1</v>
      </c>
      <c r="Q109" s="23"/>
      <c r="R109" s="64">
        <v>80.3</v>
      </c>
      <c r="S109" s="23"/>
      <c r="T109" s="64"/>
      <c r="U109" s="23"/>
      <c r="V109" s="64"/>
      <c r="W109" s="65"/>
      <c r="X109" s="64">
        <v>31.2</v>
      </c>
      <c r="Y109" s="70"/>
      <c r="Z109" s="71">
        <v>228</v>
      </c>
      <c r="AA109" s="24"/>
      <c r="AB109" s="69">
        <v>0.28000000000000003</v>
      </c>
      <c r="AC109" s="461"/>
      <c r="AD109" s="446"/>
      <c r="AE109" s="388" t="s">
        <v>36</v>
      </c>
      <c r="AF109" s="387" t="s">
        <v>36</v>
      </c>
      <c r="AG109" s="5" t="s">
        <v>272</v>
      </c>
      <c r="AH109" s="17" t="s">
        <v>20</v>
      </c>
      <c r="AI109" s="31"/>
      <c r="AJ109" s="32">
        <v>24.4</v>
      </c>
      <c r="AK109" s="33" t="s">
        <v>36</v>
      </c>
      <c r="AL109" s="98"/>
    </row>
    <row r="110" spans="1:46" x14ac:dyDescent="0.15">
      <c r="A110" s="1890"/>
      <c r="B110" s="608">
        <v>43285</v>
      </c>
      <c r="C110" s="453" t="str">
        <f t="shared" si="18"/>
        <v>(水)</v>
      </c>
      <c r="D110" s="76" t="s">
        <v>599</v>
      </c>
      <c r="E110" s="73" t="s">
        <v>609</v>
      </c>
      <c r="F110" s="61"/>
      <c r="G110" s="23">
        <v>23.6</v>
      </c>
      <c r="H110" s="64">
        <v>24.1</v>
      </c>
      <c r="I110" s="65">
        <v>6.8</v>
      </c>
      <c r="J110" s="66">
        <v>5.7</v>
      </c>
      <c r="K110" s="24">
        <v>7.6</v>
      </c>
      <c r="L110" s="69">
        <v>7.6</v>
      </c>
      <c r="M110" s="65"/>
      <c r="N110" s="66">
        <v>29.3</v>
      </c>
      <c r="O110" s="23"/>
      <c r="P110" s="64">
        <v>63.1</v>
      </c>
      <c r="Q110" s="23"/>
      <c r="R110" s="64">
        <v>79.3</v>
      </c>
      <c r="S110" s="23"/>
      <c r="T110" s="64"/>
      <c r="U110" s="23"/>
      <c r="V110" s="64"/>
      <c r="W110" s="65"/>
      <c r="X110" s="64">
        <v>31.3</v>
      </c>
      <c r="Y110" s="70"/>
      <c r="Z110" s="71">
        <v>236</v>
      </c>
      <c r="AA110" s="24"/>
      <c r="AB110" s="69">
        <v>0.24</v>
      </c>
      <c r="AC110" s="461"/>
      <c r="AD110" s="446"/>
      <c r="AE110" s="388" t="s">
        <v>36</v>
      </c>
      <c r="AF110" s="387" t="s">
        <v>36</v>
      </c>
      <c r="AG110" s="6" t="s">
        <v>273</v>
      </c>
      <c r="AH110" s="18" t="s">
        <v>274</v>
      </c>
      <c r="AI110" s="37"/>
      <c r="AJ110" s="35">
        <v>6.7</v>
      </c>
      <c r="AK110" s="39" t="s">
        <v>36</v>
      </c>
      <c r="AL110" s="99"/>
    </row>
    <row r="111" spans="1:46" x14ac:dyDescent="0.15">
      <c r="A111" s="1890"/>
      <c r="B111" s="608">
        <v>43286</v>
      </c>
      <c r="C111" s="453" t="str">
        <f t="shared" si="18"/>
        <v>(木)</v>
      </c>
      <c r="D111" s="76" t="s">
        <v>599</v>
      </c>
      <c r="E111" s="73" t="s">
        <v>609</v>
      </c>
      <c r="F111" s="61"/>
      <c r="G111" s="23">
        <v>23.9</v>
      </c>
      <c r="H111" s="64">
        <v>24.4</v>
      </c>
      <c r="I111" s="65">
        <v>7.5</v>
      </c>
      <c r="J111" s="66">
        <v>6.7</v>
      </c>
      <c r="K111" s="24">
        <v>7.7</v>
      </c>
      <c r="L111" s="69">
        <v>7.7</v>
      </c>
      <c r="M111" s="65"/>
      <c r="N111" s="66">
        <v>29.4</v>
      </c>
      <c r="O111" s="23"/>
      <c r="P111" s="64">
        <v>64.3</v>
      </c>
      <c r="Q111" s="23"/>
      <c r="R111" s="64">
        <v>82</v>
      </c>
      <c r="S111" s="23"/>
      <c r="T111" s="64">
        <v>50.9</v>
      </c>
      <c r="U111" s="23"/>
      <c r="V111" s="64">
        <v>31.1</v>
      </c>
      <c r="W111" s="65"/>
      <c r="X111" s="64">
        <v>31.7</v>
      </c>
      <c r="Y111" s="70"/>
      <c r="Z111" s="71">
        <v>202</v>
      </c>
      <c r="AA111" s="24"/>
      <c r="AB111" s="69">
        <v>0.28999999999999998</v>
      </c>
      <c r="AC111" s="461"/>
      <c r="AD111" s="446"/>
      <c r="AE111" s="388" t="s">
        <v>36</v>
      </c>
      <c r="AF111" s="387" t="s">
        <v>36</v>
      </c>
      <c r="AG111" s="6" t="s">
        <v>21</v>
      </c>
      <c r="AH111" s="18"/>
      <c r="AI111" s="40"/>
      <c r="AJ111" s="35">
        <v>7.7</v>
      </c>
      <c r="AK111" s="42" t="s">
        <v>36</v>
      </c>
      <c r="AL111" s="100"/>
    </row>
    <row r="112" spans="1:46" x14ac:dyDescent="0.15">
      <c r="A112" s="1890"/>
      <c r="B112" s="608">
        <v>43287</v>
      </c>
      <c r="C112" s="453" t="str">
        <f t="shared" si="18"/>
        <v>(金)</v>
      </c>
      <c r="D112" s="76" t="s">
        <v>606</v>
      </c>
      <c r="E112" s="73" t="s">
        <v>609</v>
      </c>
      <c r="F112" s="61"/>
      <c r="G112" s="23">
        <v>24.3</v>
      </c>
      <c r="H112" s="64">
        <v>24.6</v>
      </c>
      <c r="I112" s="65">
        <v>8.8000000000000007</v>
      </c>
      <c r="J112" s="66">
        <v>6.8</v>
      </c>
      <c r="K112" s="24">
        <v>7.9</v>
      </c>
      <c r="L112" s="69">
        <v>7.9</v>
      </c>
      <c r="M112" s="65"/>
      <c r="N112" s="66">
        <v>29.8</v>
      </c>
      <c r="O112" s="23"/>
      <c r="P112" s="64">
        <v>64.599999999999994</v>
      </c>
      <c r="Q112" s="23"/>
      <c r="R112" s="64">
        <v>85.9</v>
      </c>
      <c r="S112" s="23"/>
      <c r="T112" s="64"/>
      <c r="U112" s="23"/>
      <c r="V112" s="64"/>
      <c r="W112" s="65"/>
      <c r="X112" s="66">
        <v>32.200000000000003</v>
      </c>
      <c r="Y112" s="70"/>
      <c r="Z112" s="71">
        <v>218</v>
      </c>
      <c r="AA112" s="24"/>
      <c r="AB112" s="69">
        <v>0.42</v>
      </c>
      <c r="AC112" s="461"/>
      <c r="AD112" s="446">
        <v>27</v>
      </c>
      <c r="AE112" s="388" t="s">
        <v>36</v>
      </c>
      <c r="AF112" s="387" t="s">
        <v>36</v>
      </c>
      <c r="AG112" s="6" t="s">
        <v>275</v>
      </c>
      <c r="AH112" s="18" t="s">
        <v>22</v>
      </c>
      <c r="AI112" s="34"/>
      <c r="AJ112" s="35">
        <v>29.4</v>
      </c>
      <c r="AK112" s="36" t="s">
        <v>36</v>
      </c>
      <c r="AL112" s="101"/>
    </row>
    <row r="113" spans="1:38" x14ac:dyDescent="0.15">
      <c r="A113" s="1890"/>
      <c r="B113" s="608">
        <v>43288</v>
      </c>
      <c r="C113" s="453" t="str">
        <f t="shared" si="18"/>
        <v>(土)</v>
      </c>
      <c r="D113" s="76" t="s">
        <v>599</v>
      </c>
      <c r="E113" s="73" t="s">
        <v>609</v>
      </c>
      <c r="F113" s="61"/>
      <c r="G113" s="23">
        <v>24.8</v>
      </c>
      <c r="H113" s="64">
        <v>25.4</v>
      </c>
      <c r="I113" s="65">
        <v>6.8</v>
      </c>
      <c r="J113" s="66">
        <v>5.9</v>
      </c>
      <c r="K113" s="24">
        <v>8.6</v>
      </c>
      <c r="L113" s="69">
        <v>7.9</v>
      </c>
      <c r="M113" s="65"/>
      <c r="N113" s="66">
        <v>27.5</v>
      </c>
      <c r="O113" s="23"/>
      <c r="P113" s="64"/>
      <c r="Q113" s="23"/>
      <c r="R113" s="64"/>
      <c r="S113" s="23"/>
      <c r="T113" s="64"/>
      <c r="U113" s="23"/>
      <c r="V113" s="64"/>
      <c r="W113" s="65"/>
      <c r="X113" s="66"/>
      <c r="Y113" s="70"/>
      <c r="Z113" s="71"/>
      <c r="AA113" s="24"/>
      <c r="AB113" s="69"/>
      <c r="AC113" s="461"/>
      <c r="AD113" s="446">
        <v>75</v>
      </c>
      <c r="AE113" s="388" t="s">
        <v>36</v>
      </c>
      <c r="AF113" s="387" t="s">
        <v>36</v>
      </c>
      <c r="AG113" s="6" t="s">
        <v>276</v>
      </c>
      <c r="AH113" s="18" t="s">
        <v>23</v>
      </c>
      <c r="AI113" s="34"/>
      <c r="AJ113" s="35">
        <v>64.3</v>
      </c>
      <c r="AK113" s="36" t="s">
        <v>36</v>
      </c>
      <c r="AL113" s="101"/>
    </row>
    <row r="114" spans="1:38" x14ac:dyDescent="0.15">
      <c r="A114" s="1890"/>
      <c r="B114" s="608">
        <v>43289</v>
      </c>
      <c r="C114" s="453" t="str">
        <f>IF(B114="","",IF(WEEKDAY(B114)=1,"(日)",IF(WEEKDAY(B114)=2,"(月)",IF(WEEKDAY(B114)=3,"(火)",IF(WEEKDAY(B114)=4,"(水)",IF(WEEKDAY(B114)=5,"(木)",IF(WEEKDAY(B114)=6,"(金)","(土)")))))))</f>
        <v>(日)</v>
      </c>
      <c r="D114" s="76" t="s">
        <v>583</v>
      </c>
      <c r="E114" s="73" t="s">
        <v>609</v>
      </c>
      <c r="F114" s="61"/>
      <c r="G114" s="23">
        <v>24.8</v>
      </c>
      <c r="H114" s="64">
        <v>25.4</v>
      </c>
      <c r="I114" s="65">
        <v>9</v>
      </c>
      <c r="J114" s="66">
        <v>7.8</v>
      </c>
      <c r="K114" s="24">
        <v>8.5</v>
      </c>
      <c r="L114" s="69">
        <v>8</v>
      </c>
      <c r="M114" s="65"/>
      <c r="N114" s="66">
        <v>28.1</v>
      </c>
      <c r="O114" s="23"/>
      <c r="P114" s="64"/>
      <c r="Q114" s="23"/>
      <c r="R114" s="64"/>
      <c r="S114" s="23"/>
      <c r="T114" s="64"/>
      <c r="U114" s="23"/>
      <c r="V114" s="64"/>
      <c r="W114" s="65"/>
      <c r="X114" s="66"/>
      <c r="Y114" s="70"/>
      <c r="Z114" s="71"/>
      <c r="AA114" s="24"/>
      <c r="AB114" s="69"/>
      <c r="AC114" s="461"/>
      <c r="AD114" s="446">
        <v>75</v>
      </c>
      <c r="AE114" s="388" t="s">
        <v>36</v>
      </c>
      <c r="AF114" s="387" t="s">
        <v>36</v>
      </c>
      <c r="AG114" s="6" t="s">
        <v>277</v>
      </c>
      <c r="AH114" s="18" t="s">
        <v>23</v>
      </c>
      <c r="AI114" s="34"/>
      <c r="AJ114" s="35">
        <v>82</v>
      </c>
      <c r="AK114" s="36" t="s">
        <v>36</v>
      </c>
      <c r="AL114" s="101"/>
    </row>
    <row r="115" spans="1:38" x14ac:dyDescent="0.15">
      <c r="A115" s="1890"/>
      <c r="B115" s="608">
        <v>43290</v>
      </c>
      <c r="C115" s="453" t="str">
        <f t="shared" si="18"/>
        <v>(月)</v>
      </c>
      <c r="D115" s="76" t="s">
        <v>599</v>
      </c>
      <c r="E115" s="73" t="s">
        <v>609</v>
      </c>
      <c r="F115" s="61"/>
      <c r="G115" s="23">
        <v>24.8</v>
      </c>
      <c r="H115" s="64">
        <v>25.4</v>
      </c>
      <c r="I115" s="65">
        <v>9.1999999999999993</v>
      </c>
      <c r="J115" s="66">
        <v>8.8000000000000007</v>
      </c>
      <c r="K115" s="24">
        <v>8.3000000000000007</v>
      </c>
      <c r="L115" s="69">
        <v>7.7</v>
      </c>
      <c r="M115" s="65"/>
      <c r="N115" s="66">
        <v>30.5</v>
      </c>
      <c r="O115" s="23"/>
      <c r="P115" s="64">
        <v>62.8</v>
      </c>
      <c r="Q115" s="23"/>
      <c r="R115" s="64">
        <v>84.8</v>
      </c>
      <c r="S115" s="23"/>
      <c r="T115" s="64"/>
      <c r="U115" s="23"/>
      <c r="V115" s="64"/>
      <c r="W115" s="65"/>
      <c r="X115" s="66">
        <v>33.4</v>
      </c>
      <c r="Y115" s="70"/>
      <c r="Z115" s="71">
        <v>218</v>
      </c>
      <c r="AA115" s="24"/>
      <c r="AB115" s="69">
        <v>0.31</v>
      </c>
      <c r="AC115" s="461">
        <v>85</v>
      </c>
      <c r="AD115" s="446">
        <v>45</v>
      </c>
      <c r="AE115" s="388" t="s">
        <v>36</v>
      </c>
      <c r="AF115" s="387" t="s">
        <v>36</v>
      </c>
      <c r="AG115" s="6" t="s">
        <v>278</v>
      </c>
      <c r="AH115" s="18" t="s">
        <v>23</v>
      </c>
      <c r="AI115" s="34"/>
      <c r="AJ115" s="35">
        <v>50.9</v>
      </c>
      <c r="AK115" s="36" t="s">
        <v>36</v>
      </c>
      <c r="AL115" s="101"/>
    </row>
    <row r="116" spans="1:38" x14ac:dyDescent="0.15">
      <c r="A116" s="1890"/>
      <c r="B116" s="608">
        <v>43291</v>
      </c>
      <c r="C116" s="453" t="str">
        <f t="shared" si="18"/>
        <v>(火)</v>
      </c>
      <c r="D116" s="76" t="s">
        <v>583</v>
      </c>
      <c r="E116" s="73" t="s">
        <v>609</v>
      </c>
      <c r="F116" s="61"/>
      <c r="G116" s="23">
        <v>25</v>
      </c>
      <c r="H116" s="64">
        <v>25.6</v>
      </c>
      <c r="I116" s="65">
        <v>9.5</v>
      </c>
      <c r="J116" s="66">
        <v>4.8</v>
      </c>
      <c r="K116" s="24">
        <v>8.4</v>
      </c>
      <c r="L116" s="69">
        <v>7.5</v>
      </c>
      <c r="M116" s="65"/>
      <c r="N116" s="66">
        <v>30.6</v>
      </c>
      <c r="O116" s="23"/>
      <c r="P116" s="64">
        <v>60.3</v>
      </c>
      <c r="Q116" s="23"/>
      <c r="R116" s="64">
        <v>83.7</v>
      </c>
      <c r="S116" s="23"/>
      <c r="T116" s="64"/>
      <c r="U116" s="23"/>
      <c r="V116" s="64"/>
      <c r="W116" s="65"/>
      <c r="X116" s="66">
        <v>34.799999999999997</v>
      </c>
      <c r="Y116" s="70"/>
      <c r="Z116" s="71">
        <v>210</v>
      </c>
      <c r="AA116" s="24"/>
      <c r="AB116" s="69">
        <v>0.25</v>
      </c>
      <c r="AC116" s="461">
        <v>312</v>
      </c>
      <c r="AD116" s="446">
        <v>33</v>
      </c>
      <c r="AE116" s="388" t="s">
        <v>36</v>
      </c>
      <c r="AF116" s="387" t="s">
        <v>36</v>
      </c>
      <c r="AG116" s="6" t="s">
        <v>279</v>
      </c>
      <c r="AH116" s="18" t="s">
        <v>23</v>
      </c>
      <c r="AI116" s="34"/>
      <c r="AJ116" s="35">
        <v>31.1</v>
      </c>
      <c r="AK116" s="36" t="s">
        <v>36</v>
      </c>
      <c r="AL116" s="101"/>
    </row>
    <row r="117" spans="1:38" x14ac:dyDescent="0.15">
      <c r="A117" s="1890"/>
      <c r="B117" s="608">
        <v>43292</v>
      </c>
      <c r="C117" s="453" t="str">
        <f t="shared" si="18"/>
        <v>(水)</v>
      </c>
      <c r="D117" s="76" t="s">
        <v>583</v>
      </c>
      <c r="E117" s="73" t="s">
        <v>609</v>
      </c>
      <c r="F117" s="61"/>
      <c r="G117" s="23">
        <v>25</v>
      </c>
      <c r="H117" s="64">
        <v>25.6</v>
      </c>
      <c r="I117" s="65">
        <v>10</v>
      </c>
      <c r="J117" s="66">
        <v>4.8</v>
      </c>
      <c r="K117" s="24">
        <v>8.6</v>
      </c>
      <c r="L117" s="69">
        <v>8</v>
      </c>
      <c r="M117" s="65"/>
      <c r="N117" s="66">
        <v>30.3</v>
      </c>
      <c r="O117" s="23"/>
      <c r="P117" s="64">
        <v>62.6</v>
      </c>
      <c r="Q117" s="23"/>
      <c r="R117" s="64">
        <v>84.6</v>
      </c>
      <c r="S117" s="23"/>
      <c r="T117" s="64"/>
      <c r="U117" s="23"/>
      <c r="V117" s="64"/>
      <c r="W117" s="65"/>
      <c r="X117" s="66">
        <v>35.5</v>
      </c>
      <c r="Y117" s="70"/>
      <c r="Z117" s="71">
        <v>210</v>
      </c>
      <c r="AA117" s="24"/>
      <c r="AB117" s="69">
        <v>0.12</v>
      </c>
      <c r="AC117" s="461">
        <v>347</v>
      </c>
      <c r="AD117" s="446">
        <v>58</v>
      </c>
      <c r="AE117" s="388" t="s">
        <v>36</v>
      </c>
      <c r="AF117" s="387" t="s">
        <v>36</v>
      </c>
      <c r="AG117" s="6" t="s">
        <v>280</v>
      </c>
      <c r="AH117" s="18" t="s">
        <v>23</v>
      </c>
      <c r="AI117" s="37"/>
      <c r="AJ117" s="38">
        <v>31.7</v>
      </c>
      <c r="AK117" s="39" t="s">
        <v>36</v>
      </c>
      <c r="AL117" s="99"/>
    </row>
    <row r="118" spans="1:38" x14ac:dyDescent="0.15">
      <c r="A118" s="1890"/>
      <c r="B118" s="608">
        <v>43293</v>
      </c>
      <c r="C118" s="453" t="str">
        <f t="shared" si="18"/>
        <v>(木)</v>
      </c>
      <c r="D118" s="76" t="s">
        <v>583</v>
      </c>
      <c r="E118" s="73" t="s">
        <v>609</v>
      </c>
      <c r="F118" s="61"/>
      <c r="G118" s="23">
        <v>25.2</v>
      </c>
      <c r="H118" s="64">
        <v>25.7</v>
      </c>
      <c r="I118" s="65">
        <v>9.3000000000000007</v>
      </c>
      <c r="J118" s="66">
        <v>5.3</v>
      </c>
      <c r="K118" s="24">
        <v>8.6999999999999993</v>
      </c>
      <c r="L118" s="69">
        <v>7.4</v>
      </c>
      <c r="M118" s="65"/>
      <c r="N118" s="66">
        <v>30.6</v>
      </c>
      <c r="O118" s="23"/>
      <c r="P118" s="64">
        <v>56.1</v>
      </c>
      <c r="Q118" s="23"/>
      <c r="R118" s="64">
        <v>84.1</v>
      </c>
      <c r="S118" s="23"/>
      <c r="T118" s="64"/>
      <c r="U118" s="23"/>
      <c r="V118" s="64"/>
      <c r="W118" s="65"/>
      <c r="X118" s="66">
        <v>35.1</v>
      </c>
      <c r="Y118" s="70"/>
      <c r="Z118" s="71">
        <v>222</v>
      </c>
      <c r="AA118" s="24"/>
      <c r="AB118" s="69">
        <v>0.23</v>
      </c>
      <c r="AC118" s="461">
        <v>160</v>
      </c>
      <c r="AD118" s="446">
        <v>104</v>
      </c>
      <c r="AE118" s="388" t="s">
        <v>36</v>
      </c>
      <c r="AF118" s="387" t="s">
        <v>36</v>
      </c>
      <c r="AG118" s="6" t="s">
        <v>281</v>
      </c>
      <c r="AH118" s="18" t="s">
        <v>23</v>
      </c>
      <c r="AI118" s="49"/>
      <c r="AJ118" s="50">
        <v>202</v>
      </c>
      <c r="AK118" s="25" t="s">
        <v>36</v>
      </c>
      <c r="AL118" s="26"/>
    </row>
    <row r="119" spans="1:38" x14ac:dyDescent="0.15">
      <c r="A119" s="1890"/>
      <c r="B119" s="608">
        <v>43294</v>
      </c>
      <c r="C119" s="453" t="str">
        <f t="shared" si="18"/>
        <v>(金)</v>
      </c>
      <c r="D119" s="76" t="s">
        <v>599</v>
      </c>
      <c r="E119" s="73" t="s">
        <v>609</v>
      </c>
      <c r="F119" s="61"/>
      <c r="G119" s="23">
        <v>25.2</v>
      </c>
      <c r="H119" s="64">
        <v>26</v>
      </c>
      <c r="I119" s="65">
        <v>10.4</v>
      </c>
      <c r="J119" s="66">
        <v>9.8000000000000007</v>
      </c>
      <c r="K119" s="24">
        <v>8.8000000000000007</v>
      </c>
      <c r="L119" s="69">
        <v>8.1</v>
      </c>
      <c r="M119" s="65"/>
      <c r="N119" s="66">
        <v>30.4</v>
      </c>
      <c r="O119" s="23"/>
      <c r="P119" s="64">
        <v>60.1</v>
      </c>
      <c r="Q119" s="23"/>
      <c r="R119" s="64">
        <v>85.3</v>
      </c>
      <c r="S119" s="23"/>
      <c r="T119" s="64"/>
      <c r="U119" s="23"/>
      <c r="V119" s="64"/>
      <c r="W119" s="65"/>
      <c r="X119" s="66">
        <v>33.700000000000003</v>
      </c>
      <c r="Y119" s="70"/>
      <c r="Z119" s="71">
        <v>224</v>
      </c>
      <c r="AA119" s="24"/>
      <c r="AB119" s="69">
        <v>0.36</v>
      </c>
      <c r="AC119" s="461"/>
      <c r="AD119" s="446">
        <v>120</v>
      </c>
      <c r="AE119" s="388" t="s">
        <v>36</v>
      </c>
      <c r="AF119" s="387" t="s">
        <v>459</v>
      </c>
      <c r="AG119" s="6" t="s">
        <v>282</v>
      </c>
      <c r="AH119" s="18" t="s">
        <v>23</v>
      </c>
      <c r="AI119" s="40"/>
      <c r="AJ119" s="41">
        <v>0.28999999999999998</v>
      </c>
      <c r="AK119" s="42" t="s">
        <v>36</v>
      </c>
      <c r="AL119" s="100"/>
    </row>
    <row r="120" spans="1:38" x14ac:dyDescent="0.15">
      <c r="A120" s="1890"/>
      <c r="B120" s="608">
        <v>43295</v>
      </c>
      <c r="C120" s="453" t="str">
        <f t="shared" si="18"/>
        <v>(土)</v>
      </c>
      <c r="D120" s="76" t="s">
        <v>583</v>
      </c>
      <c r="E120" s="73" t="s">
        <v>609</v>
      </c>
      <c r="F120" s="61"/>
      <c r="G120" s="23">
        <v>25.7</v>
      </c>
      <c r="H120" s="64">
        <v>26.2</v>
      </c>
      <c r="I120" s="65">
        <v>10.4</v>
      </c>
      <c r="J120" s="66">
        <v>8.6999999999999993</v>
      </c>
      <c r="K120" s="24">
        <v>8.8000000000000007</v>
      </c>
      <c r="L120" s="69">
        <v>8</v>
      </c>
      <c r="M120" s="65"/>
      <c r="N120" s="66">
        <v>29</v>
      </c>
      <c r="O120" s="23"/>
      <c r="P120" s="64"/>
      <c r="Q120" s="23"/>
      <c r="R120" s="64"/>
      <c r="S120" s="23"/>
      <c r="T120" s="64"/>
      <c r="U120" s="23"/>
      <c r="V120" s="64"/>
      <c r="W120" s="65"/>
      <c r="X120" s="66"/>
      <c r="Y120" s="70"/>
      <c r="Z120" s="71"/>
      <c r="AA120" s="24"/>
      <c r="AB120" s="69"/>
      <c r="AC120" s="461"/>
      <c r="AD120" s="446">
        <v>145</v>
      </c>
      <c r="AE120" s="388" t="s">
        <v>36</v>
      </c>
      <c r="AF120" s="387" t="s">
        <v>36</v>
      </c>
      <c r="AG120" s="6" t="s">
        <v>24</v>
      </c>
      <c r="AH120" s="18" t="s">
        <v>23</v>
      </c>
      <c r="AI120" s="23"/>
      <c r="AJ120" s="48">
        <v>4.5</v>
      </c>
      <c r="AK120" s="160" t="s">
        <v>36</v>
      </c>
      <c r="AL120" s="100"/>
    </row>
    <row r="121" spans="1:38" x14ac:dyDescent="0.15">
      <c r="A121" s="1890"/>
      <c r="B121" s="608">
        <v>43296</v>
      </c>
      <c r="C121" s="453" t="str">
        <f t="shared" si="18"/>
        <v>(日)</v>
      </c>
      <c r="D121" s="76" t="s">
        <v>583</v>
      </c>
      <c r="E121" s="73" t="s">
        <v>609</v>
      </c>
      <c r="F121" s="61"/>
      <c r="G121" s="23">
        <v>25.9</v>
      </c>
      <c r="H121" s="64">
        <v>26.5</v>
      </c>
      <c r="I121" s="65">
        <v>9.8000000000000007</v>
      </c>
      <c r="J121" s="66">
        <v>8.9</v>
      </c>
      <c r="K121" s="24">
        <v>8.8000000000000007</v>
      </c>
      <c r="L121" s="69">
        <v>8.1</v>
      </c>
      <c r="M121" s="65"/>
      <c r="N121" s="66">
        <v>29.6</v>
      </c>
      <c r="O121" s="23"/>
      <c r="P121" s="64"/>
      <c r="Q121" s="23"/>
      <c r="R121" s="64"/>
      <c r="S121" s="23"/>
      <c r="T121" s="64"/>
      <c r="U121" s="23"/>
      <c r="V121" s="64"/>
      <c r="W121" s="65"/>
      <c r="X121" s="66"/>
      <c r="Y121" s="70"/>
      <c r="Z121" s="71"/>
      <c r="AA121" s="24"/>
      <c r="AB121" s="69"/>
      <c r="AC121" s="461"/>
      <c r="AD121" s="446">
        <v>169</v>
      </c>
      <c r="AE121" s="388" t="s">
        <v>36</v>
      </c>
      <c r="AF121" s="387" t="s">
        <v>473</v>
      </c>
      <c r="AG121" s="6" t="s">
        <v>25</v>
      </c>
      <c r="AH121" s="18" t="s">
        <v>23</v>
      </c>
      <c r="AI121" s="23"/>
      <c r="AJ121" s="48">
        <v>1</v>
      </c>
      <c r="AK121" s="36" t="s">
        <v>36</v>
      </c>
      <c r="AL121" s="100"/>
    </row>
    <row r="122" spans="1:38" x14ac:dyDescent="0.15">
      <c r="A122" s="1890"/>
      <c r="B122" s="608">
        <v>43297</v>
      </c>
      <c r="C122" s="453" t="str">
        <f t="shared" si="18"/>
        <v>(月)</v>
      </c>
      <c r="D122" s="76" t="s">
        <v>583</v>
      </c>
      <c r="E122" s="73" t="s">
        <v>609</v>
      </c>
      <c r="F122" s="61"/>
      <c r="G122" s="23">
        <v>26</v>
      </c>
      <c r="H122" s="64">
        <v>26.6</v>
      </c>
      <c r="I122" s="65">
        <v>9.6999999999999993</v>
      </c>
      <c r="J122" s="66">
        <v>9.1999999999999993</v>
      </c>
      <c r="K122" s="24">
        <v>9</v>
      </c>
      <c r="L122" s="69">
        <v>7.9</v>
      </c>
      <c r="M122" s="65"/>
      <c r="N122" s="66">
        <v>29.9</v>
      </c>
      <c r="O122" s="23"/>
      <c r="P122" s="64"/>
      <c r="Q122" s="23"/>
      <c r="R122" s="64"/>
      <c r="S122" s="23"/>
      <c r="T122" s="64"/>
      <c r="U122" s="23"/>
      <c r="V122" s="64"/>
      <c r="W122" s="65"/>
      <c r="X122" s="66"/>
      <c r="Y122" s="70"/>
      <c r="Z122" s="71"/>
      <c r="AA122" s="24"/>
      <c r="AB122" s="69"/>
      <c r="AC122" s="461"/>
      <c r="AD122" s="446">
        <v>180</v>
      </c>
      <c r="AE122" s="388" t="s">
        <v>36</v>
      </c>
      <c r="AF122" s="387" t="s">
        <v>36</v>
      </c>
      <c r="AG122" s="6" t="s">
        <v>283</v>
      </c>
      <c r="AH122" s="18" t="s">
        <v>23</v>
      </c>
      <c r="AI122" s="23"/>
      <c r="AJ122" s="48">
        <v>7.6</v>
      </c>
      <c r="AK122" s="36" t="s">
        <v>36</v>
      </c>
      <c r="AL122" s="100"/>
    </row>
    <row r="123" spans="1:38" x14ac:dyDescent="0.15">
      <c r="A123" s="1890"/>
      <c r="B123" s="608">
        <v>43298</v>
      </c>
      <c r="C123" s="453" t="str">
        <f t="shared" si="18"/>
        <v>(火)</v>
      </c>
      <c r="D123" s="76" t="s">
        <v>583</v>
      </c>
      <c r="E123" s="73" t="s">
        <v>609</v>
      </c>
      <c r="F123" s="61"/>
      <c r="G123" s="23">
        <v>26.1</v>
      </c>
      <c r="H123" s="64">
        <v>26.7</v>
      </c>
      <c r="I123" s="65">
        <v>10.199999999999999</v>
      </c>
      <c r="J123" s="66">
        <v>9.5</v>
      </c>
      <c r="K123" s="24">
        <v>9</v>
      </c>
      <c r="L123" s="69">
        <v>8.1</v>
      </c>
      <c r="M123" s="65"/>
      <c r="N123" s="66">
        <v>30.1</v>
      </c>
      <c r="O123" s="23"/>
      <c r="P123" s="64">
        <v>57.6</v>
      </c>
      <c r="Q123" s="23"/>
      <c r="R123" s="64">
        <v>83.1</v>
      </c>
      <c r="S123" s="23"/>
      <c r="T123" s="64"/>
      <c r="U123" s="23"/>
      <c r="V123" s="64"/>
      <c r="W123" s="65"/>
      <c r="X123" s="66">
        <v>32.700000000000003</v>
      </c>
      <c r="Y123" s="70"/>
      <c r="Z123" s="71">
        <v>228</v>
      </c>
      <c r="AA123" s="24"/>
      <c r="AB123" s="69">
        <v>0.28000000000000003</v>
      </c>
      <c r="AC123" s="461"/>
      <c r="AD123" s="446">
        <v>200</v>
      </c>
      <c r="AE123" s="388" t="s">
        <v>36</v>
      </c>
      <c r="AF123" s="387" t="s">
        <v>36</v>
      </c>
      <c r="AG123" s="6" t="s">
        <v>284</v>
      </c>
      <c r="AH123" s="18" t="s">
        <v>23</v>
      </c>
      <c r="AI123" s="45"/>
      <c r="AJ123" s="46">
        <v>4.4999999999999998E-2</v>
      </c>
      <c r="AK123" s="47" t="s">
        <v>36</v>
      </c>
      <c r="AL123" s="102"/>
    </row>
    <row r="124" spans="1:38" x14ac:dyDescent="0.15">
      <c r="A124" s="1890"/>
      <c r="B124" s="608">
        <v>43299</v>
      </c>
      <c r="C124" s="453" t="str">
        <f t="shared" si="18"/>
        <v>(水)</v>
      </c>
      <c r="D124" s="76" t="s">
        <v>583</v>
      </c>
      <c r="E124" s="73" t="s">
        <v>609</v>
      </c>
      <c r="F124" s="61"/>
      <c r="G124" s="23">
        <v>26.3</v>
      </c>
      <c r="H124" s="64">
        <v>26.9</v>
      </c>
      <c r="I124" s="65">
        <v>11.9</v>
      </c>
      <c r="J124" s="66">
        <v>9.5</v>
      </c>
      <c r="K124" s="24">
        <v>9</v>
      </c>
      <c r="L124" s="69">
        <v>8</v>
      </c>
      <c r="M124" s="65"/>
      <c r="N124" s="66">
        <v>30.2</v>
      </c>
      <c r="O124" s="23"/>
      <c r="P124" s="64">
        <v>57.1</v>
      </c>
      <c r="Q124" s="23"/>
      <c r="R124" s="64">
        <v>83.4</v>
      </c>
      <c r="S124" s="23"/>
      <c r="T124" s="64"/>
      <c r="U124" s="23"/>
      <c r="V124" s="64"/>
      <c r="W124" s="65"/>
      <c r="X124" s="66">
        <v>32.700000000000003</v>
      </c>
      <c r="Y124" s="70"/>
      <c r="Z124" s="71">
        <v>222</v>
      </c>
      <c r="AA124" s="24"/>
      <c r="AB124" s="69">
        <v>0.32</v>
      </c>
      <c r="AC124" s="461"/>
      <c r="AD124" s="446">
        <v>184</v>
      </c>
      <c r="AE124" s="388" t="s">
        <v>36</v>
      </c>
      <c r="AF124" s="387" t="s">
        <v>36</v>
      </c>
      <c r="AG124" s="6" t="s">
        <v>291</v>
      </c>
      <c r="AH124" s="18" t="s">
        <v>23</v>
      </c>
      <c r="AI124" s="24"/>
      <c r="AJ124" s="44">
        <v>1.63</v>
      </c>
      <c r="AK124" s="42" t="s">
        <v>36</v>
      </c>
      <c r="AL124" s="100"/>
    </row>
    <row r="125" spans="1:38" x14ac:dyDescent="0.15">
      <c r="A125" s="1890"/>
      <c r="B125" s="608">
        <v>43300</v>
      </c>
      <c r="C125" s="453" t="str">
        <f t="shared" si="18"/>
        <v>(木)</v>
      </c>
      <c r="D125" s="76" t="s">
        <v>583</v>
      </c>
      <c r="E125" s="73" t="s">
        <v>609</v>
      </c>
      <c r="F125" s="61"/>
      <c r="G125" s="23">
        <v>26.5</v>
      </c>
      <c r="H125" s="64">
        <v>27.1</v>
      </c>
      <c r="I125" s="65">
        <v>11.7</v>
      </c>
      <c r="J125" s="66">
        <v>9.1999999999999993</v>
      </c>
      <c r="K125" s="24">
        <v>8.9</v>
      </c>
      <c r="L125" s="69">
        <v>8.1</v>
      </c>
      <c r="M125" s="65"/>
      <c r="N125" s="66">
        <v>30</v>
      </c>
      <c r="O125" s="23"/>
      <c r="P125" s="64">
        <v>57.3</v>
      </c>
      <c r="Q125" s="23"/>
      <c r="R125" s="64">
        <v>81.2</v>
      </c>
      <c r="S125" s="23"/>
      <c r="T125" s="64"/>
      <c r="U125" s="23"/>
      <c r="V125" s="64"/>
      <c r="W125" s="65"/>
      <c r="X125" s="66">
        <v>32.700000000000003</v>
      </c>
      <c r="Y125" s="70"/>
      <c r="Z125" s="71">
        <v>219</v>
      </c>
      <c r="AA125" s="24"/>
      <c r="AB125" s="69">
        <v>0.28000000000000003</v>
      </c>
      <c r="AC125" s="461"/>
      <c r="AD125" s="446">
        <v>174</v>
      </c>
      <c r="AE125" s="388" t="s">
        <v>36</v>
      </c>
      <c r="AF125" s="387" t="s">
        <v>36</v>
      </c>
      <c r="AG125" s="6" t="s">
        <v>285</v>
      </c>
      <c r="AH125" s="18" t="s">
        <v>23</v>
      </c>
      <c r="AI125" s="24"/>
      <c r="AJ125" s="44">
        <v>1.58</v>
      </c>
      <c r="AK125" s="42" t="s">
        <v>36</v>
      </c>
      <c r="AL125" s="100"/>
    </row>
    <row r="126" spans="1:38" x14ac:dyDescent="0.15">
      <c r="A126" s="1890"/>
      <c r="B126" s="608">
        <v>43301</v>
      </c>
      <c r="C126" s="453" t="str">
        <f t="shared" si="18"/>
        <v>(金)</v>
      </c>
      <c r="D126" s="76" t="s">
        <v>583</v>
      </c>
      <c r="E126" s="73" t="s">
        <v>609</v>
      </c>
      <c r="F126" s="61"/>
      <c r="G126" s="23">
        <v>26.8</v>
      </c>
      <c r="H126" s="64">
        <v>27.4</v>
      </c>
      <c r="I126" s="65">
        <v>10.8</v>
      </c>
      <c r="J126" s="66">
        <v>8.3000000000000007</v>
      </c>
      <c r="K126" s="24">
        <v>9</v>
      </c>
      <c r="L126" s="69">
        <v>7.9</v>
      </c>
      <c r="M126" s="65"/>
      <c r="N126" s="66">
        <v>30.4</v>
      </c>
      <c r="O126" s="23"/>
      <c r="P126" s="64">
        <v>58.1</v>
      </c>
      <c r="Q126" s="23"/>
      <c r="R126" s="64">
        <v>79.7</v>
      </c>
      <c r="S126" s="23"/>
      <c r="T126" s="64"/>
      <c r="U126" s="23"/>
      <c r="V126" s="64"/>
      <c r="W126" s="65"/>
      <c r="X126" s="66">
        <v>33.1</v>
      </c>
      <c r="Y126" s="70"/>
      <c r="Z126" s="71">
        <v>217</v>
      </c>
      <c r="AA126" s="24"/>
      <c r="AB126" s="69">
        <v>0.3</v>
      </c>
      <c r="AC126" s="461">
        <v>6</v>
      </c>
      <c r="AD126" s="446">
        <v>175</v>
      </c>
      <c r="AE126" s="388" t="s">
        <v>36</v>
      </c>
      <c r="AF126" s="387" t="s">
        <v>36</v>
      </c>
      <c r="AG126" s="6" t="s">
        <v>286</v>
      </c>
      <c r="AH126" s="18" t="s">
        <v>23</v>
      </c>
      <c r="AI126" s="45"/>
      <c r="AJ126" s="46">
        <v>5.6000000000000001E-2</v>
      </c>
      <c r="AK126" s="47" t="s">
        <v>36</v>
      </c>
      <c r="AL126" s="102"/>
    </row>
    <row r="127" spans="1:38" x14ac:dyDescent="0.15">
      <c r="A127" s="1890"/>
      <c r="B127" s="608">
        <v>43302</v>
      </c>
      <c r="C127" s="453" t="str">
        <f t="shared" si="18"/>
        <v>(土)</v>
      </c>
      <c r="D127" s="76" t="s">
        <v>583</v>
      </c>
      <c r="E127" s="73" t="s">
        <v>609</v>
      </c>
      <c r="F127" s="61"/>
      <c r="G127" s="23">
        <v>27</v>
      </c>
      <c r="H127" s="64">
        <v>27.6</v>
      </c>
      <c r="I127" s="65">
        <v>9.4</v>
      </c>
      <c r="J127" s="66">
        <v>10.1</v>
      </c>
      <c r="K127" s="24">
        <v>8.9</v>
      </c>
      <c r="L127" s="69">
        <v>8</v>
      </c>
      <c r="M127" s="65"/>
      <c r="N127" s="66">
        <v>30.2</v>
      </c>
      <c r="O127" s="23"/>
      <c r="P127" s="64"/>
      <c r="Q127" s="23"/>
      <c r="R127" s="64"/>
      <c r="S127" s="23"/>
      <c r="T127" s="64"/>
      <c r="U127" s="23"/>
      <c r="V127" s="64"/>
      <c r="W127" s="65"/>
      <c r="X127" s="66"/>
      <c r="Y127" s="70"/>
      <c r="Z127" s="71"/>
      <c r="AA127" s="24"/>
      <c r="AB127" s="69"/>
      <c r="AC127" s="461"/>
      <c r="AD127" s="446">
        <v>200</v>
      </c>
      <c r="AE127" s="388" t="s">
        <v>36</v>
      </c>
      <c r="AF127" s="387" t="s">
        <v>36</v>
      </c>
      <c r="AG127" s="6" t="s">
        <v>287</v>
      </c>
      <c r="AH127" s="18" t="s">
        <v>23</v>
      </c>
      <c r="AI127" s="24"/>
      <c r="AJ127" s="261" t="s">
        <v>609</v>
      </c>
      <c r="AK127" s="42" t="s">
        <v>36</v>
      </c>
      <c r="AL127" s="100"/>
    </row>
    <row r="128" spans="1:38" x14ac:dyDescent="0.15">
      <c r="A128" s="1890"/>
      <c r="B128" s="608">
        <v>43303</v>
      </c>
      <c r="C128" s="453" t="str">
        <f t="shared" si="18"/>
        <v>(日)</v>
      </c>
      <c r="D128" s="76" t="s">
        <v>583</v>
      </c>
      <c r="E128" s="73" t="s">
        <v>609</v>
      </c>
      <c r="F128" s="61"/>
      <c r="G128" s="23">
        <v>27.2</v>
      </c>
      <c r="H128" s="64">
        <v>27.9</v>
      </c>
      <c r="I128" s="65">
        <v>8.6999999999999993</v>
      </c>
      <c r="J128" s="66">
        <v>7.3</v>
      </c>
      <c r="K128" s="24">
        <v>9</v>
      </c>
      <c r="L128" s="69">
        <v>7.9</v>
      </c>
      <c r="M128" s="65"/>
      <c r="N128" s="66">
        <v>30.6</v>
      </c>
      <c r="O128" s="23"/>
      <c r="P128" s="64"/>
      <c r="Q128" s="23"/>
      <c r="R128" s="64"/>
      <c r="S128" s="23"/>
      <c r="T128" s="64"/>
      <c r="U128" s="23"/>
      <c r="V128" s="64"/>
      <c r="W128" s="65"/>
      <c r="X128" s="66"/>
      <c r="Y128" s="70"/>
      <c r="Z128" s="71"/>
      <c r="AA128" s="24"/>
      <c r="AB128" s="69"/>
      <c r="AC128" s="461"/>
      <c r="AD128" s="446">
        <v>190</v>
      </c>
      <c r="AE128" s="388" t="s">
        <v>36</v>
      </c>
      <c r="AF128" s="387" t="s">
        <v>36</v>
      </c>
      <c r="AG128" s="6" t="s">
        <v>288</v>
      </c>
      <c r="AH128" s="18" t="s">
        <v>23</v>
      </c>
      <c r="AI128" s="23"/>
      <c r="AJ128" s="48">
        <v>19.8</v>
      </c>
      <c r="AK128" s="36" t="s">
        <v>36</v>
      </c>
      <c r="AL128" s="101"/>
    </row>
    <row r="129" spans="1:43" x14ac:dyDescent="0.15">
      <c r="A129" s="1890"/>
      <c r="B129" s="608">
        <v>43304</v>
      </c>
      <c r="C129" s="453" t="str">
        <f t="shared" si="18"/>
        <v>(月)</v>
      </c>
      <c r="D129" s="76" t="s">
        <v>583</v>
      </c>
      <c r="E129" s="73" t="s">
        <v>609</v>
      </c>
      <c r="F129" s="61"/>
      <c r="G129" s="23">
        <v>27.4</v>
      </c>
      <c r="H129" s="64">
        <v>28</v>
      </c>
      <c r="I129" s="65">
        <v>8.5</v>
      </c>
      <c r="J129" s="66">
        <v>7.3</v>
      </c>
      <c r="K129" s="24">
        <v>9.1</v>
      </c>
      <c r="L129" s="69">
        <v>8.1999999999999993</v>
      </c>
      <c r="M129" s="65"/>
      <c r="N129" s="66">
        <v>30.4</v>
      </c>
      <c r="O129" s="23"/>
      <c r="P129" s="64">
        <v>58.3</v>
      </c>
      <c r="Q129" s="23"/>
      <c r="R129" s="64">
        <v>81.900000000000006</v>
      </c>
      <c r="S129" s="23"/>
      <c r="T129" s="64"/>
      <c r="U129" s="23"/>
      <c r="V129" s="64"/>
      <c r="W129" s="65"/>
      <c r="X129" s="66">
        <v>33.4</v>
      </c>
      <c r="Y129" s="70"/>
      <c r="Z129" s="71">
        <v>218</v>
      </c>
      <c r="AA129" s="24"/>
      <c r="AB129" s="69">
        <v>0.25</v>
      </c>
      <c r="AC129" s="461"/>
      <c r="AD129" s="446">
        <v>207</v>
      </c>
      <c r="AE129" s="388" t="s">
        <v>36</v>
      </c>
      <c r="AF129" s="387" t="s">
        <v>36</v>
      </c>
      <c r="AG129" s="6" t="s">
        <v>27</v>
      </c>
      <c r="AH129" s="18" t="s">
        <v>23</v>
      </c>
      <c r="AI129" s="23"/>
      <c r="AJ129" s="48">
        <v>16.5</v>
      </c>
      <c r="AK129" s="36" t="s">
        <v>36</v>
      </c>
      <c r="AL129" s="101"/>
    </row>
    <row r="130" spans="1:43" x14ac:dyDescent="0.15">
      <c r="A130" s="1890"/>
      <c r="B130" s="608">
        <v>43305</v>
      </c>
      <c r="C130" s="453" t="str">
        <f t="shared" si="18"/>
        <v>(火)</v>
      </c>
      <c r="D130" s="76" t="s">
        <v>599</v>
      </c>
      <c r="E130" s="73" t="s">
        <v>609</v>
      </c>
      <c r="F130" s="61"/>
      <c r="G130" s="23">
        <v>27.6</v>
      </c>
      <c r="H130" s="64">
        <v>28.2</v>
      </c>
      <c r="I130" s="65">
        <v>7.5</v>
      </c>
      <c r="J130" s="66">
        <v>6.4</v>
      </c>
      <c r="K130" s="24">
        <v>9</v>
      </c>
      <c r="L130" s="69">
        <v>7.7</v>
      </c>
      <c r="M130" s="65"/>
      <c r="N130" s="66">
        <v>30.6</v>
      </c>
      <c r="O130" s="23"/>
      <c r="P130" s="64">
        <v>55.1</v>
      </c>
      <c r="Q130" s="23"/>
      <c r="R130" s="64">
        <v>81.2</v>
      </c>
      <c r="S130" s="23"/>
      <c r="T130" s="64"/>
      <c r="U130" s="23"/>
      <c r="V130" s="64"/>
      <c r="W130" s="65"/>
      <c r="X130" s="66">
        <v>33.700000000000003</v>
      </c>
      <c r="Y130" s="70"/>
      <c r="Z130" s="71">
        <v>209</v>
      </c>
      <c r="AA130" s="24"/>
      <c r="AB130" s="69">
        <v>0.25</v>
      </c>
      <c r="AC130" s="461"/>
      <c r="AD130" s="446">
        <v>220</v>
      </c>
      <c r="AE130" s="388" t="s">
        <v>36</v>
      </c>
      <c r="AF130" s="387" t="s">
        <v>36</v>
      </c>
      <c r="AG130" s="6" t="s">
        <v>289</v>
      </c>
      <c r="AH130" s="18" t="s">
        <v>274</v>
      </c>
      <c r="AI130" s="51"/>
      <c r="AJ130" s="52">
        <v>11</v>
      </c>
      <c r="AK130" s="43" t="s">
        <v>36</v>
      </c>
      <c r="AL130" s="103"/>
    </row>
    <row r="131" spans="1:43" x14ac:dyDescent="0.15">
      <c r="A131" s="1890"/>
      <c r="B131" s="608">
        <v>43306</v>
      </c>
      <c r="C131" s="453" t="str">
        <f t="shared" si="18"/>
        <v>(水)</v>
      </c>
      <c r="D131" s="76" t="s">
        <v>599</v>
      </c>
      <c r="E131" s="73" t="s">
        <v>609</v>
      </c>
      <c r="F131" s="61"/>
      <c r="G131" s="23">
        <v>27.8</v>
      </c>
      <c r="H131" s="64">
        <v>28.4</v>
      </c>
      <c r="I131" s="65">
        <v>8.3000000000000007</v>
      </c>
      <c r="J131" s="66">
        <v>6.5</v>
      </c>
      <c r="K131" s="24">
        <v>9.1</v>
      </c>
      <c r="L131" s="69">
        <v>7.8</v>
      </c>
      <c r="M131" s="65"/>
      <c r="N131" s="66">
        <v>30.6</v>
      </c>
      <c r="O131" s="23"/>
      <c r="P131" s="64">
        <v>55.6</v>
      </c>
      <c r="Q131" s="23"/>
      <c r="R131" s="64">
        <v>82</v>
      </c>
      <c r="S131" s="23"/>
      <c r="T131" s="64"/>
      <c r="U131" s="23"/>
      <c r="V131" s="64"/>
      <c r="W131" s="65"/>
      <c r="X131" s="66">
        <v>33.6</v>
      </c>
      <c r="Y131" s="70"/>
      <c r="Z131" s="71">
        <v>206</v>
      </c>
      <c r="AA131" s="24"/>
      <c r="AB131" s="69">
        <v>0.28999999999999998</v>
      </c>
      <c r="AC131" s="461"/>
      <c r="AD131" s="446">
        <v>227</v>
      </c>
      <c r="AE131" s="388" t="s">
        <v>36</v>
      </c>
      <c r="AF131" s="387" t="s">
        <v>36</v>
      </c>
      <c r="AG131" s="6" t="s">
        <v>290</v>
      </c>
      <c r="AH131" s="18" t="s">
        <v>23</v>
      </c>
      <c r="AI131" s="51"/>
      <c r="AJ131" s="52">
        <v>5</v>
      </c>
      <c r="AK131" s="43" t="s">
        <v>36</v>
      </c>
      <c r="AL131" s="103"/>
    </row>
    <row r="132" spans="1:43" x14ac:dyDescent="0.15">
      <c r="A132" s="1890"/>
      <c r="B132" s="608">
        <v>43307</v>
      </c>
      <c r="C132" s="453" t="str">
        <f t="shared" si="18"/>
        <v>(木)</v>
      </c>
      <c r="D132" s="76" t="s">
        <v>599</v>
      </c>
      <c r="E132" s="73" t="s">
        <v>609</v>
      </c>
      <c r="F132" s="61"/>
      <c r="G132" s="23">
        <v>28</v>
      </c>
      <c r="H132" s="64">
        <v>28.4</v>
      </c>
      <c r="I132" s="65">
        <v>7.1</v>
      </c>
      <c r="J132" s="66">
        <v>5.4</v>
      </c>
      <c r="K132" s="24">
        <v>9</v>
      </c>
      <c r="L132" s="69">
        <v>8</v>
      </c>
      <c r="M132" s="65"/>
      <c r="N132" s="66">
        <v>30.6</v>
      </c>
      <c r="O132" s="23"/>
      <c r="P132" s="64">
        <v>56.6</v>
      </c>
      <c r="Q132" s="23"/>
      <c r="R132" s="64">
        <v>82.8</v>
      </c>
      <c r="S132" s="23"/>
      <c r="T132" s="64"/>
      <c r="U132" s="23"/>
      <c r="V132" s="64"/>
      <c r="W132" s="65"/>
      <c r="X132" s="66">
        <v>34.1</v>
      </c>
      <c r="Y132" s="70"/>
      <c r="Z132" s="71">
        <v>223</v>
      </c>
      <c r="AA132" s="24"/>
      <c r="AB132" s="69">
        <v>0.28000000000000003</v>
      </c>
      <c r="AC132" s="461"/>
      <c r="AD132" s="446">
        <v>215</v>
      </c>
      <c r="AE132" s="388" t="s">
        <v>36</v>
      </c>
      <c r="AF132" s="387" t="s">
        <v>36</v>
      </c>
      <c r="AG132" s="19"/>
      <c r="AH132" s="9"/>
      <c r="AI132" s="20"/>
      <c r="AJ132" s="8"/>
      <c r="AK132" s="8"/>
      <c r="AL132" s="9"/>
    </row>
    <row r="133" spans="1:43" x14ac:dyDescent="0.15">
      <c r="A133" s="1890"/>
      <c r="B133" s="608">
        <v>43308</v>
      </c>
      <c r="C133" s="547" t="str">
        <f t="shared" si="18"/>
        <v>(金)</v>
      </c>
      <c r="D133" s="76" t="s">
        <v>583</v>
      </c>
      <c r="E133" s="73" t="s">
        <v>609</v>
      </c>
      <c r="F133" s="61"/>
      <c r="G133" s="23">
        <v>28.2</v>
      </c>
      <c r="H133" s="64">
        <v>28.7</v>
      </c>
      <c r="I133" s="65">
        <v>7.8</v>
      </c>
      <c r="J133" s="66">
        <v>5.9</v>
      </c>
      <c r="K133" s="24">
        <v>8.8000000000000007</v>
      </c>
      <c r="L133" s="69">
        <v>7.9</v>
      </c>
      <c r="M133" s="65"/>
      <c r="N133" s="66">
        <v>30.8</v>
      </c>
      <c r="O133" s="23"/>
      <c r="P133" s="64">
        <v>56.8</v>
      </c>
      <c r="Q133" s="23"/>
      <c r="R133" s="64">
        <v>82.5</v>
      </c>
      <c r="S133" s="23"/>
      <c r="T133" s="64"/>
      <c r="U133" s="23"/>
      <c r="V133" s="64"/>
      <c r="W133" s="65"/>
      <c r="X133" s="66">
        <v>34.200000000000003</v>
      </c>
      <c r="Y133" s="70"/>
      <c r="Z133" s="71">
        <v>211</v>
      </c>
      <c r="AA133" s="24"/>
      <c r="AB133" s="69">
        <v>0.3</v>
      </c>
      <c r="AC133" s="461"/>
      <c r="AD133" s="446">
        <v>175</v>
      </c>
      <c r="AE133" s="388" t="s">
        <v>36</v>
      </c>
      <c r="AF133" s="387" t="s">
        <v>36</v>
      </c>
      <c r="AG133" s="19"/>
      <c r="AH133" s="9"/>
      <c r="AI133" s="20"/>
      <c r="AJ133" s="8"/>
      <c r="AK133" s="8"/>
      <c r="AL133" s="9"/>
    </row>
    <row r="134" spans="1:43" x14ac:dyDescent="0.15">
      <c r="A134" s="1890"/>
      <c r="B134" s="608">
        <v>43309</v>
      </c>
      <c r="C134" s="453" t="str">
        <f t="shared" si="18"/>
        <v>(土)</v>
      </c>
      <c r="D134" s="76" t="s">
        <v>606</v>
      </c>
      <c r="E134" s="73" t="s">
        <v>609</v>
      </c>
      <c r="F134" s="61"/>
      <c r="G134" s="23">
        <v>28</v>
      </c>
      <c r="H134" s="64">
        <v>28.4</v>
      </c>
      <c r="I134" s="65">
        <v>6.7</v>
      </c>
      <c r="J134" s="66">
        <v>5.5</v>
      </c>
      <c r="K134" s="24">
        <v>8.8000000000000007</v>
      </c>
      <c r="L134" s="69">
        <v>7.7</v>
      </c>
      <c r="M134" s="65"/>
      <c r="N134" s="66">
        <v>29.1</v>
      </c>
      <c r="O134" s="23"/>
      <c r="P134" s="64"/>
      <c r="Q134" s="23"/>
      <c r="R134" s="64"/>
      <c r="S134" s="23"/>
      <c r="T134" s="64"/>
      <c r="U134" s="23"/>
      <c r="V134" s="64"/>
      <c r="W134" s="65"/>
      <c r="X134" s="66"/>
      <c r="Y134" s="70"/>
      <c r="Z134" s="71"/>
      <c r="AA134" s="24"/>
      <c r="AB134" s="69"/>
      <c r="AC134" s="461"/>
      <c r="AD134" s="446">
        <v>167</v>
      </c>
      <c r="AE134" s="388" t="s">
        <v>36</v>
      </c>
      <c r="AF134" s="387" t="s">
        <v>36</v>
      </c>
      <c r="AG134" s="21"/>
      <c r="AH134" s="3"/>
      <c r="AI134" s="22"/>
      <c r="AJ134" s="10"/>
      <c r="AK134" s="10"/>
      <c r="AL134" s="3"/>
    </row>
    <row r="135" spans="1:43" x14ac:dyDescent="0.15">
      <c r="A135" s="1890"/>
      <c r="B135" s="608">
        <v>43310</v>
      </c>
      <c r="C135" s="453" t="str">
        <f t="shared" si="18"/>
        <v>(日)</v>
      </c>
      <c r="D135" s="76" t="s">
        <v>583</v>
      </c>
      <c r="E135" s="73" t="s">
        <v>609</v>
      </c>
      <c r="F135" s="61"/>
      <c r="G135" s="23">
        <v>27.7</v>
      </c>
      <c r="H135" s="64">
        <v>28.4</v>
      </c>
      <c r="I135" s="65">
        <v>8.1999999999999993</v>
      </c>
      <c r="J135" s="66">
        <v>6.2</v>
      </c>
      <c r="K135" s="24">
        <v>8.5</v>
      </c>
      <c r="L135" s="69">
        <v>7.7</v>
      </c>
      <c r="M135" s="65"/>
      <c r="N135" s="66">
        <v>29.7</v>
      </c>
      <c r="O135" s="23"/>
      <c r="P135" s="64"/>
      <c r="Q135" s="23"/>
      <c r="R135" s="64"/>
      <c r="S135" s="23"/>
      <c r="T135" s="64"/>
      <c r="U135" s="23"/>
      <c r="V135" s="64"/>
      <c r="W135" s="65"/>
      <c r="X135" s="66"/>
      <c r="Y135" s="70"/>
      <c r="Z135" s="71"/>
      <c r="AA135" s="24"/>
      <c r="AB135" s="69"/>
      <c r="AC135" s="461"/>
      <c r="AD135" s="446">
        <v>97</v>
      </c>
      <c r="AE135" s="388" t="s">
        <v>36</v>
      </c>
      <c r="AF135" s="387" t="s">
        <v>36</v>
      </c>
      <c r="AG135" s="29" t="s">
        <v>34</v>
      </c>
      <c r="AH135" s="2" t="s">
        <v>36</v>
      </c>
      <c r="AI135" s="2" t="s">
        <v>36</v>
      </c>
      <c r="AJ135" s="2" t="s">
        <v>36</v>
      </c>
      <c r="AK135" s="2" t="s">
        <v>36</v>
      </c>
      <c r="AL135" s="104" t="s">
        <v>36</v>
      </c>
    </row>
    <row r="136" spans="1:43" x14ac:dyDescent="0.15">
      <c r="A136" s="1890"/>
      <c r="B136" s="608">
        <v>43311</v>
      </c>
      <c r="C136" s="453" t="str">
        <f t="shared" si="18"/>
        <v>(月)</v>
      </c>
      <c r="D136" s="76" t="s">
        <v>599</v>
      </c>
      <c r="E136" s="73" t="s">
        <v>609</v>
      </c>
      <c r="F136" s="61"/>
      <c r="G136" s="23">
        <v>26.7</v>
      </c>
      <c r="H136" s="64">
        <v>27.3</v>
      </c>
      <c r="I136" s="65">
        <v>13.3</v>
      </c>
      <c r="J136" s="66">
        <v>8.9</v>
      </c>
      <c r="K136" s="24">
        <v>7.5</v>
      </c>
      <c r="L136" s="69">
        <v>7.6</v>
      </c>
      <c r="M136" s="65"/>
      <c r="N136" s="66">
        <v>28.5</v>
      </c>
      <c r="O136" s="23"/>
      <c r="P136" s="64">
        <v>58.1</v>
      </c>
      <c r="Q136" s="23"/>
      <c r="R136" s="64">
        <v>75.8</v>
      </c>
      <c r="S136" s="23"/>
      <c r="T136" s="64"/>
      <c r="U136" s="23"/>
      <c r="V136" s="64"/>
      <c r="W136" s="65"/>
      <c r="X136" s="66">
        <v>33.299999999999997</v>
      </c>
      <c r="Y136" s="70"/>
      <c r="Z136" s="71">
        <v>197</v>
      </c>
      <c r="AA136" s="24"/>
      <c r="AB136" s="69">
        <v>0.45</v>
      </c>
      <c r="AC136" s="461">
        <v>52</v>
      </c>
      <c r="AD136" s="446"/>
      <c r="AE136" s="388" t="s">
        <v>36</v>
      </c>
      <c r="AF136" s="387" t="s">
        <v>36</v>
      </c>
      <c r="AG136" s="11" t="s">
        <v>36</v>
      </c>
      <c r="AH136" s="2" t="s">
        <v>36</v>
      </c>
      <c r="AI136" s="2" t="s">
        <v>36</v>
      </c>
      <c r="AJ136" s="2" t="s">
        <v>36</v>
      </c>
      <c r="AK136" s="2" t="s">
        <v>36</v>
      </c>
      <c r="AL136" s="104" t="s">
        <v>36</v>
      </c>
    </row>
    <row r="137" spans="1:43" x14ac:dyDescent="0.15">
      <c r="A137" s="1890"/>
      <c r="B137" s="609">
        <v>43312</v>
      </c>
      <c r="C137" s="456" t="str">
        <f t="shared" si="18"/>
        <v>(火)</v>
      </c>
      <c r="D137" s="161" t="s">
        <v>583</v>
      </c>
      <c r="E137" s="151"/>
      <c r="F137" s="141"/>
      <c r="G137" s="142">
        <v>27.1</v>
      </c>
      <c r="H137" s="143">
        <v>27.6</v>
      </c>
      <c r="I137" s="144">
        <v>12.6</v>
      </c>
      <c r="J137" s="145">
        <v>9.1999999999999993</v>
      </c>
      <c r="K137" s="146">
        <v>7.5</v>
      </c>
      <c r="L137" s="147">
        <v>7.5</v>
      </c>
      <c r="M137" s="144"/>
      <c r="N137" s="145">
        <v>27.8</v>
      </c>
      <c r="O137" s="142"/>
      <c r="P137" s="143">
        <v>57.6</v>
      </c>
      <c r="Q137" s="142"/>
      <c r="R137" s="143">
        <v>75.099999999999994</v>
      </c>
      <c r="S137" s="142"/>
      <c r="T137" s="143"/>
      <c r="U137" s="142"/>
      <c r="V137" s="143"/>
      <c r="W137" s="144"/>
      <c r="X137" s="145">
        <v>32.9</v>
      </c>
      <c r="Y137" s="148"/>
      <c r="Z137" s="149">
        <v>195</v>
      </c>
      <c r="AA137" s="146"/>
      <c r="AB137" s="147">
        <v>0.49</v>
      </c>
      <c r="AC137" s="458"/>
      <c r="AD137" s="447"/>
      <c r="AE137" s="388" t="s">
        <v>36</v>
      </c>
      <c r="AF137" s="387" t="s">
        <v>36</v>
      </c>
      <c r="AG137" s="11" t="s">
        <v>36</v>
      </c>
      <c r="AH137" s="2" t="s">
        <v>36</v>
      </c>
      <c r="AI137" s="2" t="s">
        <v>36</v>
      </c>
      <c r="AJ137" s="2" t="s">
        <v>36</v>
      </c>
      <c r="AK137" s="2" t="s">
        <v>36</v>
      </c>
      <c r="AL137" s="104" t="s">
        <v>36</v>
      </c>
    </row>
    <row r="138" spans="1:43" s="1" customFormat="1" ht="13.5" customHeight="1" x14ac:dyDescent="0.15">
      <c r="A138" s="1890"/>
      <c r="B138" s="1932" t="s">
        <v>410</v>
      </c>
      <c r="C138" s="1892"/>
      <c r="D138" s="631"/>
      <c r="E138" s="555">
        <f>MAX(E107:E137)</f>
        <v>0</v>
      </c>
      <c r="F138" s="556" t="str">
        <f t="shared" ref="F138:AB138" si="19">IF(COUNT(F107:F137)=0,"",MAX(F107:F137))</f>
        <v/>
      </c>
      <c r="G138" s="557">
        <f t="shared" si="19"/>
        <v>28.2</v>
      </c>
      <c r="H138" s="558">
        <f t="shared" si="19"/>
        <v>28.7</v>
      </c>
      <c r="I138" s="559">
        <f t="shared" si="19"/>
        <v>13.3</v>
      </c>
      <c r="J138" s="560">
        <f t="shared" si="19"/>
        <v>10.1</v>
      </c>
      <c r="K138" s="561">
        <f t="shared" si="19"/>
        <v>9.1</v>
      </c>
      <c r="L138" s="562">
        <f t="shared" si="19"/>
        <v>8.1999999999999993</v>
      </c>
      <c r="M138" s="559" t="str">
        <f t="shared" si="19"/>
        <v/>
      </c>
      <c r="N138" s="560">
        <f t="shared" si="19"/>
        <v>30.8</v>
      </c>
      <c r="O138" s="557" t="str">
        <f t="shared" si="19"/>
        <v/>
      </c>
      <c r="P138" s="558">
        <f t="shared" si="19"/>
        <v>64.599999999999994</v>
      </c>
      <c r="Q138" s="557" t="str">
        <f t="shared" si="19"/>
        <v/>
      </c>
      <c r="R138" s="558">
        <f t="shared" si="19"/>
        <v>85.9</v>
      </c>
      <c r="S138" s="557" t="str">
        <f t="shared" si="19"/>
        <v/>
      </c>
      <c r="T138" s="558">
        <f t="shared" si="19"/>
        <v>50.9</v>
      </c>
      <c r="U138" s="557" t="str">
        <f t="shared" si="19"/>
        <v/>
      </c>
      <c r="V138" s="558">
        <f t="shared" si="19"/>
        <v>31.1</v>
      </c>
      <c r="W138" s="559" t="str">
        <f t="shared" si="19"/>
        <v/>
      </c>
      <c r="X138" s="1087">
        <f t="shared" si="19"/>
        <v>35.5</v>
      </c>
      <c r="Y138" s="1173" t="str">
        <f t="shared" si="19"/>
        <v/>
      </c>
      <c r="Z138" s="1174">
        <f t="shared" si="19"/>
        <v>236</v>
      </c>
      <c r="AA138" s="1404" t="str">
        <f t="shared" si="19"/>
        <v/>
      </c>
      <c r="AB138" s="1176">
        <f t="shared" si="19"/>
        <v>0.49</v>
      </c>
      <c r="AC138" s="584">
        <f t="shared" ref="AC138:AD138" si="20">MAX(AC107:AC137)</f>
        <v>347</v>
      </c>
      <c r="AD138" s="485">
        <f t="shared" si="20"/>
        <v>227</v>
      </c>
      <c r="AE138" s="565">
        <f t="shared" ref="AE138:AF138" si="21">MAX(AE107:AE137)</f>
        <v>0</v>
      </c>
      <c r="AF138" s="580">
        <f t="shared" si="21"/>
        <v>0</v>
      </c>
      <c r="AG138" s="11"/>
      <c r="AH138" s="2"/>
      <c r="AI138" s="2"/>
      <c r="AJ138" s="2"/>
      <c r="AK138" s="2"/>
      <c r="AL138" s="104"/>
    </row>
    <row r="139" spans="1:43" s="1" customFormat="1" ht="13.5" customHeight="1" x14ac:dyDescent="0.15">
      <c r="A139" s="1890"/>
      <c r="B139" s="1933" t="s">
        <v>411</v>
      </c>
      <c r="C139" s="1894"/>
      <c r="D139" s="633"/>
      <c r="E139" s="566">
        <f>MIN(E107:E137)</f>
        <v>0</v>
      </c>
      <c r="F139" s="567" t="str">
        <f t="shared" ref="F139:AB139" si="22">IF(COUNT(F107:F137)=0,"",MIN(F107:F137))</f>
        <v/>
      </c>
      <c r="G139" s="568">
        <f t="shared" si="22"/>
        <v>22.8</v>
      </c>
      <c r="H139" s="569">
        <f t="shared" si="22"/>
        <v>23.4</v>
      </c>
      <c r="I139" s="570">
        <f t="shared" si="22"/>
        <v>6.7</v>
      </c>
      <c r="J139" s="571">
        <f t="shared" si="22"/>
        <v>4.8</v>
      </c>
      <c r="K139" s="572">
        <f t="shared" si="22"/>
        <v>7.4</v>
      </c>
      <c r="L139" s="573">
        <f t="shared" si="22"/>
        <v>7.4</v>
      </c>
      <c r="M139" s="570" t="str">
        <f t="shared" si="22"/>
        <v/>
      </c>
      <c r="N139" s="571">
        <f t="shared" si="22"/>
        <v>27.5</v>
      </c>
      <c r="O139" s="568" t="str">
        <f t="shared" si="22"/>
        <v/>
      </c>
      <c r="P139" s="569">
        <f t="shared" si="22"/>
        <v>55.1</v>
      </c>
      <c r="Q139" s="568" t="str">
        <f t="shared" si="22"/>
        <v/>
      </c>
      <c r="R139" s="569">
        <f t="shared" si="22"/>
        <v>75.099999999999994</v>
      </c>
      <c r="S139" s="568" t="str">
        <f t="shared" si="22"/>
        <v/>
      </c>
      <c r="T139" s="569">
        <f t="shared" si="22"/>
        <v>50.9</v>
      </c>
      <c r="U139" s="568" t="str">
        <f t="shared" si="22"/>
        <v/>
      </c>
      <c r="V139" s="569">
        <f t="shared" si="22"/>
        <v>31.1</v>
      </c>
      <c r="W139" s="570" t="str">
        <f t="shared" si="22"/>
        <v/>
      </c>
      <c r="X139" s="1407">
        <f t="shared" si="22"/>
        <v>31.2</v>
      </c>
      <c r="Y139" s="1178" t="str">
        <f t="shared" si="22"/>
        <v/>
      </c>
      <c r="Z139" s="1179">
        <f t="shared" si="22"/>
        <v>195</v>
      </c>
      <c r="AA139" s="1408" t="str">
        <f t="shared" si="22"/>
        <v/>
      </c>
      <c r="AB139" s="1181">
        <f t="shared" si="22"/>
        <v>0.12</v>
      </c>
      <c r="AC139" s="49">
        <f t="shared" ref="AC139:AD139" si="23">MIN(AC107:AC137)</f>
        <v>6</v>
      </c>
      <c r="AD139" s="479">
        <f t="shared" si="23"/>
        <v>27</v>
      </c>
      <c r="AE139" s="576">
        <f t="shared" ref="AE139:AF139" si="24">MIN(AE107:AE137)</f>
        <v>0</v>
      </c>
      <c r="AF139" s="581">
        <f t="shared" si="24"/>
        <v>0</v>
      </c>
      <c r="AG139" s="11"/>
      <c r="AH139" s="2"/>
      <c r="AI139" s="2"/>
      <c r="AJ139" s="2"/>
      <c r="AK139" s="2"/>
      <c r="AL139" s="104"/>
    </row>
    <row r="140" spans="1:43" s="1" customFormat="1" ht="13.5" customHeight="1" x14ac:dyDescent="0.15">
      <c r="A140" s="1890"/>
      <c r="B140" s="1933" t="s">
        <v>412</v>
      </c>
      <c r="C140" s="1894"/>
      <c r="D140" s="633"/>
      <c r="E140" s="633"/>
      <c r="F140" s="1088" t="str">
        <f t="shared" ref="F140:AB140" si="25">IF(COUNT(F107:F137)=0,"",AVERAGE(F107:F137))</f>
        <v/>
      </c>
      <c r="G140" s="1089">
        <f t="shared" si="25"/>
        <v>25.864516129032268</v>
      </c>
      <c r="H140" s="1090">
        <f t="shared" si="25"/>
        <v>26.435483870967737</v>
      </c>
      <c r="I140" s="1091">
        <f t="shared" si="25"/>
        <v>9.064516129032258</v>
      </c>
      <c r="J140" s="1092">
        <f t="shared" si="25"/>
        <v>7.2612903225806447</v>
      </c>
      <c r="K140" s="1093">
        <f t="shared" si="25"/>
        <v>8.490322580645163</v>
      </c>
      <c r="L140" s="1094">
        <f t="shared" si="25"/>
        <v>7.8258064516129018</v>
      </c>
      <c r="M140" s="1091" t="str">
        <f t="shared" si="25"/>
        <v/>
      </c>
      <c r="N140" s="1092">
        <f t="shared" si="25"/>
        <v>29.758064516129036</v>
      </c>
      <c r="O140" s="1089" t="str">
        <f t="shared" si="25"/>
        <v/>
      </c>
      <c r="P140" s="1090">
        <f t="shared" si="25"/>
        <v>59.419047619047618</v>
      </c>
      <c r="Q140" s="1089" t="str">
        <f t="shared" si="25"/>
        <v/>
      </c>
      <c r="R140" s="1090">
        <f t="shared" si="25"/>
        <v>81.871428571428567</v>
      </c>
      <c r="S140" s="1089" t="str">
        <f t="shared" si="25"/>
        <v/>
      </c>
      <c r="T140" s="1090">
        <f t="shared" si="25"/>
        <v>50.9</v>
      </c>
      <c r="U140" s="1089" t="str">
        <f t="shared" si="25"/>
        <v/>
      </c>
      <c r="V140" s="1090">
        <f t="shared" si="25"/>
        <v>31.1</v>
      </c>
      <c r="W140" s="1168" t="str">
        <f t="shared" si="25"/>
        <v/>
      </c>
      <c r="X140" s="1413">
        <f t="shared" si="25"/>
        <v>33.185714285714283</v>
      </c>
      <c r="Y140" s="1396" t="str">
        <f t="shared" si="25"/>
        <v/>
      </c>
      <c r="Z140" s="1398">
        <f t="shared" si="25"/>
        <v>216.0952380952381</v>
      </c>
      <c r="AA140" s="1399" t="str">
        <f t="shared" si="25"/>
        <v/>
      </c>
      <c r="AB140" s="1397">
        <f t="shared" si="25"/>
        <v>0.30142857142857143</v>
      </c>
      <c r="AC140" s="49">
        <f t="shared" ref="AC140:AD140" si="26">IF(COUNT(AC107:AC137)=0,0,AVERAGE(AC107:AC137))</f>
        <v>160.33333333333334</v>
      </c>
      <c r="AD140" s="479">
        <f t="shared" si="26"/>
        <v>144.25</v>
      </c>
      <c r="AE140" s="576" t="s">
        <v>36</v>
      </c>
      <c r="AF140" s="582"/>
      <c r="AG140" s="11"/>
      <c r="AH140" s="2"/>
      <c r="AI140" s="2"/>
      <c r="AJ140" s="2"/>
      <c r="AK140" s="2"/>
      <c r="AL140" s="104"/>
    </row>
    <row r="141" spans="1:43" s="1" customFormat="1" ht="13.5" customHeight="1" x14ac:dyDescent="0.15">
      <c r="A141" s="1918"/>
      <c r="B141" s="1917" t="s">
        <v>413</v>
      </c>
      <c r="C141" s="1916"/>
      <c r="D141" s="633"/>
      <c r="E141" s="1072">
        <f>SUM(E107:E137)</f>
        <v>0</v>
      </c>
      <c r="F141" s="1137"/>
      <c r="G141" s="1137"/>
      <c r="H141" s="1135"/>
      <c r="I141" s="1137"/>
      <c r="J141" s="1135"/>
      <c r="K141" s="1134"/>
      <c r="L141" s="1133"/>
      <c r="M141" s="1137"/>
      <c r="N141" s="1135"/>
      <c r="O141" s="1133"/>
      <c r="P141" s="1135"/>
      <c r="Q141" s="1137"/>
      <c r="R141" s="1135"/>
      <c r="S141" s="1134"/>
      <c r="T141" s="1133"/>
      <c r="U141" s="1134"/>
      <c r="V141" s="1136"/>
      <c r="W141" s="1170"/>
      <c r="X141" s="1412"/>
      <c r="Y141" s="1169"/>
      <c r="Z141" s="1412"/>
      <c r="AA141" s="1170"/>
      <c r="AB141" s="1412"/>
      <c r="AC141" s="585">
        <f>SUM(AC107:AC137)</f>
        <v>962</v>
      </c>
      <c r="AD141" s="482">
        <f>SUM(AD107:AD137)</f>
        <v>3462</v>
      </c>
      <c r="AE141" s="730"/>
      <c r="AF141" s="641"/>
      <c r="AG141" s="266"/>
      <c r="AH141" s="268"/>
      <c r="AI141" s="268"/>
      <c r="AJ141" s="268"/>
      <c r="AK141" s="268"/>
      <c r="AL141" s="267"/>
      <c r="AM141" s="671"/>
    </row>
    <row r="142" spans="1:43" ht="13.5" customHeight="1" x14ac:dyDescent="0.15">
      <c r="A142" s="2004" t="s">
        <v>321</v>
      </c>
      <c r="B142" s="610">
        <v>43313</v>
      </c>
      <c r="C142" s="593" t="str">
        <f>IF(B142="","",IF(WEEKDAY(B142)=1,"(日)",IF(WEEKDAY(B142)=2,"(月)",IF(WEEKDAY(B142)=3,"(火)",IF(WEEKDAY(B142)=4,"(水)",IF(WEEKDAY(B142)=5,"(木)",IF(WEEKDAY(B142)=6,"(金)","(土)")))))))</f>
        <v>(水)</v>
      </c>
      <c r="D142" s="74" t="s">
        <v>583</v>
      </c>
      <c r="E142" s="72" t="s">
        <v>609</v>
      </c>
      <c r="F142" s="60"/>
      <c r="G142" s="62">
        <v>27.3</v>
      </c>
      <c r="H142" s="63">
        <v>28</v>
      </c>
      <c r="I142" s="56">
        <v>11.7</v>
      </c>
      <c r="J142" s="57">
        <v>9.1</v>
      </c>
      <c r="K142" s="67">
        <v>7.6</v>
      </c>
      <c r="L142" s="68">
        <v>7.6</v>
      </c>
      <c r="M142" s="56"/>
      <c r="N142" s="57">
        <v>29.1</v>
      </c>
      <c r="O142" s="62"/>
      <c r="P142" s="63">
        <v>60.8</v>
      </c>
      <c r="Q142" s="62"/>
      <c r="R142" s="63">
        <v>79.7</v>
      </c>
      <c r="S142" s="62"/>
      <c r="T142" s="63"/>
      <c r="U142" s="62"/>
      <c r="V142" s="63"/>
      <c r="W142" s="56"/>
      <c r="X142" s="57">
        <v>33.299999999999997</v>
      </c>
      <c r="Y142" s="58"/>
      <c r="Z142" s="59">
        <v>202</v>
      </c>
      <c r="AA142" s="67"/>
      <c r="AB142" s="68">
        <v>0.38</v>
      </c>
      <c r="AC142" s="463"/>
      <c r="AD142" s="445"/>
      <c r="AE142" s="388" t="s">
        <v>36</v>
      </c>
      <c r="AF142" s="387" t="s">
        <v>36</v>
      </c>
      <c r="AG142" s="269">
        <v>43321</v>
      </c>
      <c r="AH142" s="152" t="s">
        <v>29</v>
      </c>
      <c r="AI142" s="153">
        <v>26.8</v>
      </c>
      <c r="AJ142" s="154" t="s">
        <v>20</v>
      </c>
      <c r="AK142" s="155"/>
      <c r="AL142" s="156"/>
      <c r="AM142" s="1"/>
      <c r="AN142" s="1"/>
      <c r="AO142" s="1"/>
      <c r="AP142" s="1"/>
      <c r="AQ142" s="1"/>
    </row>
    <row r="143" spans="1:43" x14ac:dyDescent="0.15">
      <c r="A143" s="2005"/>
      <c r="B143" s="608">
        <v>43314</v>
      </c>
      <c r="C143" s="453" t="str">
        <f t="shared" ref="C143:C148" si="27">IF(B143="","",IF(WEEKDAY(B143)=1,"(日)",IF(WEEKDAY(B143)=2,"(月)",IF(WEEKDAY(B143)=3,"(火)",IF(WEEKDAY(B143)=4,"(水)",IF(WEEKDAY(B143)=5,"(木)",IF(WEEKDAY(B143)=6,"(金)","(土)")))))))</f>
        <v>(木)</v>
      </c>
      <c r="D143" s="119" t="s">
        <v>583</v>
      </c>
      <c r="E143" s="73" t="s">
        <v>609</v>
      </c>
      <c r="F143" s="61"/>
      <c r="G143" s="23">
        <v>27.4</v>
      </c>
      <c r="H143" s="64">
        <v>28.2</v>
      </c>
      <c r="I143" s="65">
        <v>12.8</v>
      </c>
      <c r="J143" s="66">
        <v>9.9</v>
      </c>
      <c r="K143" s="24">
        <v>7.7</v>
      </c>
      <c r="L143" s="69">
        <v>7.7</v>
      </c>
      <c r="M143" s="65"/>
      <c r="N143" s="66">
        <v>29.9</v>
      </c>
      <c r="O143" s="23"/>
      <c r="P143" s="64">
        <v>62.6</v>
      </c>
      <c r="Q143" s="23"/>
      <c r="R143" s="64">
        <v>77.3</v>
      </c>
      <c r="S143" s="23"/>
      <c r="T143" s="64"/>
      <c r="U143" s="23"/>
      <c r="V143" s="64"/>
      <c r="W143" s="65"/>
      <c r="X143" s="66">
        <v>34.700000000000003</v>
      </c>
      <c r="Y143" s="70"/>
      <c r="Z143" s="71">
        <v>214</v>
      </c>
      <c r="AA143" s="24"/>
      <c r="AB143" s="69">
        <v>0.36</v>
      </c>
      <c r="AC143" s="461">
        <v>68</v>
      </c>
      <c r="AD143" s="446"/>
      <c r="AE143" s="388" t="s">
        <v>36</v>
      </c>
      <c r="AF143" s="387" t="s">
        <v>36</v>
      </c>
      <c r="AG143" s="12" t="s">
        <v>30</v>
      </c>
      <c r="AH143" s="13" t="s">
        <v>31</v>
      </c>
      <c r="AI143" s="14" t="s">
        <v>32</v>
      </c>
      <c r="AJ143" s="15" t="s">
        <v>33</v>
      </c>
      <c r="AK143" s="16" t="s">
        <v>36</v>
      </c>
      <c r="AL143" s="97"/>
      <c r="AM143" s="1"/>
      <c r="AN143" s="1"/>
      <c r="AO143" s="1"/>
      <c r="AP143" s="1"/>
      <c r="AQ143" s="1"/>
    </row>
    <row r="144" spans="1:43" ht="13.5" customHeight="1" x14ac:dyDescent="0.15">
      <c r="A144" s="2005"/>
      <c r="B144" s="608">
        <v>43315</v>
      </c>
      <c r="C144" s="453" t="str">
        <f t="shared" si="27"/>
        <v>(金)</v>
      </c>
      <c r="D144" s="119" t="s">
        <v>583</v>
      </c>
      <c r="E144" s="73" t="s">
        <v>609</v>
      </c>
      <c r="F144" s="61"/>
      <c r="G144" s="23">
        <v>27.6</v>
      </c>
      <c r="H144" s="64">
        <v>28.3</v>
      </c>
      <c r="I144" s="65">
        <v>11.1</v>
      </c>
      <c r="J144" s="66">
        <v>10.199999999999999</v>
      </c>
      <c r="K144" s="24">
        <v>8.1999999999999993</v>
      </c>
      <c r="L144" s="69">
        <v>8.1</v>
      </c>
      <c r="M144" s="65"/>
      <c r="N144" s="66">
        <v>30.1</v>
      </c>
      <c r="O144" s="23"/>
      <c r="P144" s="64">
        <v>63.1</v>
      </c>
      <c r="Q144" s="23"/>
      <c r="R144" s="64">
        <v>82.2</v>
      </c>
      <c r="S144" s="23"/>
      <c r="T144" s="64"/>
      <c r="U144" s="23"/>
      <c r="V144" s="64"/>
      <c r="W144" s="65"/>
      <c r="X144" s="66">
        <v>34.6</v>
      </c>
      <c r="Y144" s="70"/>
      <c r="Z144" s="71">
        <v>208</v>
      </c>
      <c r="AA144" s="24"/>
      <c r="AB144" s="69">
        <v>0.37</v>
      </c>
      <c r="AC144" s="461"/>
      <c r="AD144" s="446">
        <v>160</v>
      </c>
      <c r="AE144" s="388" t="s">
        <v>36</v>
      </c>
      <c r="AF144" s="387" t="s">
        <v>36</v>
      </c>
      <c r="AG144" s="5" t="s">
        <v>272</v>
      </c>
      <c r="AH144" s="17" t="s">
        <v>20</v>
      </c>
      <c r="AI144" s="31"/>
      <c r="AJ144" s="32">
        <v>27.9</v>
      </c>
      <c r="AK144" s="33" t="s">
        <v>36</v>
      </c>
      <c r="AL144" s="98"/>
      <c r="AM144" s="1"/>
      <c r="AN144" s="1"/>
      <c r="AO144" s="1"/>
      <c r="AP144" s="1"/>
      <c r="AQ144" s="1"/>
    </row>
    <row r="145" spans="1:43" x14ac:dyDescent="0.15">
      <c r="A145" s="2005"/>
      <c r="B145" s="608">
        <v>43316</v>
      </c>
      <c r="C145" s="453" t="str">
        <f t="shared" si="27"/>
        <v>(土)</v>
      </c>
      <c r="D145" s="119" t="s">
        <v>583</v>
      </c>
      <c r="E145" s="73" t="s">
        <v>609</v>
      </c>
      <c r="F145" s="61"/>
      <c r="G145" s="23">
        <v>27.8</v>
      </c>
      <c r="H145" s="64">
        <v>28.4</v>
      </c>
      <c r="I145" s="65">
        <v>11.7</v>
      </c>
      <c r="J145" s="66">
        <v>10.6</v>
      </c>
      <c r="K145" s="24">
        <v>8.6999999999999993</v>
      </c>
      <c r="L145" s="69">
        <v>7</v>
      </c>
      <c r="M145" s="65"/>
      <c r="N145" s="66">
        <v>30.6</v>
      </c>
      <c r="O145" s="23"/>
      <c r="P145" s="64"/>
      <c r="Q145" s="23"/>
      <c r="R145" s="64"/>
      <c r="S145" s="23"/>
      <c r="T145" s="64"/>
      <c r="U145" s="23"/>
      <c r="V145" s="64"/>
      <c r="W145" s="65"/>
      <c r="X145" s="66"/>
      <c r="Y145" s="70"/>
      <c r="Z145" s="71"/>
      <c r="AA145" s="24"/>
      <c r="AB145" s="69"/>
      <c r="AC145" s="461">
        <v>20</v>
      </c>
      <c r="AD145" s="446">
        <v>259</v>
      </c>
      <c r="AE145" s="388" t="s">
        <v>36</v>
      </c>
      <c r="AF145" s="387" t="s">
        <v>36</v>
      </c>
      <c r="AG145" s="6" t="s">
        <v>273</v>
      </c>
      <c r="AH145" s="18" t="s">
        <v>274</v>
      </c>
      <c r="AI145" s="37"/>
      <c r="AJ145" s="35">
        <v>7.7</v>
      </c>
      <c r="AK145" s="39" t="s">
        <v>36</v>
      </c>
      <c r="AL145" s="99"/>
      <c r="AM145" s="1"/>
      <c r="AN145" s="1"/>
      <c r="AO145" s="1"/>
      <c r="AP145" s="1"/>
      <c r="AQ145" s="1"/>
    </row>
    <row r="146" spans="1:43" x14ac:dyDescent="0.15">
      <c r="A146" s="2005"/>
      <c r="B146" s="608">
        <v>43317</v>
      </c>
      <c r="C146" s="453" t="str">
        <f t="shared" si="27"/>
        <v>(日)</v>
      </c>
      <c r="D146" s="119" t="s">
        <v>583</v>
      </c>
      <c r="E146" s="73" t="s">
        <v>609</v>
      </c>
      <c r="F146" s="61"/>
      <c r="G146" s="23">
        <v>28</v>
      </c>
      <c r="H146" s="64">
        <v>28.6</v>
      </c>
      <c r="I146" s="65">
        <v>11.7</v>
      </c>
      <c r="J146" s="66">
        <v>11.2</v>
      </c>
      <c r="K146" s="24">
        <v>8.9</v>
      </c>
      <c r="L146" s="69">
        <v>7.2</v>
      </c>
      <c r="M146" s="65"/>
      <c r="N146" s="66">
        <v>30.2</v>
      </c>
      <c r="O146" s="23"/>
      <c r="P146" s="64"/>
      <c r="Q146" s="23"/>
      <c r="R146" s="64"/>
      <c r="S146" s="23"/>
      <c r="T146" s="64"/>
      <c r="U146" s="23"/>
      <c r="V146" s="64"/>
      <c r="W146" s="65"/>
      <c r="X146" s="66"/>
      <c r="Y146" s="70"/>
      <c r="Z146" s="71"/>
      <c r="AA146" s="24"/>
      <c r="AB146" s="69"/>
      <c r="AC146" s="461">
        <v>19</v>
      </c>
      <c r="AD146" s="446">
        <v>257</v>
      </c>
      <c r="AE146" s="388" t="s">
        <v>36</v>
      </c>
      <c r="AF146" s="387" t="s">
        <v>36</v>
      </c>
      <c r="AG146" s="6" t="s">
        <v>21</v>
      </c>
      <c r="AH146" s="18"/>
      <c r="AI146" s="40"/>
      <c r="AJ146" s="35">
        <v>7.2</v>
      </c>
      <c r="AK146" s="42" t="s">
        <v>36</v>
      </c>
      <c r="AL146" s="100"/>
      <c r="AM146" s="1"/>
      <c r="AN146" s="1"/>
      <c r="AO146" s="1"/>
      <c r="AP146" s="1"/>
      <c r="AQ146" s="1"/>
    </row>
    <row r="147" spans="1:43" x14ac:dyDescent="0.15">
      <c r="A147" s="2005"/>
      <c r="B147" s="608">
        <v>43318</v>
      </c>
      <c r="C147" s="453" t="str">
        <f t="shared" si="27"/>
        <v>(月)</v>
      </c>
      <c r="D147" s="119" t="s">
        <v>599</v>
      </c>
      <c r="E147" s="73" t="s">
        <v>609</v>
      </c>
      <c r="F147" s="61"/>
      <c r="G147" s="23">
        <v>28</v>
      </c>
      <c r="H147" s="64">
        <v>28.5</v>
      </c>
      <c r="I147" s="65">
        <v>10.5</v>
      </c>
      <c r="J147" s="66">
        <v>11.2</v>
      </c>
      <c r="K147" s="24">
        <v>8.9</v>
      </c>
      <c r="L147" s="69">
        <v>7.3</v>
      </c>
      <c r="M147" s="65"/>
      <c r="N147" s="66">
        <v>30.8</v>
      </c>
      <c r="O147" s="23"/>
      <c r="P147" s="64">
        <v>53.6</v>
      </c>
      <c r="Q147" s="23"/>
      <c r="R147" s="64">
        <v>83.6</v>
      </c>
      <c r="S147" s="23"/>
      <c r="T147" s="64"/>
      <c r="U147" s="23"/>
      <c r="V147" s="64"/>
      <c r="W147" s="65"/>
      <c r="X147" s="66">
        <v>34.700000000000003</v>
      </c>
      <c r="Y147" s="70"/>
      <c r="Z147" s="71">
        <v>226</v>
      </c>
      <c r="AA147" s="24"/>
      <c r="AB147" s="69">
        <v>0.35</v>
      </c>
      <c r="AC147" s="461">
        <v>71</v>
      </c>
      <c r="AD147" s="446">
        <v>257</v>
      </c>
      <c r="AE147" s="388" t="s">
        <v>36</v>
      </c>
      <c r="AF147" s="387" t="s">
        <v>36</v>
      </c>
      <c r="AG147" s="6" t="s">
        <v>275</v>
      </c>
      <c r="AH147" s="18" t="s">
        <v>22</v>
      </c>
      <c r="AI147" s="34"/>
      <c r="AJ147" s="35">
        <v>30</v>
      </c>
      <c r="AK147" s="36" t="s">
        <v>36</v>
      </c>
      <c r="AL147" s="101"/>
      <c r="AM147" s="1"/>
      <c r="AN147" s="1"/>
      <c r="AO147" s="1"/>
      <c r="AP147" s="1"/>
      <c r="AQ147" s="1"/>
    </row>
    <row r="148" spans="1:43" x14ac:dyDescent="0.15">
      <c r="A148" s="2005"/>
      <c r="B148" s="608">
        <v>43319</v>
      </c>
      <c r="C148" s="453" t="str">
        <f t="shared" si="27"/>
        <v>(火)</v>
      </c>
      <c r="D148" s="119" t="s">
        <v>606</v>
      </c>
      <c r="E148" s="73" t="s">
        <v>609</v>
      </c>
      <c r="F148" s="61"/>
      <c r="G148" s="23">
        <v>28.1</v>
      </c>
      <c r="H148" s="64">
        <v>28.4</v>
      </c>
      <c r="I148" s="65">
        <v>9.5</v>
      </c>
      <c r="J148" s="66">
        <v>9.1</v>
      </c>
      <c r="K148" s="24">
        <v>8.9</v>
      </c>
      <c r="L148" s="69">
        <v>7.3</v>
      </c>
      <c r="M148" s="65"/>
      <c r="N148" s="66">
        <v>30.7</v>
      </c>
      <c r="O148" s="23"/>
      <c r="P148" s="64">
        <v>54.1</v>
      </c>
      <c r="Q148" s="23"/>
      <c r="R148" s="64">
        <v>84.4</v>
      </c>
      <c r="S148" s="23"/>
      <c r="T148" s="64"/>
      <c r="U148" s="23"/>
      <c r="V148" s="64"/>
      <c r="W148" s="65"/>
      <c r="X148" s="66">
        <v>34.200000000000003</v>
      </c>
      <c r="Y148" s="70"/>
      <c r="Z148" s="71">
        <v>235</v>
      </c>
      <c r="AA148" s="24"/>
      <c r="AB148" s="69">
        <v>0.39</v>
      </c>
      <c r="AC148" s="461"/>
      <c r="AD148" s="446">
        <v>259</v>
      </c>
      <c r="AE148" s="388" t="s">
        <v>36</v>
      </c>
      <c r="AF148" s="387" t="s">
        <v>36</v>
      </c>
      <c r="AG148" s="6" t="s">
        <v>276</v>
      </c>
      <c r="AH148" s="18" t="s">
        <v>23</v>
      </c>
      <c r="AI148" s="34"/>
      <c r="AJ148" s="35">
        <v>51.6</v>
      </c>
      <c r="AK148" s="36" t="s">
        <v>36</v>
      </c>
      <c r="AL148" s="101"/>
      <c r="AM148" s="1"/>
      <c r="AN148" s="1"/>
      <c r="AO148" s="1"/>
      <c r="AP148" s="1"/>
      <c r="AQ148" s="1"/>
    </row>
    <row r="149" spans="1:43" x14ac:dyDescent="0.15">
      <c r="A149" s="2005"/>
      <c r="B149" s="608">
        <v>43320</v>
      </c>
      <c r="C149" s="453" t="str">
        <f>IF(B149="","",IF(WEEKDAY(B149)=1,"(日)",IF(WEEKDAY(B149)=2,"(月)",IF(WEEKDAY(B149)=3,"(火)",IF(WEEKDAY(B149)=4,"(水)",IF(WEEKDAY(B149)=5,"(木)",IF(WEEKDAY(B149)=6,"(金)","(土)")))))))</f>
        <v>(水)</v>
      </c>
      <c r="D149" s="119" t="s">
        <v>606</v>
      </c>
      <c r="E149" s="73" t="s">
        <v>609</v>
      </c>
      <c r="F149" s="61"/>
      <c r="G149" s="23">
        <v>27.9</v>
      </c>
      <c r="H149" s="64">
        <v>28.2</v>
      </c>
      <c r="I149" s="65">
        <v>9.9</v>
      </c>
      <c r="J149" s="66">
        <v>8.6</v>
      </c>
      <c r="K149" s="24">
        <v>8.8000000000000007</v>
      </c>
      <c r="L149" s="69">
        <v>7.3</v>
      </c>
      <c r="M149" s="65"/>
      <c r="N149" s="66">
        <v>30</v>
      </c>
      <c r="O149" s="23"/>
      <c r="P149" s="64">
        <v>51.1</v>
      </c>
      <c r="Q149" s="23"/>
      <c r="R149" s="64">
        <v>80.5</v>
      </c>
      <c r="S149" s="23"/>
      <c r="T149" s="64"/>
      <c r="U149" s="23"/>
      <c r="V149" s="64"/>
      <c r="W149" s="65"/>
      <c r="X149" s="66">
        <v>33.4</v>
      </c>
      <c r="Y149" s="70"/>
      <c r="Z149" s="71">
        <v>228</v>
      </c>
      <c r="AA149" s="24"/>
      <c r="AB149" s="69">
        <v>0.37</v>
      </c>
      <c r="AC149" s="461"/>
      <c r="AD149" s="446">
        <v>257</v>
      </c>
      <c r="AE149" s="388" t="s">
        <v>36</v>
      </c>
      <c r="AF149" s="387" t="s">
        <v>36</v>
      </c>
      <c r="AG149" s="6" t="s">
        <v>277</v>
      </c>
      <c r="AH149" s="18" t="s">
        <v>23</v>
      </c>
      <c r="AI149" s="34"/>
      <c r="AJ149" s="35">
        <v>82.1</v>
      </c>
      <c r="AK149" s="36" t="s">
        <v>36</v>
      </c>
      <c r="AL149" s="101"/>
      <c r="AM149" s="1"/>
      <c r="AN149" s="1"/>
      <c r="AO149" s="1"/>
      <c r="AP149" s="1"/>
      <c r="AQ149" s="1"/>
    </row>
    <row r="150" spans="1:43" x14ac:dyDescent="0.15">
      <c r="A150" s="2005"/>
      <c r="B150" s="608">
        <v>43321</v>
      </c>
      <c r="C150" s="453" t="str">
        <f t="shared" ref="C150:C172" si="28">IF(B150="","",IF(WEEKDAY(B150)=1,"(日)",IF(WEEKDAY(B150)=2,"(月)",IF(WEEKDAY(B150)=3,"(火)",IF(WEEKDAY(B150)=4,"(水)",IF(WEEKDAY(B150)=5,"(木)",IF(WEEKDAY(B150)=6,"(金)","(土)")))))))</f>
        <v>(木)</v>
      </c>
      <c r="D150" s="119" t="s">
        <v>606</v>
      </c>
      <c r="E150" s="73" t="s">
        <v>609</v>
      </c>
      <c r="F150" s="61"/>
      <c r="G150" s="23">
        <v>27.2</v>
      </c>
      <c r="H150" s="64">
        <v>27.9</v>
      </c>
      <c r="I150" s="65">
        <v>8</v>
      </c>
      <c r="J150" s="66">
        <v>7.7</v>
      </c>
      <c r="K150" s="24">
        <v>8.3000000000000007</v>
      </c>
      <c r="L150" s="69">
        <v>7.2</v>
      </c>
      <c r="M150" s="65"/>
      <c r="N150" s="66">
        <v>30</v>
      </c>
      <c r="O150" s="23"/>
      <c r="P150" s="64">
        <v>51.6</v>
      </c>
      <c r="Q150" s="23"/>
      <c r="R150" s="64">
        <v>82.1</v>
      </c>
      <c r="S150" s="23"/>
      <c r="T150" s="64">
        <v>51.5</v>
      </c>
      <c r="U150" s="23"/>
      <c r="V150" s="64">
        <v>30.6</v>
      </c>
      <c r="W150" s="65"/>
      <c r="X150" s="66">
        <v>33.299999999999997</v>
      </c>
      <c r="Y150" s="70"/>
      <c r="Z150" s="71">
        <v>210</v>
      </c>
      <c r="AA150" s="24"/>
      <c r="AB150" s="69">
        <v>0.4</v>
      </c>
      <c r="AC150" s="461"/>
      <c r="AD150" s="446">
        <v>130</v>
      </c>
      <c r="AE150" s="388" t="s">
        <v>36</v>
      </c>
      <c r="AF150" s="387" t="s">
        <v>36</v>
      </c>
      <c r="AG150" s="6" t="s">
        <v>278</v>
      </c>
      <c r="AH150" s="18" t="s">
        <v>23</v>
      </c>
      <c r="AI150" s="34"/>
      <c r="AJ150" s="35">
        <v>51.5</v>
      </c>
      <c r="AK150" s="36" t="s">
        <v>36</v>
      </c>
      <c r="AL150" s="101"/>
      <c r="AM150" s="1"/>
      <c r="AN150" s="1"/>
      <c r="AO150" s="1"/>
      <c r="AP150" s="1"/>
      <c r="AQ150" s="1"/>
    </row>
    <row r="151" spans="1:43" x14ac:dyDescent="0.15">
      <c r="A151" s="2005"/>
      <c r="B151" s="608">
        <v>43322</v>
      </c>
      <c r="C151" s="453" t="str">
        <f t="shared" si="28"/>
        <v>(金)</v>
      </c>
      <c r="D151" s="119" t="s">
        <v>583</v>
      </c>
      <c r="E151" s="73" t="s">
        <v>609</v>
      </c>
      <c r="F151" s="61"/>
      <c r="G151" s="23">
        <v>26.6</v>
      </c>
      <c r="H151" s="64">
        <v>27.4</v>
      </c>
      <c r="I151" s="65">
        <v>12.4</v>
      </c>
      <c r="J151" s="66">
        <v>10.9</v>
      </c>
      <c r="K151" s="24">
        <v>7.8</v>
      </c>
      <c r="L151" s="69">
        <v>7.9</v>
      </c>
      <c r="M151" s="65"/>
      <c r="N151" s="66">
        <v>29.9</v>
      </c>
      <c r="O151" s="23"/>
      <c r="P151" s="64">
        <v>63.1</v>
      </c>
      <c r="Q151" s="23"/>
      <c r="R151" s="64">
        <v>83.5</v>
      </c>
      <c r="S151" s="23"/>
      <c r="T151" s="64"/>
      <c r="U151" s="23"/>
      <c r="V151" s="64"/>
      <c r="W151" s="65"/>
      <c r="X151" s="66">
        <v>32.9</v>
      </c>
      <c r="Y151" s="70"/>
      <c r="Z151" s="71">
        <v>229</v>
      </c>
      <c r="AA151" s="24"/>
      <c r="AB151" s="69">
        <v>0.59</v>
      </c>
      <c r="AC151" s="461"/>
      <c r="AD151" s="446"/>
      <c r="AE151" s="388" t="s">
        <v>36</v>
      </c>
      <c r="AF151" s="387" t="s">
        <v>36</v>
      </c>
      <c r="AG151" s="6" t="s">
        <v>279</v>
      </c>
      <c r="AH151" s="18" t="s">
        <v>23</v>
      </c>
      <c r="AI151" s="34"/>
      <c r="AJ151" s="35">
        <v>30.6</v>
      </c>
      <c r="AK151" s="36" t="s">
        <v>36</v>
      </c>
      <c r="AL151" s="101"/>
      <c r="AM151" s="1"/>
      <c r="AN151" s="1"/>
      <c r="AO151" s="1"/>
      <c r="AP151" s="1"/>
      <c r="AQ151" s="1"/>
    </row>
    <row r="152" spans="1:43" x14ac:dyDescent="0.15">
      <c r="A152" s="2005"/>
      <c r="B152" s="608">
        <v>43323</v>
      </c>
      <c r="C152" s="453" t="str">
        <f t="shared" si="28"/>
        <v>(土)</v>
      </c>
      <c r="D152" s="119" t="s">
        <v>583</v>
      </c>
      <c r="E152" s="73" t="s">
        <v>609</v>
      </c>
      <c r="F152" s="61"/>
      <c r="G152" s="23">
        <v>26.3</v>
      </c>
      <c r="H152" s="64">
        <v>27.1</v>
      </c>
      <c r="I152" s="65">
        <v>12.1</v>
      </c>
      <c r="J152" s="66">
        <v>11.8</v>
      </c>
      <c r="K152" s="24">
        <v>7.8</v>
      </c>
      <c r="L152" s="69">
        <v>7.8</v>
      </c>
      <c r="M152" s="65"/>
      <c r="N152" s="66">
        <v>30.4</v>
      </c>
      <c r="O152" s="23"/>
      <c r="P152" s="64"/>
      <c r="Q152" s="23"/>
      <c r="R152" s="64"/>
      <c r="S152" s="23"/>
      <c r="T152" s="64"/>
      <c r="U152" s="23"/>
      <c r="V152" s="64"/>
      <c r="W152" s="65"/>
      <c r="X152" s="66"/>
      <c r="Y152" s="70"/>
      <c r="Z152" s="71"/>
      <c r="AA152" s="24"/>
      <c r="AB152" s="69"/>
      <c r="AC152" s="461">
        <v>94</v>
      </c>
      <c r="AD152" s="446"/>
      <c r="AE152" s="388" t="s">
        <v>36</v>
      </c>
      <c r="AF152" s="387" t="s">
        <v>36</v>
      </c>
      <c r="AG152" s="6" t="s">
        <v>280</v>
      </c>
      <c r="AH152" s="18" t="s">
        <v>23</v>
      </c>
      <c r="AI152" s="37"/>
      <c r="AJ152" s="38">
        <v>33.299999999999997</v>
      </c>
      <c r="AK152" s="39" t="s">
        <v>36</v>
      </c>
      <c r="AL152" s="99"/>
      <c r="AM152" s="1"/>
      <c r="AN152" s="1"/>
      <c r="AO152" s="1"/>
      <c r="AP152" s="1"/>
      <c r="AQ152" s="1"/>
    </row>
    <row r="153" spans="1:43" x14ac:dyDescent="0.15">
      <c r="A153" s="2005"/>
      <c r="B153" s="608">
        <v>43324</v>
      </c>
      <c r="C153" s="453" t="str">
        <f t="shared" si="28"/>
        <v>(日)</v>
      </c>
      <c r="D153" s="119" t="s">
        <v>599</v>
      </c>
      <c r="E153" s="73" t="s">
        <v>609</v>
      </c>
      <c r="F153" s="61"/>
      <c r="G153" s="23">
        <v>26.6</v>
      </c>
      <c r="H153" s="64">
        <v>27</v>
      </c>
      <c r="I153" s="65">
        <v>10.8</v>
      </c>
      <c r="J153" s="66">
        <v>11</v>
      </c>
      <c r="K153" s="24">
        <v>7.8</v>
      </c>
      <c r="L153" s="69">
        <v>7.8</v>
      </c>
      <c r="M153" s="65"/>
      <c r="N153" s="66">
        <v>31.8</v>
      </c>
      <c r="O153" s="23"/>
      <c r="P153" s="64"/>
      <c r="Q153" s="23"/>
      <c r="R153" s="64"/>
      <c r="S153" s="23"/>
      <c r="T153" s="64"/>
      <c r="U153" s="23"/>
      <c r="V153" s="64"/>
      <c r="W153" s="65"/>
      <c r="X153" s="66"/>
      <c r="Y153" s="70"/>
      <c r="Z153" s="71"/>
      <c r="AA153" s="24"/>
      <c r="AB153" s="69"/>
      <c r="AC153" s="461"/>
      <c r="AD153" s="446"/>
      <c r="AE153" s="388" t="s">
        <v>36</v>
      </c>
      <c r="AF153" s="387" t="s">
        <v>459</v>
      </c>
      <c r="AG153" s="6" t="s">
        <v>281</v>
      </c>
      <c r="AH153" s="18" t="s">
        <v>23</v>
      </c>
      <c r="AI153" s="49"/>
      <c r="AJ153" s="50">
        <v>210</v>
      </c>
      <c r="AK153" s="25" t="s">
        <v>36</v>
      </c>
      <c r="AL153" s="26"/>
      <c r="AM153" s="1"/>
      <c r="AN153" s="1"/>
      <c r="AO153" s="1"/>
      <c r="AP153" s="1"/>
      <c r="AQ153" s="1"/>
    </row>
    <row r="154" spans="1:43" x14ac:dyDescent="0.15">
      <c r="A154" s="2005"/>
      <c r="B154" s="608">
        <v>43325</v>
      </c>
      <c r="C154" s="453" t="str">
        <f t="shared" si="28"/>
        <v>(月)</v>
      </c>
      <c r="D154" s="119" t="s">
        <v>583</v>
      </c>
      <c r="E154" s="73" t="s">
        <v>609</v>
      </c>
      <c r="F154" s="61"/>
      <c r="G154" s="23">
        <v>26.9</v>
      </c>
      <c r="H154" s="64">
        <v>27.5</v>
      </c>
      <c r="I154" s="65">
        <v>12.7</v>
      </c>
      <c r="J154" s="66">
        <v>11.8</v>
      </c>
      <c r="K154" s="24">
        <v>7.8</v>
      </c>
      <c r="L154" s="69">
        <v>7.8</v>
      </c>
      <c r="M154" s="65"/>
      <c r="N154" s="66">
        <v>31.4</v>
      </c>
      <c r="O154" s="23"/>
      <c r="P154" s="64">
        <v>68.3</v>
      </c>
      <c r="Q154" s="23"/>
      <c r="R154" s="64">
        <v>86.8</v>
      </c>
      <c r="S154" s="23"/>
      <c r="T154" s="64"/>
      <c r="U154" s="23"/>
      <c r="V154" s="64"/>
      <c r="W154" s="65"/>
      <c r="X154" s="66">
        <v>35.1</v>
      </c>
      <c r="Y154" s="70"/>
      <c r="Z154" s="71">
        <v>222</v>
      </c>
      <c r="AA154" s="24"/>
      <c r="AB154" s="69">
        <v>0.54</v>
      </c>
      <c r="AC154" s="461">
        <v>146</v>
      </c>
      <c r="AD154" s="446"/>
      <c r="AE154" s="388" t="s">
        <v>36</v>
      </c>
      <c r="AF154" s="387" t="s">
        <v>36</v>
      </c>
      <c r="AG154" s="6" t="s">
        <v>282</v>
      </c>
      <c r="AH154" s="18" t="s">
        <v>23</v>
      </c>
      <c r="AI154" s="41"/>
      <c r="AJ154" s="41">
        <v>0.4</v>
      </c>
      <c r="AK154" s="42" t="s">
        <v>36</v>
      </c>
      <c r="AL154" s="100"/>
      <c r="AM154" s="1"/>
      <c r="AN154" s="1"/>
      <c r="AO154" s="1"/>
      <c r="AP154" s="1"/>
      <c r="AQ154" s="1"/>
    </row>
    <row r="155" spans="1:43" x14ac:dyDescent="0.15">
      <c r="A155" s="2005"/>
      <c r="B155" s="608">
        <v>43326</v>
      </c>
      <c r="C155" s="453" t="str">
        <f t="shared" si="28"/>
        <v>(火)</v>
      </c>
      <c r="D155" s="119" t="s">
        <v>583</v>
      </c>
      <c r="E155" s="73" t="s">
        <v>609</v>
      </c>
      <c r="F155" s="61"/>
      <c r="G155" s="23">
        <v>26.9</v>
      </c>
      <c r="H155" s="64">
        <v>27.6</v>
      </c>
      <c r="I155" s="65">
        <v>12.5</v>
      </c>
      <c r="J155" s="66">
        <v>11.1</v>
      </c>
      <c r="K155" s="24">
        <v>7.6</v>
      </c>
      <c r="L155" s="69">
        <v>7.7</v>
      </c>
      <c r="M155" s="65"/>
      <c r="N155" s="66">
        <v>31.3</v>
      </c>
      <c r="O155" s="23"/>
      <c r="P155" s="64">
        <v>68.599999999999994</v>
      </c>
      <c r="Q155" s="23"/>
      <c r="R155" s="64">
        <v>87.9</v>
      </c>
      <c r="S155" s="23"/>
      <c r="T155" s="64"/>
      <c r="U155" s="23"/>
      <c r="V155" s="64"/>
      <c r="W155" s="65"/>
      <c r="X155" s="66">
        <v>33.700000000000003</v>
      </c>
      <c r="Y155" s="70"/>
      <c r="Z155" s="71">
        <v>212</v>
      </c>
      <c r="AA155" s="24"/>
      <c r="AB155" s="69">
        <v>0.52</v>
      </c>
      <c r="AC155" s="461"/>
      <c r="AD155" s="446"/>
      <c r="AE155" s="388" t="s">
        <v>36</v>
      </c>
      <c r="AF155" s="387" t="s">
        <v>36</v>
      </c>
      <c r="AG155" s="6" t="s">
        <v>24</v>
      </c>
      <c r="AH155" s="18" t="s">
        <v>23</v>
      </c>
      <c r="AI155" s="23"/>
      <c r="AJ155" s="48">
        <v>5.6</v>
      </c>
      <c r="AK155" s="160" t="s">
        <v>36</v>
      </c>
      <c r="AL155" s="100"/>
    </row>
    <row r="156" spans="1:43" x14ac:dyDescent="0.15">
      <c r="A156" s="2005"/>
      <c r="B156" s="608">
        <v>43327</v>
      </c>
      <c r="C156" s="453" t="str">
        <f t="shared" si="28"/>
        <v>(水)</v>
      </c>
      <c r="D156" s="75" t="s">
        <v>583</v>
      </c>
      <c r="E156" s="73" t="s">
        <v>609</v>
      </c>
      <c r="F156" s="61"/>
      <c r="G156" s="23">
        <v>26.9</v>
      </c>
      <c r="H156" s="64">
        <v>27.6</v>
      </c>
      <c r="I156" s="65">
        <v>12</v>
      </c>
      <c r="J156" s="66">
        <v>10</v>
      </c>
      <c r="K156" s="24">
        <v>7.5</v>
      </c>
      <c r="L156" s="69">
        <v>7.7</v>
      </c>
      <c r="M156" s="65"/>
      <c r="N156" s="66">
        <v>30.8</v>
      </c>
      <c r="O156" s="23"/>
      <c r="P156" s="64">
        <v>67.099999999999994</v>
      </c>
      <c r="Q156" s="23"/>
      <c r="R156" s="64">
        <v>83.8</v>
      </c>
      <c r="S156" s="23"/>
      <c r="T156" s="64"/>
      <c r="U156" s="23"/>
      <c r="V156" s="64"/>
      <c r="W156" s="65"/>
      <c r="X156" s="66">
        <v>33.299999999999997</v>
      </c>
      <c r="Y156" s="70"/>
      <c r="Z156" s="71">
        <v>238</v>
      </c>
      <c r="AA156" s="24"/>
      <c r="AB156" s="69">
        <v>0.48</v>
      </c>
      <c r="AC156" s="461">
        <v>20</v>
      </c>
      <c r="AD156" s="446"/>
      <c r="AE156" s="388" t="s">
        <v>36</v>
      </c>
      <c r="AF156" s="387" t="s">
        <v>36</v>
      </c>
      <c r="AG156" s="6" t="s">
        <v>25</v>
      </c>
      <c r="AH156" s="18" t="s">
        <v>23</v>
      </c>
      <c r="AI156" s="23"/>
      <c r="AJ156" s="48">
        <v>2</v>
      </c>
      <c r="AK156" s="36" t="s">
        <v>36</v>
      </c>
      <c r="AL156" s="100"/>
    </row>
    <row r="157" spans="1:43" x14ac:dyDescent="0.15">
      <c r="A157" s="2005"/>
      <c r="B157" s="608">
        <v>43328</v>
      </c>
      <c r="C157" s="453" t="str">
        <f t="shared" si="28"/>
        <v>(木)</v>
      </c>
      <c r="D157" s="119" t="s">
        <v>583</v>
      </c>
      <c r="E157" s="73" t="s">
        <v>609</v>
      </c>
      <c r="F157" s="61"/>
      <c r="G157" s="23">
        <v>27.1</v>
      </c>
      <c r="H157" s="64">
        <v>27.7</v>
      </c>
      <c r="I157" s="65">
        <v>10.9</v>
      </c>
      <c r="J157" s="66">
        <v>10.4</v>
      </c>
      <c r="K157" s="24">
        <v>7.5</v>
      </c>
      <c r="L157" s="69">
        <v>7.6</v>
      </c>
      <c r="M157" s="65"/>
      <c r="N157" s="66">
        <v>29.9</v>
      </c>
      <c r="O157" s="23"/>
      <c r="P157" s="64">
        <v>65.099999999999994</v>
      </c>
      <c r="Q157" s="23"/>
      <c r="R157" s="64">
        <v>82.4</v>
      </c>
      <c r="S157" s="23"/>
      <c r="T157" s="64"/>
      <c r="U157" s="23"/>
      <c r="V157" s="64"/>
      <c r="W157" s="65"/>
      <c r="X157" s="66">
        <v>33.1</v>
      </c>
      <c r="Y157" s="70"/>
      <c r="Z157" s="71">
        <v>227</v>
      </c>
      <c r="AA157" s="24"/>
      <c r="AB157" s="69">
        <v>0.47</v>
      </c>
      <c r="AC157" s="461"/>
      <c r="AD157" s="446"/>
      <c r="AE157" s="388" t="s">
        <v>36</v>
      </c>
      <c r="AF157" s="387" t="s">
        <v>36</v>
      </c>
      <c r="AG157" s="6" t="s">
        <v>283</v>
      </c>
      <c r="AH157" s="18" t="s">
        <v>23</v>
      </c>
      <c r="AI157" s="23"/>
      <c r="AJ157" s="48">
        <v>6.8</v>
      </c>
      <c r="AK157" s="36" t="s">
        <v>36</v>
      </c>
      <c r="AL157" s="100"/>
    </row>
    <row r="158" spans="1:43" x14ac:dyDescent="0.15">
      <c r="A158" s="2005"/>
      <c r="B158" s="608">
        <v>43329</v>
      </c>
      <c r="C158" s="453" t="str">
        <f t="shared" si="28"/>
        <v>(金)</v>
      </c>
      <c r="D158" s="119" t="s">
        <v>583</v>
      </c>
      <c r="E158" s="73" t="s">
        <v>609</v>
      </c>
      <c r="F158" s="61"/>
      <c r="G158" s="23">
        <v>27.2</v>
      </c>
      <c r="H158" s="64">
        <v>27.7</v>
      </c>
      <c r="I158" s="65">
        <v>9.5</v>
      </c>
      <c r="J158" s="66">
        <v>9</v>
      </c>
      <c r="K158" s="24">
        <v>7.5</v>
      </c>
      <c r="L158" s="69">
        <v>7.6</v>
      </c>
      <c r="M158" s="65"/>
      <c r="N158" s="66">
        <v>29.5</v>
      </c>
      <c r="O158" s="23"/>
      <c r="P158" s="64">
        <v>64.8</v>
      </c>
      <c r="Q158" s="23"/>
      <c r="R158" s="64">
        <v>83.3</v>
      </c>
      <c r="S158" s="23"/>
      <c r="T158" s="64"/>
      <c r="U158" s="23"/>
      <c r="V158" s="64"/>
      <c r="W158" s="65"/>
      <c r="X158" s="66">
        <v>31.6</v>
      </c>
      <c r="Y158" s="70"/>
      <c r="Z158" s="71">
        <v>212</v>
      </c>
      <c r="AA158" s="24"/>
      <c r="AB158" s="69">
        <v>0.51</v>
      </c>
      <c r="AC158" s="461"/>
      <c r="AD158" s="446"/>
      <c r="AE158" s="388" t="s">
        <v>36</v>
      </c>
      <c r="AF158" s="387" t="s">
        <v>36</v>
      </c>
      <c r="AG158" s="6" t="s">
        <v>284</v>
      </c>
      <c r="AH158" s="18" t="s">
        <v>23</v>
      </c>
      <c r="AI158" s="45"/>
      <c r="AJ158" s="46">
        <v>7.9000000000000001E-2</v>
      </c>
      <c r="AK158" s="47" t="s">
        <v>36</v>
      </c>
      <c r="AL158" s="102"/>
    </row>
    <row r="159" spans="1:43" x14ac:dyDescent="0.15">
      <c r="A159" s="2005"/>
      <c r="B159" s="608">
        <v>43330</v>
      </c>
      <c r="C159" s="453" t="str">
        <f t="shared" si="28"/>
        <v>(土)</v>
      </c>
      <c r="D159" s="119" t="s">
        <v>583</v>
      </c>
      <c r="E159" s="73" t="s">
        <v>609</v>
      </c>
      <c r="F159" s="61"/>
      <c r="G159" s="23">
        <v>27.4</v>
      </c>
      <c r="H159" s="64">
        <v>27.9</v>
      </c>
      <c r="I159" s="65">
        <v>9</v>
      </c>
      <c r="J159" s="66">
        <v>7.7</v>
      </c>
      <c r="K159" s="24">
        <v>7.8</v>
      </c>
      <c r="L159" s="69">
        <v>7.8</v>
      </c>
      <c r="M159" s="65"/>
      <c r="N159" s="66">
        <v>30.5</v>
      </c>
      <c r="O159" s="23"/>
      <c r="P159" s="64"/>
      <c r="Q159" s="23"/>
      <c r="R159" s="64"/>
      <c r="S159" s="23"/>
      <c r="T159" s="64"/>
      <c r="U159" s="23"/>
      <c r="V159" s="64"/>
      <c r="W159" s="65"/>
      <c r="X159" s="66"/>
      <c r="Y159" s="70"/>
      <c r="Z159" s="71"/>
      <c r="AA159" s="24"/>
      <c r="AB159" s="69"/>
      <c r="AC159" s="461"/>
      <c r="AD159" s="446"/>
      <c r="AE159" s="388" t="s">
        <v>36</v>
      </c>
      <c r="AF159" s="387" t="s">
        <v>36</v>
      </c>
      <c r="AG159" s="6" t="s">
        <v>291</v>
      </c>
      <c r="AH159" s="18" t="s">
        <v>23</v>
      </c>
      <c r="AI159" s="24"/>
      <c r="AJ159" s="44">
        <v>1.3</v>
      </c>
      <c r="AK159" s="42" t="s">
        <v>36</v>
      </c>
      <c r="AL159" s="100"/>
    </row>
    <row r="160" spans="1:43" x14ac:dyDescent="0.15">
      <c r="A160" s="2005"/>
      <c r="B160" s="608">
        <v>43331</v>
      </c>
      <c r="C160" s="453" t="str">
        <f t="shared" si="28"/>
        <v>(日)</v>
      </c>
      <c r="D160" s="119" t="s">
        <v>583</v>
      </c>
      <c r="E160" s="73" t="s">
        <v>609</v>
      </c>
      <c r="F160" s="61"/>
      <c r="G160" s="23">
        <v>27.4</v>
      </c>
      <c r="H160" s="64">
        <v>27.8</v>
      </c>
      <c r="I160" s="65">
        <v>11.2</v>
      </c>
      <c r="J160" s="66">
        <v>9.5</v>
      </c>
      <c r="K160" s="24">
        <v>7.9</v>
      </c>
      <c r="L160" s="69">
        <v>7.9</v>
      </c>
      <c r="M160" s="65"/>
      <c r="N160" s="66">
        <v>30.9</v>
      </c>
      <c r="O160" s="23"/>
      <c r="P160" s="64"/>
      <c r="Q160" s="23"/>
      <c r="R160" s="64"/>
      <c r="S160" s="23"/>
      <c r="T160" s="64"/>
      <c r="U160" s="23"/>
      <c r="V160" s="64"/>
      <c r="W160" s="65"/>
      <c r="X160" s="66"/>
      <c r="Y160" s="70"/>
      <c r="Z160" s="71"/>
      <c r="AA160" s="24"/>
      <c r="AB160" s="69"/>
      <c r="AC160" s="461"/>
      <c r="AD160" s="446"/>
      <c r="AE160" s="388" t="s">
        <v>36</v>
      </c>
      <c r="AF160" s="387" t="s">
        <v>36</v>
      </c>
      <c r="AG160" s="6" t="s">
        <v>285</v>
      </c>
      <c r="AH160" s="18" t="s">
        <v>23</v>
      </c>
      <c r="AI160" s="24"/>
      <c r="AJ160" s="44">
        <v>1.83</v>
      </c>
      <c r="AK160" s="42" t="s">
        <v>36</v>
      </c>
      <c r="AL160" s="100"/>
    </row>
    <row r="161" spans="1:39" x14ac:dyDescent="0.15">
      <c r="A161" s="2005"/>
      <c r="B161" s="608">
        <v>43332</v>
      </c>
      <c r="C161" s="453" t="str">
        <f t="shared" si="28"/>
        <v>(月)</v>
      </c>
      <c r="D161" s="119" t="s">
        <v>606</v>
      </c>
      <c r="E161" s="73" t="s">
        <v>609</v>
      </c>
      <c r="F161" s="61"/>
      <c r="G161" s="23">
        <v>26.2</v>
      </c>
      <c r="H161" s="64">
        <v>26.8</v>
      </c>
      <c r="I161" s="65">
        <v>12.2</v>
      </c>
      <c r="J161" s="66">
        <v>9.6</v>
      </c>
      <c r="K161" s="24">
        <v>7.6</v>
      </c>
      <c r="L161" s="69">
        <v>7.7</v>
      </c>
      <c r="M161" s="65"/>
      <c r="N161" s="66">
        <v>30.8</v>
      </c>
      <c r="O161" s="23"/>
      <c r="P161" s="64">
        <v>66.8</v>
      </c>
      <c r="Q161" s="23"/>
      <c r="R161" s="64">
        <v>84.3</v>
      </c>
      <c r="S161" s="23"/>
      <c r="T161" s="64"/>
      <c r="U161" s="23"/>
      <c r="V161" s="64"/>
      <c r="W161" s="65"/>
      <c r="X161" s="66">
        <v>32.4</v>
      </c>
      <c r="Y161" s="70"/>
      <c r="Z161" s="71">
        <v>228</v>
      </c>
      <c r="AA161" s="24"/>
      <c r="AB161" s="69">
        <v>0.55000000000000004</v>
      </c>
      <c r="AC161" s="461">
        <v>173</v>
      </c>
      <c r="AD161" s="446"/>
      <c r="AE161" s="388" t="s">
        <v>36</v>
      </c>
      <c r="AF161" s="387" t="s">
        <v>36</v>
      </c>
      <c r="AG161" s="6" t="s">
        <v>286</v>
      </c>
      <c r="AH161" s="18" t="s">
        <v>23</v>
      </c>
      <c r="AI161" s="45"/>
      <c r="AJ161" s="46">
        <v>9.0999999999999998E-2</v>
      </c>
      <c r="AK161" s="47" t="s">
        <v>36</v>
      </c>
      <c r="AL161" s="102"/>
    </row>
    <row r="162" spans="1:39" x14ac:dyDescent="0.15">
      <c r="A162" s="2005"/>
      <c r="B162" s="608">
        <v>43333</v>
      </c>
      <c r="C162" s="453" t="str">
        <f t="shared" si="28"/>
        <v>(火)</v>
      </c>
      <c r="D162" s="119" t="s">
        <v>583</v>
      </c>
      <c r="E162" s="73" t="s">
        <v>609</v>
      </c>
      <c r="F162" s="61"/>
      <c r="G162" s="23">
        <v>26.6</v>
      </c>
      <c r="H162" s="64">
        <v>27.1</v>
      </c>
      <c r="I162" s="65">
        <v>12.3</v>
      </c>
      <c r="J162" s="66">
        <v>12.7</v>
      </c>
      <c r="K162" s="24">
        <v>7.5</v>
      </c>
      <c r="L162" s="69">
        <v>7.6</v>
      </c>
      <c r="M162" s="65"/>
      <c r="N162" s="66">
        <v>30.5</v>
      </c>
      <c r="O162" s="23"/>
      <c r="P162" s="64">
        <v>66.599999999999994</v>
      </c>
      <c r="Q162" s="23"/>
      <c r="R162" s="64">
        <v>84.6</v>
      </c>
      <c r="S162" s="23"/>
      <c r="T162" s="64"/>
      <c r="U162" s="23"/>
      <c r="V162" s="64"/>
      <c r="W162" s="65"/>
      <c r="X162" s="66">
        <v>32.299999999999997</v>
      </c>
      <c r="Y162" s="70"/>
      <c r="Z162" s="71">
        <v>233</v>
      </c>
      <c r="AA162" s="24"/>
      <c r="AB162" s="69">
        <v>0.49</v>
      </c>
      <c r="AC162" s="461">
        <v>166</v>
      </c>
      <c r="AD162" s="446"/>
      <c r="AE162" s="388" t="s">
        <v>36</v>
      </c>
      <c r="AF162" s="387" t="s">
        <v>36</v>
      </c>
      <c r="AG162" s="6" t="s">
        <v>287</v>
      </c>
      <c r="AH162" s="18" t="s">
        <v>23</v>
      </c>
      <c r="AI162" s="24"/>
      <c r="AJ162" s="261" t="s">
        <v>656</v>
      </c>
      <c r="AK162" s="42" t="s">
        <v>36</v>
      </c>
      <c r="AL162" s="100"/>
    </row>
    <row r="163" spans="1:39" x14ac:dyDescent="0.15">
      <c r="A163" s="2005"/>
      <c r="B163" s="608">
        <v>43334</v>
      </c>
      <c r="C163" s="453" t="str">
        <f t="shared" si="28"/>
        <v>(水)</v>
      </c>
      <c r="D163" s="119" t="s">
        <v>583</v>
      </c>
      <c r="E163" s="73" t="s">
        <v>609</v>
      </c>
      <c r="F163" s="61"/>
      <c r="G163" s="23">
        <v>26.5</v>
      </c>
      <c r="H163" s="64">
        <v>27.2</v>
      </c>
      <c r="I163" s="65">
        <v>13.1</v>
      </c>
      <c r="J163" s="66">
        <v>7.4</v>
      </c>
      <c r="K163" s="24">
        <v>7.5</v>
      </c>
      <c r="L163" s="69">
        <v>7.5</v>
      </c>
      <c r="M163" s="65"/>
      <c r="N163" s="66">
        <v>30.7</v>
      </c>
      <c r="O163" s="23"/>
      <c r="P163" s="64">
        <v>65.599999999999994</v>
      </c>
      <c r="Q163" s="23"/>
      <c r="R163" s="64">
        <v>85.6</v>
      </c>
      <c r="S163" s="23"/>
      <c r="T163" s="64"/>
      <c r="U163" s="23"/>
      <c r="V163" s="64"/>
      <c r="W163" s="65"/>
      <c r="X163" s="66">
        <v>33.6</v>
      </c>
      <c r="Y163" s="70"/>
      <c r="Z163" s="71">
        <v>238</v>
      </c>
      <c r="AA163" s="24"/>
      <c r="AB163" s="69">
        <v>0.43</v>
      </c>
      <c r="AC163" s="461">
        <v>84</v>
      </c>
      <c r="AD163" s="446"/>
      <c r="AE163" s="388" t="s">
        <v>36</v>
      </c>
      <c r="AF163" s="387" t="s">
        <v>36</v>
      </c>
      <c r="AG163" s="6" t="s">
        <v>288</v>
      </c>
      <c r="AH163" s="18" t="s">
        <v>23</v>
      </c>
      <c r="AI163" s="23"/>
      <c r="AJ163" s="48">
        <v>29.2</v>
      </c>
      <c r="AK163" s="36" t="s">
        <v>36</v>
      </c>
      <c r="AL163" s="101"/>
    </row>
    <row r="164" spans="1:39" x14ac:dyDescent="0.15">
      <c r="A164" s="2005"/>
      <c r="B164" s="608">
        <v>43335</v>
      </c>
      <c r="C164" s="453" t="str">
        <f t="shared" si="28"/>
        <v>(木)</v>
      </c>
      <c r="D164" s="119" t="s">
        <v>583</v>
      </c>
      <c r="E164" s="73" t="s">
        <v>609</v>
      </c>
      <c r="F164" s="61"/>
      <c r="G164" s="23">
        <v>26.8</v>
      </c>
      <c r="H164" s="64">
        <v>27.2</v>
      </c>
      <c r="I164" s="65">
        <v>11.8</v>
      </c>
      <c r="J164" s="66">
        <v>11.1</v>
      </c>
      <c r="K164" s="24">
        <v>7.4</v>
      </c>
      <c r="L164" s="69">
        <v>7.6</v>
      </c>
      <c r="M164" s="65"/>
      <c r="N164" s="66">
        <v>30.9</v>
      </c>
      <c r="O164" s="23"/>
      <c r="P164" s="64">
        <v>64.099999999999994</v>
      </c>
      <c r="Q164" s="23"/>
      <c r="R164" s="64">
        <v>86.1</v>
      </c>
      <c r="S164" s="23"/>
      <c r="T164" s="64"/>
      <c r="U164" s="23"/>
      <c r="V164" s="64"/>
      <c r="W164" s="65"/>
      <c r="X164" s="66">
        <v>34.299999999999997</v>
      </c>
      <c r="Y164" s="70"/>
      <c r="Z164" s="71">
        <v>242</v>
      </c>
      <c r="AA164" s="24"/>
      <c r="AB164" s="69">
        <v>0.35</v>
      </c>
      <c r="AC164" s="461"/>
      <c r="AD164" s="446"/>
      <c r="AE164" s="388" t="s">
        <v>36</v>
      </c>
      <c r="AF164" s="387" t="s">
        <v>36</v>
      </c>
      <c r="AG164" s="6" t="s">
        <v>27</v>
      </c>
      <c r="AH164" s="18" t="s">
        <v>23</v>
      </c>
      <c r="AI164" s="23"/>
      <c r="AJ164" s="48">
        <v>21.3</v>
      </c>
      <c r="AK164" s="36" t="s">
        <v>36</v>
      </c>
      <c r="AL164" s="101"/>
    </row>
    <row r="165" spans="1:39" x14ac:dyDescent="0.15">
      <c r="A165" s="2005"/>
      <c r="B165" s="608">
        <v>43336</v>
      </c>
      <c r="C165" s="453" t="str">
        <f t="shared" si="28"/>
        <v>(金)</v>
      </c>
      <c r="D165" s="119" t="s">
        <v>599</v>
      </c>
      <c r="E165" s="73" t="s">
        <v>609</v>
      </c>
      <c r="F165" s="61"/>
      <c r="G165" s="23">
        <v>27.1</v>
      </c>
      <c r="H165" s="64">
        <v>27.5</v>
      </c>
      <c r="I165" s="65">
        <v>8.6999999999999993</v>
      </c>
      <c r="J165" s="66">
        <v>7.8</v>
      </c>
      <c r="K165" s="24">
        <v>7.4</v>
      </c>
      <c r="L165" s="69">
        <v>7.3</v>
      </c>
      <c r="M165" s="65"/>
      <c r="N165" s="66">
        <v>30.7</v>
      </c>
      <c r="O165" s="23"/>
      <c r="P165" s="64">
        <v>66.099999999999994</v>
      </c>
      <c r="Q165" s="23"/>
      <c r="R165" s="64">
        <v>81.900000000000006</v>
      </c>
      <c r="S165" s="23"/>
      <c r="T165" s="64"/>
      <c r="U165" s="23"/>
      <c r="V165" s="64"/>
      <c r="W165" s="65"/>
      <c r="X165" s="66">
        <v>34.6</v>
      </c>
      <c r="Y165" s="70"/>
      <c r="Z165" s="71">
        <v>236</v>
      </c>
      <c r="AA165" s="24"/>
      <c r="AB165" s="69">
        <v>0.3</v>
      </c>
      <c r="AC165" s="461"/>
      <c r="AD165" s="446"/>
      <c r="AE165" s="388" t="s">
        <v>36</v>
      </c>
      <c r="AF165" s="387" t="s">
        <v>459</v>
      </c>
      <c r="AG165" s="6" t="s">
        <v>289</v>
      </c>
      <c r="AH165" s="18" t="s">
        <v>274</v>
      </c>
      <c r="AI165" s="51"/>
      <c r="AJ165" s="52">
        <v>14</v>
      </c>
      <c r="AK165" s="43" t="s">
        <v>36</v>
      </c>
      <c r="AL165" s="103"/>
    </row>
    <row r="166" spans="1:39" x14ac:dyDescent="0.15">
      <c r="A166" s="2005"/>
      <c r="B166" s="608">
        <v>43337</v>
      </c>
      <c r="C166" s="453" t="str">
        <f t="shared" si="28"/>
        <v>(土)</v>
      </c>
      <c r="D166" s="119" t="s">
        <v>583</v>
      </c>
      <c r="E166" s="73" t="s">
        <v>609</v>
      </c>
      <c r="F166" s="61"/>
      <c r="G166" s="23">
        <v>27.3</v>
      </c>
      <c r="H166" s="64">
        <v>27.9</v>
      </c>
      <c r="I166" s="65">
        <v>7.4</v>
      </c>
      <c r="J166" s="66">
        <v>6.9</v>
      </c>
      <c r="K166" s="24">
        <v>7.5</v>
      </c>
      <c r="L166" s="69">
        <v>7.4</v>
      </c>
      <c r="M166" s="65"/>
      <c r="N166" s="66">
        <v>31.1</v>
      </c>
      <c r="O166" s="23"/>
      <c r="P166" s="64"/>
      <c r="Q166" s="23"/>
      <c r="R166" s="64"/>
      <c r="S166" s="23"/>
      <c r="T166" s="64"/>
      <c r="U166" s="23"/>
      <c r="V166" s="64"/>
      <c r="W166" s="65"/>
      <c r="X166" s="66"/>
      <c r="Y166" s="70"/>
      <c r="Z166" s="71"/>
      <c r="AA166" s="24"/>
      <c r="AB166" s="69"/>
      <c r="AC166" s="461"/>
      <c r="AD166" s="446"/>
      <c r="AE166" s="388" t="s">
        <v>36</v>
      </c>
      <c r="AF166" s="387" t="s">
        <v>36</v>
      </c>
      <c r="AG166" s="6" t="s">
        <v>290</v>
      </c>
      <c r="AH166" s="18" t="s">
        <v>23</v>
      </c>
      <c r="AI166" s="51"/>
      <c r="AJ166" s="52">
        <v>10</v>
      </c>
      <c r="AK166" s="43" t="s">
        <v>36</v>
      </c>
      <c r="AL166" s="103"/>
    </row>
    <row r="167" spans="1:39" x14ac:dyDescent="0.15">
      <c r="A167" s="2005"/>
      <c r="B167" s="608">
        <v>43338</v>
      </c>
      <c r="C167" s="453" t="str">
        <f t="shared" si="28"/>
        <v>(日)</v>
      </c>
      <c r="D167" s="119" t="s">
        <v>583</v>
      </c>
      <c r="E167" s="73" t="s">
        <v>609</v>
      </c>
      <c r="F167" s="61"/>
      <c r="G167" s="23">
        <v>27.5</v>
      </c>
      <c r="H167" s="64">
        <v>28.1</v>
      </c>
      <c r="I167" s="65">
        <v>9.3000000000000007</v>
      </c>
      <c r="J167" s="66">
        <v>7.9</v>
      </c>
      <c r="K167" s="24">
        <v>7.5</v>
      </c>
      <c r="L167" s="69">
        <v>7.4</v>
      </c>
      <c r="M167" s="65"/>
      <c r="N167" s="66">
        <v>31.2</v>
      </c>
      <c r="O167" s="23"/>
      <c r="P167" s="64"/>
      <c r="Q167" s="23"/>
      <c r="R167" s="64"/>
      <c r="S167" s="23"/>
      <c r="T167" s="64"/>
      <c r="U167" s="23"/>
      <c r="V167" s="64"/>
      <c r="W167" s="65"/>
      <c r="X167" s="66"/>
      <c r="Y167" s="70"/>
      <c r="Z167" s="71"/>
      <c r="AA167" s="24"/>
      <c r="AB167" s="69"/>
      <c r="AC167" s="461"/>
      <c r="AD167" s="446"/>
      <c r="AE167" s="388" t="s">
        <v>36</v>
      </c>
      <c r="AF167" s="387" t="s">
        <v>36</v>
      </c>
      <c r="AG167" s="19"/>
      <c r="AH167" s="9"/>
      <c r="AI167" s="20"/>
      <c r="AJ167" s="8"/>
      <c r="AK167" s="8"/>
      <c r="AL167" s="9"/>
    </row>
    <row r="168" spans="1:39" x14ac:dyDescent="0.15">
      <c r="A168" s="2005"/>
      <c r="B168" s="608">
        <v>43339</v>
      </c>
      <c r="C168" s="547" t="str">
        <f t="shared" si="28"/>
        <v>(月)</v>
      </c>
      <c r="D168" s="119" t="s">
        <v>583</v>
      </c>
      <c r="E168" s="73" t="s">
        <v>609</v>
      </c>
      <c r="F168" s="61"/>
      <c r="G168" s="23">
        <v>27.5</v>
      </c>
      <c r="H168" s="64">
        <v>28.1</v>
      </c>
      <c r="I168" s="65">
        <v>7.9</v>
      </c>
      <c r="J168" s="66">
        <v>7.7</v>
      </c>
      <c r="K168" s="24">
        <v>7.4</v>
      </c>
      <c r="L168" s="69">
        <v>7.3</v>
      </c>
      <c r="M168" s="65"/>
      <c r="N168" s="66">
        <v>30.8</v>
      </c>
      <c r="O168" s="23"/>
      <c r="P168" s="64">
        <v>67.599999999999994</v>
      </c>
      <c r="Q168" s="23"/>
      <c r="R168" s="64">
        <v>82</v>
      </c>
      <c r="S168" s="23"/>
      <c r="T168" s="64"/>
      <c r="U168" s="23"/>
      <c r="V168" s="64"/>
      <c r="W168" s="65"/>
      <c r="X168" s="66">
        <v>35</v>
      </c>
      <c r="Y168" s="70"/>
      <c r="Z168" s="71">
        <v>249</v>
      </c>
      <c r="AA168" s="24"/>
      <c r="AB168" s="69">
        <v>0.25</v>
      </c>
      <c r="AC168" s="461"/>
      <c r="AD168" s="446"/>
      <c r="AE168" s="388" t="s">
        <v>36</v>
      </c>
      <c r="AF168" s="387" t="s">
        <v>36</v>
      </c>
      <c r="AG168" s="19"/>
      <c r="AH168" s="9"/>
      <c r="AI168" s="20"/>
      <c r="AJ168" s="8"/>
      <c r="AK168" s="8"/>
      <c r="AL168" s="9"/>
    </row>
    <row r="169" spans="1:39" x14ac:dyDescent="0.15">
      <c r="A169" s="2005"/>
      <c r="B169" s="608">
        <v>43340</v>
      </c>
      <c r="C169" s="453" t="str">
        <f t="shared" si="28"/>
        <v>(火)</v>
      </c>
      <c r="D169" s="119" t="s">
        <v>606</v>
      </c>
      <c r="E169" s="73" t="s">
        <v>609</v>
      </c>
      <c r="F169" s="61"/>
      <c r="G169" s="23">
        <v>27.5</v>
      </c>
      <c r="H169" s="64">
        <v>27.9</v>
      </c>
      <c r="I169" s="65">
        <v>6.5</v>
      </c>
      <c r="J169" s="66">
        <v>5.9</v>
      </c>
      <c r="K169" s="24">
        <v>7.5</v>
      </c>
      <c r="L169" s="69">
        <v>7.4</v>
      </c>
      <c r="M169" s="65"/>
      <c r="N169" s="66">
        <v>30.8</v>
      </c>
      <c r="O169" s="23"/>
      <c r="P169" s="64">
        <v>63.6</v>
      </c>
      <c r="Q169" s="23"/>
      <c r="R169" s="64">
        <v>81.8</v>
      </c>
      <c r="S169" s="23"/>
      <c r="T169" s="64"/>
      <c r="U169" s="23"/>
      <c r="V169" s="64"/>
      <c r="W169" s="65"/>
      <c r="X169" s="66">
        <v>36.5</v>
      </c>
      <c r="Y169" s="70"/>
      <c r="Z169" s="71">
        <v>248</v>
      </c>
      <c r="AA169" s="24"/>
      <c r="AB169" s="69">
        <v>0.15</v>
      </c>
      <c r="AC169" s="461"/>
      <c r="AD169" s="446"/>
      <c r="AE169" s="388" t="s">
        <v>36</v>
      </c>
      <c r="AF169" s="387" t="s">
        <v>36</v>
      </c>
      <c r="AG169" s="21"/>
      <c r="AH169" s="3"/>
      <c r="AI169" s="22"/>
      <c r="AJ169" s="10"/>
      <c r="AK169" s="10"/>
      <c r="AL169" s="3"/>
    </row>
    <row r="170" spans="1:39" x14ac:dyDescent="0.15">
      <c r="A170" s="2005"/>
      <c r="B170" s="608">
        <v>43341</v>
      </c>
      <c r="C170" s="453" t="str">
        <f t="shared" si="28"/>
        <v>(水)</v>
      </c>
      <c r="D170" s="119" t="s">
        <v>599</v>
      </c>
      <c r="E170" s="73" t="s">
        <v>609</v>
      </c>
      <c r="F170" s="61"/>
      <c r="G170" s="23">
        <v>27.5</v>
      </c>
      <c r="H170" s="64">
        <v>27.8</v>
      </c>
      <c r="I170" s="65">
        <v>5.3</v>
      </c>
      <c r="J170" s="66">
        <v>3.5</v>
      </c>
      <c r="K170" s="24">
        <v>7.5</v>
      </c>
      <c r="L170" s="69">
        <v>7.2</v>
      </c>
      <c r="M170" s="65"/>
      <c r="N170" s="66">
        <v>31</v>
      </c>
      <c r="O170" s="23"/>
      <c r="P170" s="64">
        <v>66.3</v>
      </c>
      <c r="Q170" s="23"/>
      <c r="R170" s="64">
        <v>82.2</v>
      </c>
      <c r="S170" s="23"/>
      <c r="T170" s="64"/>
      <c r="U170" s="23"/>
      <c r="V170" s="64"/>
      <c r="W170" s="65"/>
      <c r="X170" s="66">
        <v>35</v>
      </c>
      <c r="Y170" s="70"/>
      <c r="Z170" s="71">
        <v>244</v>
      </c>
      <c r="AA170" s="24"/>
      <c r="AB170" s="69">
        <v>0.31</v>
      </c>
      <c r="AC170" s="461">
        <v>275</v>
      </c>
      <c r="AD170" s="446"/>
      <c r="AE170" s="388" t="s">
        <v>36</v>
      </c>
      <c r="AF170" s="387" t="s">
        <v>36</v>
      </c>
      <c r="AG170" s="29" t="s">
        <v>34</v>
      </c>
      <c r="AH170" s="2" t="s">
        <v>36</v>
      </c>
      <c r="AI170" s="2" t="s">
        <v>36</v>
      </c>
      <c r="AJ170" s="2" t="s">
        <v>36</v>
      </c>
      <c r="AK170" s="2" t="s">
        <v>36</v>
      </c>
      <c r="AL170" s="104" t="s">
        <v>36</v>
      </c>
    </row>
    <row r="171" spans="1:39" x14ac:dyDescent="0.15">
      <c r="A171" s="2005"/>
      <c r="B171" s="608">
        <v>43342</v>
      </c>
      <c r="C171" s="453" t="str">
        <f t="shared" si="28"/>
        <v>(木)</v>
      </c>
      <c r="D171" s="119" t="s">
        <v>583</v>
      </c>
      <c r="E171" s="73" t="s">
        <v>609</v>
      </c>
      <c r="F171" s="61"/>
      <c r="G171" s="23">
        <v>27.7</v>
      </c>
      <c r="H171" s="64">
        <v>28.2</v>
      </c>
      <c r="I171" s="65">
        <v>6.2</v>
      </c>
      <c r="J171" s="66">
        <v>6.6</v>
      </c>
      <c r="K171" s="24">
        <v>7.4</v>
      </c>
      <c r="L171" s="69">
        <v>7.3</v>
      </c>
      <c r="M171" s="65"/>
      <c r="N171" s="66">
        <v>31.5</v>
      </c>
      <c r="O171" s="23"/>
      <c r="P171" s="64">
        <v>67.099999999999994</v>
      </c>
      <c r="Q171" s="23"/>
      <c r="R171" s="64">
        <v>84.1</v>
      </c>
      <c r="S171" s="23"/>
      <c r="T171" s="64"/>
      <c r="U171" s="23"/>
      <c r="V171" s="64"/>
      <c r="W171" s="65"/>
      <c r="X171" s="66">
        <v>35.1</v>
      </c>
      <c r="Y171" s="70"/>
      <c r="Z171" s="71">
        <v>220</v>
      </c>
      <c r="AA171" s="24"/>
      <c r="AB171" s="69">
        <v>0.27</v>
      </c>
      <c r="AC171" s="461"/>
      <c r="AD171" s="446"/>
      <c r="AE171" s="388" t="s">
        <v>36</v>
      </c>
      <c r="AF171" s="387" t="s">
        <v>36</v>
      </c>
      <c r="AG171" s="11" t="s">
        <v>36</v>
      </c>
      <c r="AH171" s="2" t="s">
        <v>36</v>
      </c>
      <c r="AI171" s="2" t="s">
        <v>36</v>
      </c>
      <c r="AJ171" s="2" t="s">
        <v>36</v>
      </c>
      <c r="AK171" s="2" t="s">
        <v>36</v>
      </c>
      <c r="AL171" s="104" t="s">
        <v>36</v>
      </c>
    </row>
    <row r="172" spans="1:39" x14ac:dyDescent="0.15">
      <c r="A172" s="2005"/>
      <c r="B172" s="609">
        <v>43343</v>
      </c>
      <c r="C172" s="456" t="str">
        <f t="shared" si="28"/>
        <v>(金)</v>
      </c>
      <c r="D172" s="279" t="s">
        <v>583</v>
      </c>
      <c r="E172" s="1341" t="s">
        <v>609</v>
      </c>
      <c r="F172" s="141"/>
      <c r="G172" s="142">
        <v>28</v>
      </c>
      <c r="H172" s="143">
        <v>28.5</v>
      </c>
      <c r="I172" s="144">
        <v>6.9</v>
      </c>
      <c r="J172" s="145">
        <v>6.6</v>
      </c>
      <c r="K172" s="146">
        <v>7.4</v>
      </c>
      <c r="L172" s="147">
        <v>7.2</v>
      </c>
      <c r="M172" s="144"/>
      <c r="N172" s="145">
        <v>31.4</v>
      </c>
      <c r="O172" s="142"/>
      <c r="P172" s="143">
        <v>67.3</v>
      </c>
      <c r="Q172" s="142"/>
      <c r="R172" s="143">
        <v>82.8</v>
      </c>
      <c r="S172" s="142"/>
      <c r="T172" s="143"/>
      <c r="U172" s="142"/>
      <c r="V172" s="143"/>
      <c r="W172" s="144"/>
      <c r="X172" s="145">
        <v>35.1</v>
      </c>
      <c r="Y172" s="148"/>
      <c r="Z172" s="149">
        <v>234</v>
      </c>
      <c r="AA172" s="146"/>
      <c r="AB172" s="147">
        <v>0.21</v>
      </c>
      <c r="AC172" s="458"/>
      <c r="AD172" s="447"/>
      <c r="AE172" s="388" t="s">
        <v>36</v>
      </c>
      <c r="AF172" s="387" t="s">
        <v>36</v>
      </c>
      <c r="AG172" s="11" t="s">
        <v>36</v>
      </c>
      <c r="AH172" s="2" t="s">
        <v>36</v>
      </c>
      <c r="AI172" s="2" t="s">
        <v>36</v>
      </c>
      <c r="AJ172" s="2" t="s">
        <v>36</v>
      </c>
      <c r="AK172" s="2" t="s">
        <v>36</v>
      </c>
      <c r="AL172" s="104" t="s">
        <v>36</v>
      </c>
    </row>
    <row r="173" spans="1:39" s="1" customFormat="1" ht="13.5" customHeight="1" x14ac:dyDescent="0.15">
      <c r="A173" s="2005"/>
      <c r="B173" s="1932" t="s">
        <v>410</v>
      </c>
      <c r="C173" s="1892"/>
      <c r="D173" s="631"/>
      <c r="E173" s="555">
        <f>MAX(E142:E172)</f>
        <v>0</v>
      </c>
      <c r="F173" s="556" t="str">
        <f t="shared" ref="F173:AD173" si="29">IF(COUNT(F142:F172)=0,"",MAX(F142:F172))</f>
        <v/>
      </c>
      <c r="G173" s="557">
        <f t="shared" si="29"/>
        <v>28.1</v>
      </c>
      <c r="H173" s="558">
        <f t="shared" si="29"/>
        <v>28.6</v>
      </c>
      <c r="I173" s="559">
        <f t="shared" si="29"/>
        <v>13.1</v>
      </c>
      <c r="J173" s="560">
        <f t="shared" si="29"/>
        <v>12.7</v>
      </c>
      <c r="K173" s="561">
        <f t="shared" si="29"/>
        <v>8.9</v>
      </c>
      <c r="L173" s="562">
        <f t="shared" si="29"/>
        <v>8.1</v>
      </c>
      <c r="M173" s="559" t="str">
        <f t="shared" si="29"/>
        <v/>
      </c>
      <c r="N173" s="560">
        <f t="shared" si="29"/>
        <v>31.8</v>
      </c>
      <c r="O173" s="557" t="str">
        <f t="shared" si="29"/>
        <v/>
      </c>
      <c r="P173" s="558">
        <f t="shared" si="29"/>
        <v>68.599999999999994</v>
      </c>
      <c r="Q173" s="557" t="str">
        <f t="shared" si="29"/>
        <v/>
      </c>
      <c r="R173" s="558">
        <f t="shared" si="29"/>
        <v>87.9</v>
      </c>
      <c r="S173" s="557" t="str">
        <f t="shared" si="29"/>
        <v/>
      </c>
      <c r="T173" s="558">
        <f t="shared" si="29"/>
        <v>51.5</v>
      </c>
      <c r="U173" s="557" t="str">
        <f t="shared" si="29"/>
        <v/>
      </c>
      <c r="V173" s="558">
        <f t="shared" si="29"/>
        <v>30.6</v>
      </c>
      <c r="W173" s="559" t="str">
        <f t="shared" si="29"/>
        <v/>
      </c>
      <c r="X173" s="1087">
        <f t="shared" si="29"/>
        <v>36.5</v>
      </c>
      <c r="Y173" s="1173" t="str">
        <f t="shared" si="29"/>
        <v/>
      </c>
      <c r="Z173" s="1174">
        <f t="shared" si="29"/>
        <v>249</v>
      </c>
      <c r="AA173" s="1404" t="str">
        <f t="shared" si="29"/>
        <v/>
      </c>
      <c r="AB173" s="1176">
        <f t="shared" si="29"/>
        <v>0.59</v>
      </c>
      <c r="AC173" s="1125">
        <f t="shared" si="29"/>
        <v>275</v>
      </c>
      <c r="AD173" s="1082">
        <f t="shared" si="29"/>
        <v>259</v>
      </c>
      <c r="AE173" s="565">
        <f t="shared" ref="AE173:AF173" si="30">MAX(AE142:AE172)</f>
        <v>0</v>
      </c>
      <c r="AF173" s="580">
        <f t="shared" si="30"/>
        <v>0</v>
      </c>
      <c r="AG173" s="11"/>
      <c r="AH173" s="2"/>
      <c r="AI173" s="2"/>
      <c r="AJ173" s="2"/>
      <c r="AK173" s="2"/>
      <c r="AL173" s="104"/>
    </row>
    <row r="174" spans="1:39" s="1" customFormat="1" ht="13.5" customHeight="1" x14ac:dyDescent="0.15">
      <c r="A174" s="2005"/>
      <c r="B174" s="1933" t="s">
        <v>411</v>
      </c>
      <c r="C174" s="1894"/>
      <c r="D174" s="633"/>
      <c r="E174" s="566">
        <f>MIN(E142:E172)</f>
        <v>0</v>
      </c>
      <c r="F174" s="567" t="str">
        <f t="shared" ref="F174:AB174" si="31">IF(COUNT(F142:F172)=0,"",MIN(F142:F172))</f>
        <v/>
      </c>
      <c r="G174" s="568">
        <f t="shared" si="31"/>
        <v>26.2</v>
      </c>
      <c r="H174" s="569">
        <f t="shared" si="31"/>
        <v>26.8</v>
      </c>
      <c r="I174" s="570">
        <f t="shared" si="31"/>
        <v>5.3</v>
      </c>
      <c r="J174" s="571">
        <f t="shared" si="31"/>
        <v>3.5</v>
      </c>
      <c r="K174" s="572">
        <f t="shared" si="31"/>
        <v>7.4</v>
      </c>
      <c r="L174" s="573">
        <f t="shared" si="31"/>
        <v>7</v>
      </c>
      <c r="M174" s="570" t="str">
        <f t="shared" si="31"/>
        <v/>
      </c>
      <c r="N174" s="571">
        <f t="shared" si="31"/>
        <v>29.1</v>
      </c>
      <c r="O174" s="568" t="str">
        <f t="shared" si="31"/>
        <v/>
      </c>
      <c r="P174" s="569">
        <f t="shared" si="31"/>
        <v>51.1</v>
      </c>
      <c r="Q174" s="568" t="str">
        <f t="shared" si="31"/>
        <v/>
      </c>
      <c r="R174" s="569">
        <f t="shared" si="31"/>
        <v>77.3</v>
      </c>
      <c r="S174" s="568" t="str">
        <f t="shared" si="31"/>
        <v/>
      </c>
      <c r="T174" s="569">
        <f t="shared" si="31"/>
        <v>51.5</v>
      </c>
      <c r="U174" s="568" t="str">
        <f t="shared" si="31"/>
        <v/>
      </c>
      <c r="V174" s="569">
        <f t="shared" si="31"/>
        <v>30.6</v>
      </c>
      <c r="W174" s="570" t="str">
        <f t="shared" si="31"/>
        <v/>
      </c>
      <c r="X174" s="1407">
        <f t="shared" si="31"/>
        <v>31.6</v>
      </c>
      <c r="Y174" s="1178" t="str">
        <f t="shared" si="31"/>
        <v/>
      </c>
      <c r="Z174" s="1179">
        <f t="shared" si="31"/>
        <v>202</v>
      </c>
      <c r="AA174" s="1408" t="str">
        <f t="shared" si="31"/>
        <v/>
      </c>
      <c r="AB174" s="1181">
        <f t="shared" si="31"/>
        <v>0.15</v>
      </c>
      <c r="AC174" s="1126">
        <f>IF(COUNT(AC142:AC172)=0,"",IF(COUNT(B142:B172)&lt;&gt;COUNT(AC142:AC172),0,MIN(AC142:AC172)))</f>
        <v>0</v>
      </c>
      <c r="AD174" s="1098">
        <f>IF(COUNT(AD142:AD172)=0,"",IF(COUNT(C142:C172)&lt;&gt;COUNT(AD142:AD172),0,MIN(AD142:AD172)))</f>
        <v>0</v>
      </c>
      <c r="AE174" s="576">
        <f t="shared" ref="AE174:AF174" si="32">MIN(AE142:AE172)</f>
        <v>0</v>
      </c>
      <c r="AF174" s="581">
        <f t="shared" si="32"/>
        <v>0</v>
      </c>
      <c r="AG174" s="11"/>
      <c r="AH174" s="2"/>
      <c r="AI174" s="2"/>
      <c r="AJ174" s="2"/>
      <c r="AK174" s="2"/>
      <c r="AL174" s="104"/>
    </row>
    <row r="175" spans="1:39" s="1" customFormat="1" ht="13.5" customHeight="1" x14ac:dyDescent="0.15">
      <c r="A175" s="2005"/>
      <c r="B175" s="1933" t="s">
        <v>412</v>
      </c>
      <c r="C175" s="1894"/>
      <c r="D175" s="633"/>
      <c r="E175" s="633"/>
      <c r="F175" s="1088" t="str">
        <f t="shared" ref="F175:AB175" si="33">IF(COUNT(F142:F172)=0,"",AVERAGE(F142:F172))</f>
        <v/>
      </c>
      <c r="G175" s="1089">
        <f t="shared" si="33"/>
        <v>27.251612903225809</v>
      </c>
      <c r="H175" s="1090">
        <f t="shared" si="33"/>
        <v>27.809677419354838</v>
      </c>
      <c r="I175" s="1091">
        <f t="shared" si="33"/>
        <v>10.245161290322578</v>
      </c>
      <c r="J175" s="1092">
        <f t="shared" si="33"/>
        <v>9.17741935483871</v>
      </c>
      <c r="K175" s="1093">
        <f t="shared" si="33"/>
        <v>7.8258064516129036</v>
      </c>
      <c r="L175" s="1094">
        <f t="shared" si="33"/>
        <v>7.5225806451612911</v>
      </c>
      <c r="M175" s="1091" t="str">
        <f t="shared" si="33"/>
        <v/>
      </c>
      <c r="N175" s="1092">
        <f t="shared" si="33"/>
        <v>30.619354838709672</v>
      </c>
      <c r="O175" s="1089" t="str">
        <f t="shared" si="33"/>
        <v/>
      </c>
      <c r="P175" s="1090">
        <f t="shared" si="33"/>
        <v>63.260869565217369</v>
      </c>
      <c r="Q175" s="1089" t="str">
        <f t="shared" si="33"/>
        <v/>
      </c>
      <c r="R175" s="1090">
        <f t="shared" si="33"/>
        <v>83.16956521739128</v>
      </c>
      <c r="S175" s="1089" t="str">
        <f t="shared" si="33"/>
        <v/>
      </c>
      <c r="T175" s="1090">
        <f t="shared" si="33"/>
        <v>51.5</v>
      </c>
      <c r="U175" s="1089" t="str">
        <f t="shared" si="33"/>
        <v/>
      </c>
      <c r="V175" s="1090">
        <f t="shared" si="33"/>
        <v>30.6</v>
      </c>
      <c r="W175" s="1168" t="str">
        <f t="shared" si="33"/>
        <v/>
      </c>
      <c r="X175" s="1413">
        <f t="shared" si="33"/>
        <v>33.991304347826087</v>
      </c>
      <c r="Y175" s="1396" t="str">
        <f t="shared" si="33"/>
        <v/>
      </c>
      <c r="Z175" s="1398">
        <f t="shared" si="33"/>
        <v>227.60869565217391</v>
      </c>
      <c r="AA175" s="1399" t="str">
        <f t="shared" si="33"/>
        <v/>
      </c>
      <c r="AB175" s="1397">
        <f t="shared" si="33"/>
        <v>0.39304347826086955</v>
      </c>
      <c r="AC175" s="1127">
        <f t="shared" ref="AC175:AD175" si="34">IF(COUNT(AC143:AC172)=0,0,AVERAGE(AC143:AC172))</f>
        <v>103.27272727272727</v>
      </c>
      <c r="AD175" s="479">
        <f t="shared" si="34"/>
        <v>225.57142857142858</v>
      </c>
      <c r="AE175" s="576" t="s">
        <v>36</v>
      </c>
      <c r="AF175" s="582"/>
      <c r="AG175" s="11"/>
      <c r="AH175" s="2"/>
      <c r="AI175" s="2"/>
      <c r="AJ175" s="2"/>
      <c r="AK175" s="2"/>
      <c r="AL175" s="104"/>
    </row>
    <row r="176" spans="1:39" s="1" customFormat="1" ht="13.5" customHeight="1" x14ac:dyDescent="0.15">
      <c r="A176" s="2006"/>
      <c r="B176" s="1917" t="s">
        <v>413</v>
      </c>
      <c r="C176" s="1916"/>
      <c r="D176" s="633"/>
      <c r="E176" s="1072">
        <f>SUM(E142:E172)</f>
        <v>0</v>
      </c>
      <c r="F176" s="1137"/>
      <c r="G176" s="1137"/>
      <c r="H176" s="1135"/>
      <c r="I176" s="1137"/>
      <c r="J176" s="1135"/>
      <c r="K176" s="1134"/>
      <c r="L176" s="1133"/>
      <c r="M176" s="1137"/>
      <c r="N176" s="1135"/>
      <c r="O176" s="1133"/>
      <c r="P176" s="1135"/>
      <c r="Q176" s="1137"/>
      <c r="R176" s="1135"/>
      <c r="S176" s="1134"/>
      <c r="T176" s="1133"/>
      <c r="U176" s="1134"/>
      <c r="V176" s="1136"/>
      <c r="W176" s="1170"/>
      <c r="X176" s="1412"/>
      <c r="Y176" s="1169"/>
      <c r="Z176" s="1412"/>
      <c r="AA176" s="1170"/>
      <c r="AB176" s="1412"/>
      <c r="AC176" s="1128">
        <f>SUM(AC142:AC172)</f>
        <v>1136</v>
      </c>
      <c r="AD176" s="1099">
        <f>IF(COUNTA(AD141)=0,"",SUM(AD142:AD172))</f>
        <v>1579</v>
      </c>
      <c r="AE176" s="730"/>
      <c r="AF176" s="641"/>
      <c r="AG176" s="11"/>
      <c r="AH176" s="2"/>
      <c r="AI176" s="2"/>
      <c r="AJ176" s="2"/>
      <c r="AK176" s="2"/>
      <c r="AL176" s="104"/>
      <c r="AM176" s="671"/>
    </row>
    <row r="177" spans="1:38" ht="13.5" customHeight="1" x14ac:dyDescent="0.15">
      <c r="A177" s="2004" t="s">
        <v>322</v>
      </c>
      <c r="B177" s="1441">
        <v>43344</v>
      </c>
      <c r="C177" s="451" t="str">
        <f>IF(B177="","",IF(WEEKDAY(B177)=1,"(日)",IF(WEEKDAY(B177)=2,"(月)",IF(WEEKDAY(B177)=3,"(火)",IF(WEEKDAY(B177)=4,"(水)",IF(WEEKDAY(B177)=5,"(木)",IF(WEEKDAY(B177)=6,"(金)","(土)")))))))</f>
        <v>(土)</v>
      </c>
      <c r="D177" s="74" t="s">
        <v>599</v>
      </c>
      <c r="E177" s="72" t="s">
        <v>609</v>
      </c>
      <c r="F177" s="60"/>
      <c r="G177" s="62">
        <v>28</v>
      </c>
      <c r="H177" s="63">
        <v>28.5</v>
      </c>
      <c r="I177" s="56">
        <v>6.5</v>
      </c>
      <c r="J177" s="57">
        <v>6.3</v>
      </c>
      <c r="K177" s="67">
        <v>7.5</v>
      </c>
      <c r="L177" s="68">
        <v>7.4</v>
      </c>
      <c r="M177" s="56"/>
      <c r="N177" s="57">
        <v>32.200000000000003</v>
      </c>
      <c r="O177" s="62"/>
      <c r="P177" s="63"/>
      <c r="Q177" s="62"/>
      <c r="R177" s="63"/>
      <c r="S177" s="62"/>
      <c r="T177" s="63"/>
      <c r="U177" s="62"/>
      <c r="V177" s="63"/>
      <c r="W177" s="56"/>
      <c r="X177" s="57"/>
      <c r="Y177" s="58"/>
      <c r="Z177" s="59"/>
      <c r="AA177" s="67"/>
      <c r="AB177" s="68"/>
      <c r="AC177" s="463"/>
      <c r="AD177" s="445"/>
      <c r="AE177" s="388" t="s">
        <v>36</v>
      </c>
      <c r="AF177" s="387" t="s">
        <v>36</v>
      </c>
      <c r="AG177" s="191">
        <v>43349</v>
      </c>
      <c r="AH177" s="152" t="s">
        <v>29</v>
      </c>
      <c r="AI177" s="1375">
        <v>30</v>
      </c>
      <c r="AJ177" s="154" t="s">
        <v>20</v>
      </c>
      <c r="AK177" s="155"/>
      <c r="AL177" s="156"/>
    </row>
    <row r="178" spans="1:38" x14ac:dyDescent="0.15">
      <c r="A178" s="2005"/>
      <c r="B178" s="608">
        <v>43345</v>
      </c>
      <c r="C178" s="453" t="str">
        <f>IF(B178="","",IF(WEEKDAY(B178)=1,"(日)",IF(WEEKDAY(B178)=2,"(月)",IF(WEEKDAY(B178)=3,"(火)",IF(WEEKDAY(B178)=4,"(水)",IF(WEEKDAY(B178)=5,"(木)",IF(WEEKDAY(B178)=6,"(金)","(土)")))))))</f>
        <v>(日)</v>
      </c>
      <c r="D178" s="75" t="s">
        <v>599</v>
      </c>
      <c r="E178" s="73" t="s">
        <v>609</v>
      </c>
      <c r="F178" s="61"/>
      <c r="G178" s="23">
        <v>28</v>
      </c>
      <c r="H178" s="64">
        <v>28.2</v>
      </c>
      <c r="I178" s="65">
        <v>6.5</v>
      </c>
      <c r="J178" s="66">
        <v>6.2</v>
      </c>
      <c r="K178" s="24">
        <v>7.8</v>
      </c>
      <c r="L178" s="69">
        <v>7.5</v>
      </c>
      <c r="M178" s="65"/>
      <c r="N178" s="66">
        <v>32</v>
      </c>
      <c r="O178" s="23"/>
      <c r="P178" s="64"/>
      <c r="Q178" s="23"/>
      <c r="R178" s="64"/>
      <c r="S178" s="23"/>
      <c r="T178" s="64"/>
      <c r="U178" s="23"/>
      <c r="V178" s="64"/>
      <c r="W178" s="65"/>
      <c r="X178" s="66"/>
      <c r="Y178" s="70"/>
      <c r="Z178" s="71"/>
      <c r="AA178" s="24"/>
      <c r="AB178" s="69"/>
      <c r="AC178" s="461"/>
      <c r="AD178" s="446"/>
      <c r="AE178" s="388" t="s">
        <v>36</v>
      </c>
      <c r="AF178" s="387" t="s">
        <v>36</v>
      </c>
      <c r="AG178" s="12" t="s">
        <v>30</v>
      </c>
      <c r="AH178" s="13" t="s">
        <v>31</v>
      </c>
      <c r="AI178" s="14" t="s">
        <v>32</v>
      </c>
      <c r="AJ178" s="15" t="s">
        <v>33</v>
      </c>
      <c r="AK178" s="16" t="s">
        <v>36</v>
      </c>
      <c r="AL178" s="97"/>
    </row>
    <row r="179" spans="1:38" ht="13.5" customHeight="1" x14ac:dyDescent="0.15">
      <c r="A179" s="2005"/>
      <c r="B179" s="608">
        <v>43346</v>
      </c>
      <c r="C179" s="453" t="str">
        <f t="shared" ref="C179:C206" si="35">IF(B179="","",IF(WEEKDAY(B179)=1,"(日)",IF(WEEKDAY(B179)=2,"(月)",IF(WEEKDAY(B179)=3,"(火)",IF(WEEKDAY(B179)=4,"(水)",IF(WEEKDAY(B179)=5,"(木)",IF(WEEKDAY(B179)=6,"(金)","(土)")))))))</f>
        <v>(月)</v>
      </c>
      <c r="D179" s="75" t="s">
        <v>606</v>
      </c>
      <c r="E179" s="73" t="s">
        <v>609</v>
      </c>
      <c r="F179" s="61"/>
      <c r="G179" s="23">
        <v>27.8</v>
      </c>
      <c r="H179" s="64">
        <v>28.3</v>
      </c>
      <c r="I179" s="65">
        <v>5.7</v>
      </c>
      <c r="J179" s="66">
        <v>6.1</v>
      </c>
      <c r="K179" s="24">
        <v>7.7</v>
      </c>
      <c r="L179" s="69">
        <v>7.5</v>
      </c>
      <c r="M179" s="65"/>
      <c r="N179" s="66">
        <v>31.2</v>
      </c>
      <c r="O179" s="23"/>
      <c r="P179" s="64">
        <v>69.599999999999994</v>
      </c>
      <c r="Q179" s="23"/>
      <c r="R179" s="64">
        <v>87.5</v>
      </c>
      <c r="S179" s="23"/>
      <c r="T179" s="64"/>
      <c r="U179" s="23"/>
      <c r="V179" s="64"/>
      <c r="W179" s="65"/>
      <c r="X179" s="66">
        <v>33.9</v>
      </c>
      <c r="Y179" s="70"/>
      <c r="Z179" s="71">
        <v>228</v>
      </c>
      <c r="AA179" s="24"/>
      <c r="AB179" s="69">
        <v>0.27</v>
      </c>
      <c r="AC179" s="461"/>
      <c r="AD179" s="446"/>
      <c r="AE179" s="388" t="s">
        <v>36</v>
      </c>
      <c r="AF179" s="387" t="s">
        <v>36</v>
      </c>
      <c r="AG179" s="5" t="s">
        <v>272</v>
      </c>
      <c r="AH179" s="17" t="s">
        <v>20</v>
      </c>
      <c r="AI179" s="31"/>
      <c r="AJ179" s="32">
        <v>27.7</v>
      </c>
      <c r="AK179" s="33" t="s">
        <v>36</v>
      </c>
      <c r="AL179" s="98"/>
    </row>
    <row r="180" spans="1:38" x14ac:dyDescent="0.15">
      <c r="A180" s="2005"/>
      <c r="B180" s="608">
        <v>43347</v>
      </c>
      <c r="C180" s="453" t="str">
        <f t="shared" si="35"/>
        <v>(火)</v>
      </c>
      <c r="D180" s="75" t="s">
        <v>606</v>
      </c>
      <c r="E180" s="73" t="s">
        <v>609</v>
      </c>
      <c r="F180" s="61"/>
      <c r="G180" s="23">
        <v>27.6</v>
      </c>
      <c r="H180" s="64">
        <v>28</v>
      </c>
      <c r="I180" s="65">
        <v>7</v>
      </c>
      <c r="J180" s="66">
        <v>6.9</v>
      </c>
      <c r="K180" s="24">
        <v>7.2</v>
      </c>
      <c r="L180" s="69">
        <v>7.4</v>
      </c>
      <c r="M180" s="65"/>
      <c r="N180" s="66">
        <v>31</v>
      </c>
      <c r="O180" s="23"/>
      <c r="P180" s="64">
        <v>68.3</v>
      </c>
      <c r="Q180" s="23"/>
      <c r="R180" s="64">
        <v>86.1</v>
      </c>
      <c r="S180" s="23"/>
      <c r="T180" s="64"/>
      <c r="U180" s="23"/>
      <c r="V180" s="64"/>
      <c r="W180" s="65"/>
      <c r="X180" s="66">
        <v>33.799999999999997</v>
      </c>
      <c r="Y180" s="70"/>
      <c r="Z180" s="71">
        <v>212</v>
      </c>
      <c r="AA180" s="24"/>
      <c r="AB180" s="69">
        <v>0.34</v>
      </c>
      <c r="AC180" s="461"/>
      <c r="AD180" s="446"/>
      <c r="AE180" s="388" t="s">
        <v>36</v>
      </c>
      <c r="AF180" s="387" t="s">
        <v>36</v>
      </c>
      <c r="AG180" s="6" t="s">
        <v>273</v>
      </c>
      <c r="AH180" s="18" t="s">
        <v>274</v>
      </c>
      <c r="AI180" s="37"/>
      <c r="AJ180" s="35">
        <v>7.6</v>
      </c>
      <c r="AK180" s="39" t="s">
        <v>36</v>
      </c>
      <c r="AL180" s="99"/>
    </row>
    <row r="181" spans="1:38" x14ac:dyDescent="0.15">
      <c r="A181" s="2005"/>
      <c r="B181" s="608">
        <v>43348</v>
      </c>
      <c r="C181" s="453" t="str">
        <f t="shared" si="35"/>
        <v>(水)</v>
      </c>
      <c r="D181" s="75" t="s">
        <v>599</v>
      </c>
      <c r="E181" s="73" t="s">
        <v>609</v>
      </c>
      <c r="F181" s="61"/>
      <c r="G181" s="23">
        <v>27.4</v>
      </c>
      <c r="H181" s="64">
        <v>27.8</v>
      </c>
      <c r="I181" s="65">
        <v>6.1</v>
      </c>
      <c r="J181" s="66">
        <v>7</v>
      </c>
      <c r="K181" s="24">
        <v>7.7</v>
      </c>
      <c r="L181" s="69">
        <v>7.5</v>
      </c>
      <c r="M181" s="65"/>
      <c r="N181" s="66">
        <v>31</v>
      </c>
      <c r="O181" s="23"/>
      <c r="P181" s="64">
        <v>68.3</v>
      </c>
      <c r="Q181" s="23"/>
      <c r="R181" s="64">
        <v>86.5</v>
      </c>
      <c r="S181" s="23"/>
      <c r="T181" s="64"/>
      <c r="U181" s="23"/>
      <c r="V181" s="64"/>
      <c r="W181" s="65"/>
      <c r="X181" s="66">
        <v>33.9</v>
      </c>
      <c r="Y181" s="70"/>
      <c r="Z181" s="71">
        <v>220</v>
      </c>
      <c r="AA181" s="24"/>
      <c r="AB181" s="69">
        <v>0.33</v>
      </c>
      <c r="AC181" s="461"/>
      <c r="AD181" s="446"/>
      <c r="AE181" s="388" t="s">
        <v>36</v>
      </c>
      <c r="AF181" s="387" t="s">
        <v>36</v>
      </c>
      <c r="AG181" s="6" t="s">
        <v>21</v>
      </c>
      <c r="AH181" s="18"/>
      <c r="AI181" s="40"/>
      <c r="AJ181" s="41">
        <v>7.6</v>
      </c>
      <c r="AK181" s="42" t="s">
        <v>36</v>
      </c>
      <c r="AL181" s="100"/>
    </row>
    <row r="182" spans="1:38" x14ac:dyDescent="0.15">
      <c r="A182" s="2005"/>
      <c r="B182" s="608">
        <v>43349</v>
      </c>
      <c r="C182" s="453" t="str">
        <f t="shared" si="35"/>
        <v>(木)</v>
      </c>
      <c r="D182" s="75" t="s">
        <v>583</v>
      </c>
      <c r="E182" s="73" t="s">
        <v>609</v>
      </c>
      <c r="F182" s="61"/>
      <c r="G182" s="23">
        <v>27.3</v>
      </c>
      <c r="H182" s="64">
        <v>27.7</v>
      </c>
      <c r="I182" s="65">
        <v>8.6999999999999993</v>
      </c>
      <c r="J182" s="66">
        <v>7.6</v>
      </c>
      <c r="K182" s="24">
        <v>7.7</v>
      </c>
      <c r="L182" s="69">
        <v>7.6</v>
      </c>
      <c r="M182" s="65"/>
      <c r="N182" s="66">
        <v>31</v>
      </c>
      <c r="O182" s="23"/>
      <c r="P182" s="64">
        <v>68.3</v>
      </c>
      <c r="Q182" s="23"/>
      <c r="R182" s="64">
        <v>86</v>
      </c>
      <c r="S182" s="23"/>
      <c r="T182" s="64">
        <v>52.9</v>
      </c>
      <c r="U182" s="23"/>
      <c r="V182" s="64">
        <v>33.1</v>
      </c>
      <c r="W182" s="65"/>
      <c r="X182" s="66">
        <v>34</v>
      </c>
      <c r="Y182" s="70"/>
      <c r="Z182" s="71">
        <v>222</v>
      </c>
      <c r="AA182" s="24"/>
      <c r="AB182" s="69">
        <v>0.32</v>
      </c>
      <c r="AC182" s="461"/>
      <c r="AD182" s="446"/>
      <c r="AE182" s="388" t="s">
        <v>36</v>
      </c>
      <c r="AF182" s="387" t="s">
        <v>36</v>
      </c>
      <c r="AG182" s="6" t="s">
        <v>275</v>
      </c>
      <c r="AH182" s="18" t="s">
        <v>22</v>
      </c>
      <c r="AI182" s="34"/>
      <c r="AJ182" s="35">
        <v>31</v>
      </c>
      <c r="AK182" s="36" t="s">
        <v>36</v>
      </c>
      <c r="AL182" s="101"/>
    </row>
    <row r="183" spans="1:38" x14ac:dyDescent="0.15">
      <c r="A183" s="2005"/>
      <c r="B183" s="608">
        <v>43350</v>
      </c>
      <c r="C183" s="453" t="str">
        <f t="shared" si="35"/>
        <v>(金)</v>
      </c>
      <c r="D183" s="75" t="s">
        <v>599</v>
      </c>
      <c r="E183" s="73" t="s">
        <v>609</v>
      </c>
      <c r="F183" s="61"/>
      <c r="G183" s="23">
        <v>27.2</v>
      </c>
      <c r="H183" s="64">
        <v>27.6</v>
      </c>
      <c r="I183" s="65">
        <v>8.1999999999999993</v>
      </c>
      <c r="J183" s="66">
        <v>8.1999999999999993</v>
      </c>
      <c r="K183" s="24">
        <v>7.7</v>
      </c>
      <c r="L183" s="69">
        <v>7.7</v>
      </c>
      <c r="M183" s="65"/>
      <c r="N183" s="66">
        <v>30.6</v>
      </c>
      <c r="O183" s="23"/>
      <c r="P183" s="64">
        <v>69.099999999999994</v>
      </c>
      <c r="Q183" s="23"/>
      <c r="R183" s="64">
        <v>87.6</v>
      </c>
      <c r="S183" s="23"/>
      <c r="T183" s="64"/>
      <c r="U183" s="23"/>
      <c r="V183" s="64"/>
      <c r="W183" s="65"/>
      <c r="X183" s="66">
        <v>32.799999999999997</v>
      </c>
      <c r="Y183" s="70"/>
      <c r="Z183" s="71">
        <v>237</v>
      </c>
      <c r="AA183" s="24"/>
      <c r="AB183" s="69">
        <v>0.27</v>
      </c>
      <c r="AC183" s="461"/>
      <c r="AD183" s="446"/>
      <c r="AE183" s="388" t="s">
        <v>36</v>
      </c>
      <c r="AF183" s="387" t="s">
        <v>36</v>
      </c>
      <c r="AG183" s="6" t="s">
        <v>276</v>
      </c>
      <c r="AH183" s="18" t="s">
        <v>23</v>
      </c>
      <c r="AI183" s="34"/>
      <c r="AJ183" s="35">
        <v>68.3</v>
      </c>
      <c r="AK183" s="36" t="s">
        <v>36</v>
      </c>
      <c r="AL183" s="101"/>
    </row>
    <row r="184" spans="1:38" x14ac:dyDescent="0.15">
      <c r="A184" s="2005"/>
      <c r="B184" s="608">
        <v>43351</v>
      </c>
      <c r="C184" s="453" t="str">
        <f t="shared" si="35"/>
        <v>(土)</v>
      </c>
      <c r="D184" s="75" t="s">
        <v>583</v>
      </c>
      <c r="E184" s="73" t="s">
        <v>609</v>
      </c>
      <c r="F184" s="61"/>
      <c r="G184" s="23">
        <v>27.2</v>
      </c>
      <c r="H184" s="64">
        <v>27.7</v>
      </c>
      <c r="I184" s="65">
        <v>9.1</v>
      </c>
      <c r="J184" s="66">
        <v>8.3000000000000007</v>
      </c>
      <c r="K184" s="24">
        <v>7.8</v>
      </c>
      <c r="L184" s="69">
        <v>7.7</v>
      </c>
      <c r="M184" s="65"/>
      <c r="N184" s="66">
        <v>31.2</v>
      </c>
      <c r="O184" s="23"/>
      <c r="P184" s="64"/>
      <c r="Q184" s="23"/>
      <c r="R184" s="64"/>
      <c r="S184" s="23"/>
      <c r="T184" s="64"/>
      <c r="U184" s="23"/>
      <c r="V184" s="64"/>
      <c r="W184" s="65"/>
      <c r="X184" s="66"/>
      <c r="Y184" s="70"/>
      <c r="Z184" s="71"/>
      <c r="AA184" s="24"/>
      <c r="AB184" s="69"/>
      <c r="AC184" s="461"/>
      <c r="AD184" s="446"/>
      <c r="AE184" s="388" t="s">
        <v>36</v>
      </c>
      <c r="AF184" s="387" t="s">
        <v>36</v>
      </c>
      <c r="AG184" s="6" t="s">
        <v>277</v>
      </c>
      <c r="AH184" s="18" t="s">
        <v>23</v>
      </c>
      <c r="AI184" s="34"/>
      <c r="AJ184" s="35">
        <v>86</v>
      </c>
      <c r="AK184" s="36" t="s">
        <v>36</v>
      </c>
      <c r="AL184" s="101"/>
    </row>
    <row r="185" spans="1:38" x14ac:dyDescent="0.15">
      <c r="A185" s="2005"/>
      <c r="B185" s="608">
        <v>43352</v>
      </c>
      <c r="C185" s="453" t="str">
        <f t="shared" si="35"/>
        <v>(日)</v>
      </c>
      <c r="D185" s="75" t="s">
        <v>583</v>
      </c>
      <c r="E185" s="73" t="s">
        <v>609</v>
      </c>
      <c r="F185" s="61"/>
      <c r="G185" s="23">
        <v>27.2</v>
      </c>
      <c r="H185" s="64">
        <v>27.6</v>
      </c>
      <c r="I185" s="65">
        <v>10.6</v>
      </c>
      <c r="J185" s="66">
        <v>9.1999999999999993</v>
      </c>
      <c r="K185" s="24">
        <v>7.7</v>
      </c>
      <c r="L185" s="69">
        <v>7.7</v>
      </c>
      <c r="M185" s="65"/>
      <c r="N185" s="66">
        <v>31.2</v>
      </c>
      <c r="O185" s="23"/>
      <c r="P185" s="64"/>
      <c r="Q185" s="23"/>
      <c r="R185" s="64"/>
      <c r="S185" s="23"/>
      <c r="T185" s="64"/>
      <c r="U185" s="23"/>
      <c r="V185" s="64"/>
      <c r="W185" s="65"/>
      <c r="X185" s="66"/>
      <c r="Y185" s="70"/>
      <c r="Z185" s="71"/>
      <c r="AA185" s="24"/>
      <c r="AB185" s="69"/>
      <c r="AC185" s="461"/>
      <c r="AD185" s="446"/>
      <c r="AE185" s="388" t="s">
        <v>36</v>
      </c>
      <c r="AF185" s="387" t="s">
        <v>36</v>
      </c>
      <c r="AG185" s="6" t="s">
        <v>278</v>
      </c>
      <c r="AH185" s="18" t="s">
        <v>23</v>
      </c>
      <c r="AI185" s="34"/>
      <c r="AJ185" s="35">
        <v>52.9</v>
      </c>
      <c r="AK185" s="36" t="s">
        <v>36</v>
      </c>
      <c r="AL185" s="101"/>
    </row>
    <row r="186" spans="1:38" x14ac:dyDescent="0.15">
      <c r="A186" s="2005"/>
      <c r="B186" s="608">
        <v>43353</v>
      </c>
      <c r="C186" s="453" t="str">
        <f t="shared" si="35"/>
        <v>(月)</v>
      </c>
      <c r="D186" s="75" t="s">
        <v>599</v>
      </c>
      <c r="E186" s="73" t="s">
        <v>609</v>
      </c>
      <c r="F186" s="61"/>
      <c r="G186" s="23">
        <v>27.1</v>
      </c>
      <c r="H186" s="64">
        <v>27.4</v>
      </c>
      <c r="I186" s="65">
        <v>8.6999999999999993</v>
      </c>
      <c r="J186" s="66">
        <v>8.5</v>
      </c>
      <c r="K186" s="24">
        <v>7.7</v>
      </c>
      <c r="L186" s="69">
        <v>7.7</v>
      </c>
      <c r="M186" s="65"/>
      <c r="N186" s="66">
        <v>31</v>
      </c>
      <c r="O186" s="23"/>
      <c r="P186" s="64">
        <v>70.099999999999994</v>
      </c>
      <c r="Q186" s="23"/>
      <c r="R186" s="64">
        <v>88.3</v>
      </c>
      <c r="S186" s="23"/>
      <c r="T186" s="64"/>
      <c r="U186" s="23"/>
      <c r="V186" s="64"/>
      <c r="W186" s="65"/>
      <c r="X186" s="66">
        <v>33.4</v>
      </c>
      <c r="Y186" s="70"/>
      <c r="Z186" s="71">
        <v>247</v>
      </c>
      <c r="AA186" s="24"/>
      <c r="AB186" s="69">
        <v>0.35</v>
      </c>
      <c r="AC186" s="461"/>
      <c r="AD186" s="446"/>
      <c r="AE186" s="388" t="s">
        <v>36</v>
      </c>
      <c r="AF186" s="387" t="s">
        <v>36</v>
      </c>
      <c r="AG186" s="6" t="s">
        <v>279</v>
      </c>
      <c r="AH186" s="18" t="s">
        <v>23</v>
      </c>
      <c r="AI186" s="34"/>
      <c r="AJ186" s="35">
        <v>33.1</v>
      </c>
      <c r="AK186" s="36" t="s">
        <v>36</v>
      </c>
      <c r="AL186" s="101"/>
    </row>
    <row r="187" spans="1:38" x14ac:dyDescent="0.15">
      <c r="A187" s="2005"/>
      <c r="B187" s="608">
        <v>43354</v>
      </c>
      <c r="C187" s="453" t="str">
        <f t="shared" si="35"/>
        <v>(火)</v>
      </c>
      <c r="D187" s="75" t="s">
        <v>583</v>
      </c>
      <c r="E187" s="73" t="s">
        <v>609</v>
      </c>
      <c r="F187" s="61"/>
      <c r="G187" s="23">
        <v>27.1</v>
      </c>
      <c r="H187" s="64">
        <v>27.4</v>
      </c>
      <c r="I187" s="65">
        <v>8.8000000000000007</v>
      </c>
      <c r="J187" s="66">
        <v>8.1</v>
      </c>
      <c r="K187" s="24">
        <v>7.9</v>
      </c>
      <c r="L187" s="69">
        <v>7.9</v>
      </c>
      <c r="M187" s="65"/>
      <c r="N187" s="66">
        <v>30.5</v>
      </c>
      <c r="O187" s="23"/>
      <c r="P187" s="64">
        <v>69.099999999999994</v>
      </c>
      <c r="Q187" s="23"/>
      <c r="R187" s="64">
        <v>87.7</v>
      </c>
      <c r="S187" s="23"/>
      <c r="T187" s="64"/>
      <c r="U187" s="23"/>
      <c r="V187" s="64"/>
      <c r="W187" s="65"/>
      <c r="X187" s="66">
        <v>31.8</v>
      </c>
      <c r="Y187" s="70"/>
      <c r="Z187" s="71">
        <v>250</v>
      </c>
      <c r="AA187" s="24"/>
      <c r="AB187" s="69">
        <v>0.39</v>
      </c>
      <c r="AC187" s="461"/>
      <c r="AD187" s="446"/>
      <c r="AE187" s="388" t="s">
        <v>36</v>
      </c>
      <c r="AF187" s="387" t="s">
        <v>36</v>
      </c>
      <c r="AG187" s="6" t="s">
        <v>280</v>
      </c>
      <c r="AH187" s="18" t="s">
        <v>23</v>
      </c>
      <c r="AI187" s="37"/>
      <c r="AJ187" s="38">
        <v>34</v>
      </c>
      <c r="AK187" s="39" t="s">
        <v>36</v>
      </c>
      <c r="AL187" s="99"/>
    </row>
    <row r="188" spans="1:38" x14ac:dyDescent="0.15">
      <c r="A188" s="2005"/>
      <c r="B188" s="608">
        <v>43355</v>
      </c>
      <c r="C188" s="453" t="str">
        <f t="shared" si="35"/>
        <v>(水)</v>
      </c>
      <c r="D188" s="75" t="s">
        <v>583</v>
      </c>
      <c r="E188" s="73" t="s">
        <v>609</v>
      </c>
      <c r="F188" s="61"/>
      <c r="G188" s="23">
        <v>26.7</v>
      </c>
      <c r="H188" s="64">
        <v>27.1</v>
      </c>
      <c r="I188" s="65">
        <v>7.9</v>
      </c>
      <c r="J188" s="66">
        <v>7.4</v>
      </c>
      <c r="K188" s="24">
        <v>7.9</v>
      </c>
      <c r="L188" s="69">
        <v>7.9</v>
      </c>
      <c r="M188" s="65"/>
      <c r="N188" s="66">
        <v>30</v>
      </c>
      <c r="O188" s="23"/>
      <c r="P188" s="64">
        <v>66.599999999999994</v>
      </c>
      <c r="Q188" s="23"/>
      <c r="R188" s="64">
        <v>88.5</v>
      </c>
      <c r="S188" s="23"/>
      <c r="T188" s="64"/>
      <c r="U188" s="23"/>
      <c r="V188" s="64"/>
      <c r="W188" s="65"/>
      <c r="X188" s="66">
        <v>31.3</v>
      </c>
      <c r="Y188" s="70"/>
      <c r="Z188" s="71">
        <v>231</v>
      </c>
      <c r="AA188" s="24"/>
      <c r="AB188" s="69">
        <v>0.35</v>
      </c>
      <c r="AC188" s="461"/>
      <c r="AD188" s="446"/>
      <c r="AE188" s="388" t="s">
        <v>36</v>
      </c>
      <c r="AF188" s="387" t="s">
        <v>36</v>
      </c>
      <c r="AG188" s="6" t="s">
        <v>281</v>
      </c>
      <c r="AH188" s="18" t="s">
        <v>23</v>
      </c>
      <c r="AI188" s="49"/>
      <c r="AJ188" s="50">
        <v>222</v>
      </c>
      <c r="AK188" s="25" t="s">
        <v>36</v>
      </c>
      <c r="AL188" s="26"/>
    </row>
    <row r="189" spans="1:38" x14ac:dyDescent="0.15">
      <c r="A189" s="2005"/>
      <c r="B189" s="608">
        <v>43356</v>
      </c>
      <c r="C189" s="453" t="str">
        <f t="shared" si="35"/>
        <v>(木)</v>
      </c>
      <c r="D189" s="75" t="s">
        <v>599</v>
      </c>
      <c r="E189" s="73" t="s">
        <v>609</v>
      </c>
      <c r="F189" s="61"/>
      <c r="G189" s="23">
        <v>26.3</v>
      </c>
      <c r="H189" s="64">
        <v>26.7</v>
      </c>
      <c r="I189" s="65">
        <v>9.4</v>
      </c>
      <c r="J189" s="66">
        <v>8.9</v>
      </c>
      <c r="K189" s="24">
        <v>7.9</v>
      </c>
      <c r="L189" s="69">
        <v>7.8</v>
      </c>
      <c r="M189" s="65"/>
      <c r="N189" s="66">
        <v>30.1</v>
      </c>
      <c r="O189" s="23"/>
      <c r="P189" s="64">
        <v>67.099999999999994</v>
      </c>
      <c r="Q189" s="23"/>
      <c r="R189" s="64">
        <v>88.6</v>
      </c>
      <c r="S189" s="23"/>
      <c r="T189" s="64"/>
      <c r="U189" s="23"/>
      <c r="V189" s="64"/>
      <c r="W189" s="65"/>
      <c r="X189" s="66">
        <v>31.2</v>
      </c>
      <c r="Y189" s="70"/>
      <c r="Z189" s="71">
        <v>248</v>
      </c>
      <c r="AA189" s="24"/>
      <c r="AB189" s="69">
        <v>0.37</v>
      </c>
      <c r="AC189" s="461"/>
      <c r="AD189" s="446"/>
      <c r="AE189" s="388" t="s">
        <v>36</v>
      </c>
      <c r="AF189" s="387" t="s">
        <v>496</v>
      </c>
      <c r="AG189" s="6" t="s">
        <v>282</v>
      </c>
      <c r="AH189" s="18" t="s">
        <v>23</v>
      </c>
      <c r="AI189" s="40"/>
      <c r="AJ189" s="41">
        <v>0.32</v>
      </c>
      <c r="AK189" s="42" t="s">
        <v>36</v>
      </c>
      <c r="AL189" s="100"/>
    </row>
    <row r="190" spans="1:38" x14ac:dyDescent="0.15">
      <c r="A190" s="2005"/>
      <c r="B190" s="608">
        <v>43357</v>
      </c>
      <c r="C190" s="453" t="str">
        <f t="shared" si="35"/>
        <v>(金)</v>
      </c>
      <c r="D190" s="75" t="s">
        <v>606</v>
      </c>
      <c r="E190" s="73" t="s">
        <v>609</v>
      </c>
      <c r="F190" s="61"/>
      <c r="G190" s="23">
        <v>26</v>
      </c>
      <c r="H190" s="64">
        <v>26.2</v>
      </c>
      <c r="I190" s="65">
        <v>9</v>
      </c>
      <c r="J190" s="66">
        <v>9</v>
      </c>
      <c r="K190" s="24">
        <v>7.7</v>
      </c>
      <c r="L190" s="69">
        <v>7.6</v>
      </c>
      <c r="M190" s="65"/>
      <c r="N190" s="66">
        <v>30.5</v>
      </c>
      <c r="O190" s="23"/>
      <c r="P190" s="64">
        <v>67.099999999999994</v>
      </c>
      <c r="Q190" s="23"/>
      <c r="R190" s="64">
        <v>88.1</v>
      </c>
      <c r="S190" s="23"/>
      <c r="T190" s="64"/>
      <c r="U190" s="23"/>
      <c r="V190" s="64"/>
      <c r="W190" s="65"/>
      <c r="X190" s="66">
        <v>32</v>
      </c>
      <c r="Y190" s="70"/>
      <c r="Z190" s="71">
        <v>238</v>
      </c>
      <c r="AA190" s="24"/>
      <c r="AB190" s="69">
        <v>0.39</v>
      </c>
      <c r="AC190" s="461"/>
      <c r="AD190" s="446"/>
      <c r="AE190" s="388" t="s">
        <v>36</v>
      </c>
      <c r="AF190" s="387" t="s">
        <v>36</v>
      </c>
      <c r="AG190" s="6" t="s">
        <v>24</v>
      </c>
      <c r="AH190" s="18" t="s">
        <v>23</v>
      </c>
      <c r="AI190" s="23"/>
      <c r="AJ190" s="48">
        <v>5.8</v>
      </c>
      <c r="AK190" s="36" t="s">
        <v>36</v>
      </c>
      <c r="AL190" s="100"/>
    </row>
    <row r="191" spans="1:38" x14ac:dyDescent="0.15">
      <c r="A191" s="2005"/>
      <c r="B191" s="608">
        <v>43358</v>
      </c>
      <c r="C191" s="453" t="str">
        <f t="shared" si="35"/>
        <v>(土)</v>
      </c>
      <c r="D191" s="75" t="s">
        <v>606</v>
      </c>
      <c r="E191" s="73" t="s">
        <v>609</v>
      </c>
      <c r="F191" s="61"/>
      <c r="G191" s="23">
        <v>25.7</v>
      </c>
      <c r="H191" s="64">
        <v>25.9</v>
      </c>
      <c r="I191" s="65">
        <v>9.6</v>
      </c>
      <c r="J191" s="66">
        <v>9.4</v>
      </c>
      <c r="K191" s="24">
        <v>7.7</v>
      </c>
      <c r="L191" s="69">
        <v>7.8</v>
      </c>
      <c r="M191" s="65"/>
      <c r="N191" s="66">
        <v>31.3</v>
      </c>
      <c r="O191" s="23"/>
      <c r="P191" s="64"/>
      <c r="Q191" s="23"/>
      <c r="R191" s="64"/>
      <c r="S191" s="23"/>
      <c r="T191" s="64"/>
      <c r="U191" s="23"/>
      <c r="V191" s="64"/>
      <c r="W191" s="65"/>
      <c r="X191" s="66"/>
      <c r="Y191" s="70"/>
      <c r="Z191" s="71"/>
      <c r="AA191" s="24"/>
      <c r="AB191" s="69"/>
      <c r="AC191" s="461"/>
      <c r="AD191" s="446"/>
      <c r="AE191" s="388" t="s">
        <v>36</v>
      </c>
      <c r="AF191" s="387" t="s">
        <v>36</v>
      </c>
      <c r="AG191" s="6" t="s">
        <v>25</v>
      </c>
      <c r="AH191" s="18" t="s">
        <v>23</v>
      </c>
      <c r="AI191" s="23"/>
      <c r="AJ191" s="48">
        <v>2.5</v>
      </c>
      <c r="AK191" s="36" t="s">
        <v>36</v>
      </c>
      <c r="AL191" s="100"/>
    </row>
    <row r="192" spans="1:38" x14ac:dyDescent="0.15">
      <c r="A192" s="2005"/>
      <c r="B192" s="608">
        <v>43359</v>
      </c>
      <c r="C192" s="453" t="str">
        <f t="shared" si="35"/>
        <v>(日)</v>
      </c>
      <c r="D192" s="75" t="s">
        <v>599</v>
      </c>
      <c r="E192" s="73" t="s">
        <v>609</v>
      </c>
      <c r="F192" s="61"/>
      <c r="G192" s="23">
        <v>25.6</v>
      </c>
      <c r="H192" s="64">
        <v>26.1</v>
      </c>
      <c r="I192" s="65">
        <v>10</v>
      </c>
      <c r="J192" s="66">
        <v>10.1</v>
      </c>
      <c r="K192" s="24">
        <v>7.7</v>
      </c>
      <c r="L192" s="69">
        <v>7.8</v>
      </c>
      <c r="M192" s="65"/>
      <c r="N192" s="66">
        <v>31.2</v>
      </c>
      <c r="O192" s="23"/>
      <c r="P192" s="64"/>
      <c r="Q192" s="23"/>
      <c r="R192" s="64"/>
      <c r="S192" s="23"/>
      <c r="T192" s="64"/>
      <c r="U192" s="23"/>
      <c r="V192" s="64"/>
      <c r="W192" s="65"/>
      <c r="X192" s="66"/>
      <c r="Y192" s="70"/>
      <c r="Z192" s="71"/>
      <c r="AA192" s="24"/>
      <c r="AB192" s="69"/>
      <c r="AC192" s="461"/>
      <c r="AD192" s="446"/>
      <c r="AE192" s="388" t="s">
        <v>36</v>
      </c>
      <c r="AF192" s="387" t="s">
        <v>497</v>
      </c>
      <c r="AG192" s="6" t="s">
        <v>283</v>
      </c>
      <c r="AH192" s="18" t="s">
        <v>23</v>
      </c>
      <c r="AI192" s="23"/>
      <c r="AJ192" s="48">
        <v>6.9</v>
      </c>
      <c r="AK192" s="36" t="s">
        <v>36</v>
      </c>
      <c r="AL192" s="100"/>
    </row>
    <row r="193" spans="1:38" x14ac:dyDescent="0.15">
      <c r="A193" s="2005"/>
      <c r="B193" s="608">
        <v>43360</v>
      </c>
      <c r="C193" s="453" t="str">
        <f t="shared" si="35"/>
        <v>(月)</v>
      </c>
      <c r="D193" s="75" t="s">
        <v>599</v>
      </c>
      <c r="E193" s="73" t="s">
        <v>609</v>
      </c>
      <c r="F193" s="61"/>
      <c r="G193" s="23">
        <v>25.5</v>
      </c>
      <c r="H193" s="64">
        <v>25.9</v>
      </c>
      <c r="I193" s="65">
        <v>10.5</v>
      </c>
      <c r="J193" s="66">
        <v>9</v>
      </c>
      <c r="K193" s="24">
        <v>7.7</v>
      </c>
      <c r="L193" s="69">
        <v>7.7</v>
      </c>
      <c r="M193" s="65"/>
      <c r="N193" s="66">
        <v>31.3</v>
      </c>
      <c r="O193" s="23"/>
      <c r="P193" s="64"/>
      <c r="Q193" s="23"/>
      <c r="R193" s="64"/>
      <c r="S193" s="23"/>
      <c r="T193" s="64"/>
      <c r="U193" s="23"/>
      <c r="V193" s="64"/>
      <c r="W193" s="65"/>
      <c r="X193" s="66"/>
      <c r="Y193" s="70"/>
      <c r="Z193" s="71"/>
      <c r="AA193" s="24"/>
      <c r="AB193" s="69"/>
      <c r="AC193" s="461"/>
      <c r="AD193" s="446"/>
      <c r="AE193" s="388" t="s">
        <v>36</v>
      </c>
      <c r="AF193" s="387" t="s">
        <v>36</v>
      </c>
      <c r="AG193" s="6" t="s">
        <v>284</v>
      </c>
      <c r="AH193" s="18" t="s">
        <v>23</v>
      </c>
      <c r="AI193" s="45"/>
      <c r="AJ193" s="46">
        <v>6.6000000000000003E-2</v>
      </c>
      <c r="AK193" s="47" t="s">
        <v>36</v>
      </c>
      <c r="AL193" s="102"/>
    </row>
    <row r="194" spans="1:38" x14ac:dyDescent="0.15">
      <c r="A194" s="2005"/>
      <c r="B194" s="608">
        <v>43361</v>
      </c>
      <c r="C194" s="453" t="str">
        <f t="shared" si="35"/>
        <v>(火)</v>
      </c>
      <c r="D194" s="75" t="s">
        <v>583</v>
      </c>
      <c r="E194" s="73" t="s">
        <v>609</v>
      </c>
      <c r="F194" s="61"/>
      <c r="G194" s="23">
        <v>25.3</v>
      </c>
      <c r="H194" s="64">
        <v>25.7</v>
      </c>
      <c r="I194" s="65">
        <v>11.8</v>
      </c>
      <c r="J194" s="66">
        <v>9.4</v>
      </c>
      <c r="K194" s="24">
        <v>7.6</v>
      </c>
      <c r="L194" s="69">
        <v>7.8</v>
      </c>
      <c r="M194" s="65"/>
      <c r="N194" s="66">
        <v>30.7</v>
      </c>
      <c r="O194" s="23"/>
      <c r="P194" s="64">
        <v>67.599999999999994</v>
      </c>
      <c r="Q194" s="23"/>
      <c r="R194" s="64">
        <v>87.5</v>
      </c>
      <c r="S194" s="23"/>
      <c r="T194" s="64"/>
      <c r="U194" s="23"/>
      <c r="V194" s="64"/>
      <c r="W194" s="65"/>
      <c r="X194" s="66">
        <v>31.9</v>
      </c>
      <c r="Y194" s="70"/>
      <c r="Z194" s="71">
        <v>247</v>
      </c>
      <c r="AA194" s="24"/>
      <c r="AB194" s="69">
        <v>0.35</v>
      </c>
      <c r="AC194" s="461"/>
      <c r="AD194" s="446"/>
      <c r="AE194" s="388" t="s">
        <v>36</v>
      </c>
      <c r="AF194" s="387" t="s">
        <v>36</v>
      </c>
      <c r="AG194" s="6" t="s">
        <v>291</v>
      </c>
      <c r="AH194" s="18" t="s">
        <v>23</v>
      </c>
      <c r="AI194" s="24"/>
      <c r="AJ194" s="44">
        <v>2.0499999999999998</v>
      </c>
      <c r="AK194" s="42" t="s">
        <v>36</v>
      </c>
      <c r="AL194" s="100"/>
    </row>
    <row r="195" spans="1:38" x14ac:dyDescent="0.15">
      <c r="A195" s="2005"/>
      <c r="B195" s="608">
        <v>43362</v>
      </c>
      <c r="C195" s="453" t="str">
        <f t="shared" si="35"/>
        <v>(水)</v>
      </c>
      <c r="D195" s="75" t="s">
        <v>583</v>
      </c>
      <c r="E195" s="73" t="s">
        <v>609</v>
      </c>
      <c r="F195" s="61"/>
      <c r="G195" s="23">
        <v>25.5</v>
      </c>
      <c r="H195" s="64">
        <v>25.7</v>
      </c>
      <c r="I195" s="130">
        <v>9.1</v>
      </c>
      <c r="J195" s="131">
        <v>8.6999999999999993</v>
      </c>
      <c r="K195" s="24">
        <v>7.8</v>
      </c>
      <c r="L195" s="69">
        <v>7.9</v>
      </c>
      <c r="M195" s="65"/>
      <c r="N195" s="66">
        <v>30.9</v>
      </c>
      <c r="O195" s="23"/>
      <c r="P195" s="64">
        <v>69.099999999999994</v>
      </c>
      <c r="Q195" s="23"/>
      <c r="R195" s="64">
        <v>88.5</v>
      </c>
      <c r="S195" s="23"/>
      <c r="T195" s="64"/>
      <c r="U195" s="23"/>
      <c r="V195" s="64"/>
      <c r="W195" s="65"/>
      <c r="X195" s="66">
        <v>34.9</v>
      </c>
      <c r="Y195" s="70"/>
      <c r="Z195" s="71">
        <v>249</v>
      </c>
      <c r="AA195" s="24"/>
      <c r="AB195" s="69">
        <v>0.21</v>
      </c>
      <c r="AC195" s="461">
        <v>209</v>
      </c>
      <c r="AD195" s="446">
        <v>3</v>
      </c>
      <c r="AE195" s="388" t="s">
        <v>36</v>
      </c>
      <c r="AF195" s="387" t="s">
        <v>36</v>
      </c>
      <c r="AG195" s="6" t="s">
        <v>285</v>
      </c>
      <c r="AH195" s="18" t="s">
        <v>23</v>
      </c>
      <c r="AI195" s="24"/>
      <c r="AJ195" s="44">
        <v>2.68</v>
      </c>
      <c r="AK195" s="42" t="s">
        <v>36</v>
      </c>
      <c r="AL195" s="100"/>
    </row>
    <row r="196" spans="1:38" x14ac:dyDescent="0.15">
      <c r="A196" s="2005"/>
      <c r="B196" s="608">
        <v>43363</v>
      </c>
      <c r="C196" s="453" t="str">
        <f t="shared" si="35"/>
        <v>(木)</v>
      </c>
      <c r="D196" s="75" t="s">
        <v>606</v>
      </c>
      <c r="E196" s="73" t="s">
        <v>609</v>
      </c>
      <c r="F196" s="61"/>
      <c r="G196" s="23">
        <v>25.4</v>
      </c>
      <c r="H196" s="64">
        <v>25.7</v>
      </c>
      <c r="I196" s="130">
        <v>9.1</v>
      </c>
      <c r="J196" s="131">
        <v>5.4</v>
      </c>
      <c r="K196" s="24">
        <v>7.9</v>
      </c>
      <c r="L196" s="69">
        <v>7.5</v>
      </c>
      <c r="M196" s="65"/>
      <c r="N196" s="66">
        <v>30.8</v>
      </c>
      <c r="O196" s="23"/>
      <c r="P196" s="64">
        <v>62.6</v>
      </c>
      <c r="Q196" s="23"/>
      <c r="R196" s="64">
        <v>88.7</v>
      </c>
      <c r="S196" s="23"/>
      <c r="T196" s="64"/>
      <c r="U196" s="23"/>
      <c r="V196" s="64"/>
      <c r="W196" s="65"/>
      <c r="X196" s="66">
        <v>34.799999999999997</v>
      </c>
      <c r="Y196" s="70"/>
      <c r="Z196" s="71">
        <v>248</v>
      </c>
      <c r="AA196" s="24"/>
      <c r="AB196" s="69">
        <v>0.22</v>
      </c>
      <c r="AC196" s="461">
        <v>396</v>
      </c>
      <c r="AD196" s="446"/>
      <c r="AE196" s="388" t="s">
        <v>36</v>
      </c>
      <c r="AF196" s="387" t="s">
        <v>36</v>
      </c>
      <c r="AG196" s="6" t="s">
        <v>286</v>
      </c>
      <c r="AH196" s="18" t="s">
        <v>23</v>
      </c>
      <c r="AI196" s="45"/>
      <c r="AJ196" s="46">
        <v>0.128</v>
      </c>
      <c r="AK196" s="47" t="s">
        <v>36</v>
      </c>
      <c r="AL196" s="102"/>
    </row>
    <row r="197" spans="1:38" x14ac:dyDescent="0.15">
      <c r="A197" s="2005"/>
      <c r="B197" s="608">
        <v>43364</v>
      </c>
      <c r="C197" s="453" t="str">
        <f t="shared" si="35"/>
        <v>(金)</v>
      </c>
      <c r="D197" s="75" t="s">
        <v>606</v>
      </c>
      <c r="E197" s="73" t="s">
        <v>609</v>
      </c>
      <c r="F197" s="61"/>
      <c r="G197" s="23">
        <v>25</v>
      </c>
      <c r="H197" s="64">
        <v>25.1</v>
      </c>
      <c r="I197" s="130">
        <v>8.1999999999999993</v>
      </c>
      <c r="J197" s="131">
        <v>5</v>
      </c>
      <c r="K197" s="24">
        <v>8.1</v>
      </c>
      <c r="L197" s="69">
        <v>7.6</v>
      </c>
      <c r="M197" s="65"/>
      <c r="N197" s="66">
        <v>31.2</v>
      </c>
      <c r="O197" s="23"/>
      <c r="P197" s="64">
        <v>64.599999999999994</v>
      </c>
      <c r="Q197" s="23"/>
      <c r="R197" s="64">
        <v>90.7</v>
      </c>
      <c r="S197" s="23"/>
      <c r="T197" s="64"/>
      <c r="U197" s="23"/>
      <c r="V197" s="64"/>
      <c r="W197" s="65"/>
      <c r="X197" s="66">
        <v>36.1</v>
      </c>
      <c r="Y197" s="70"/>
      <c r="Z197" s="71">
        <v>226</v>
      </c>
      <c r="AA197" s="24"/>
      <c r="AB197" s="69">
        <v>0.22</v>
      </c>
      <c r="AC197" s="461">
        <v>433</v>
      </c>
      <c r="AD197" s="446"/>
      <c r="AE197" s="388" t="s">
        <v>36</v>
      </c>
      <c r="AF197" s="387" t="s">
        <v>36</v>
      </c>
      <c r="AG197" s="6" t="s">
        <v>287</v>
      </c>
      <c r="AH197" s="18" t="s">
        <v>23</v>
      </c>
      <c r="AI197" s="24"/>
      <c r="AJ197" s="261" t="s">
        <v>609</v>
      </c>
      <c r="AK197" s="42" t="s">
        <v>36</v>
      </c>
      <c r="AL197" s="100"/>
    </row>
    <row r="198" spans="1:38" x14ac:dyDescent="0.15">
      <c r="A198" s="2005"/>
      <c r="B198" s="608">
        <v>43365</v>
      </c>
      <c r="C198" s="453" t="str">
        <f t="shared" si="35"/>
        <v>(土)</v>
      </c>
      <c r="D198" s="75" t="s">
        <v>599</v>
      </c>
      <c r="E198" s="73" t="s">
        <v>609</v>
      </c>
      <c r="F198" s="61"/>
      <c r="G198" s="23">
        <v>24.6</v>
      </c>
      <c r="H198" s="64">
        <v>25</v>
      </c>
      <c r="I198" s="130">
        <v>10.5</v>
      </c>
      <c r="J198" s="131">
        <v>6.7</v>
      </c>
      <c r="K198" s="24">
        <v>7.9</v>
      </c>
      <c r="L198" s="69">
        <v>7.6</v>
      </c>
      <c r="M198" s="65"/>
      <c r="N198" s="66">
        <v>30.1</v>
      </c>
      <c r="O198" s="23"/>
      <c r="P198" s="64"/>
      <c r="Q198" s="23"/>
      <c r="R198" s="64"/>
      <c r="S198" s="23"/>
      <c r="T198" s="64"/>
      <c r="U198" s="23"/>
      <c r="V198" s="64"/>
      <c r="W198" s="65"/>
      <c r="X198" s="66"/>
      <c r="Y198" s="70"/>
      <c r="Z198" s="71"/>
      <c r="AA198" s="24"/>
      <c r="AB198" s="69"/>
      <c r="AC198" s="461">
        <v>449</v>
      </c>
      <c r="AD198" s="446"/>
      <c r="AE198" s="388" t="s">
        <v>36</v>
      </c>
      <c r="AF198" s="387" t="s">
        <v>36</v>
      </c>
      <c r="AG198" s="6" t="s">
        <v>288</v>
      </c>
      <c r="AH198" s="18" t="s">
        <v>23</v>
      </c>
      <c r="AI198" s="23"/>
      <c r="AJ198" s="48">
        <v>20.2</v>
      </c>
      <c r="AK198" s="36" t="s">
        <v>36</v>
      </c>
      <c r="AL198" s="101"/>
    </row>
    <row r="199" spans="1:38" x14ac:dyDescent="0.15">
      <c r="A199" s="2005"/>
      <c r="B199" s="608">
        <v>43366</v>
      </c>
      <c r="C199" s="453" t="str">
        <f t="shared" si="35"/>
        <v>(日)</v>
      </c>
      <c r="D199" s="75" t="s">
        <v>599</v>
      </c>
      <c r="E199" s="73" t="s">
        <v>609</v>
      </c>
      <c r="F199" s="61"/>
      <c r="G199" s="23">
        <v>24.3</v>
      </c>
      <c r="H199" s="64">
        <v>24.8</v>
      </c>
      <c r="I199" s="130">
        <v>11.4</v>
      </c>
      <c r="J199" s="131">
        <v>6.4</v>
      </c>
      <c r="K199" s="24">
        <v>7.8</v>
      </c>
      <c r="L199" s="69">
        <v>7.5</v>
      </c>
      <c r="M199" s="65"/>
      <c r="N199" s="66">
        <v>30.7</v>
      </c>
      <c r="O199" s="23"/>
      <c r="P199" s="64"/>
      <c r="Q199" s="23"/>
      <c r="R199" s="64"/>
      <c r="S199" s="23"/>
      <c r="T199" s="64"/>
      <c r="U199" s="23"/>
      <c r="V199" s="64"/>
      <c r="W199" s="65"/>
      <c r="X199" s="66"/>
      <c r="Y199" s="70"/>
      <c r="Z199" s="71"/>
      <c r="AA199" s="24"/>
      <c r="AB199" s="69"/>
      <c r="AC199" s="461">
        <v>451</v>
      </c>
      <c r="AD199" s="446"/>
      <c r="AE199" s="388" t="s">
        <v>36</v>
      </c>
      <c r="AF199" s="387" t="s">
        <v>36</v>
      </c>
      <c r="AG199" s="6" t="s">
        <v>27</v>
      </c>
      <c r="AH199" s="18" t="s">
        <v>23</v>
      </c>
      <c r="AI199" s="23"/>
      <c r="AJ199" s="48">
        <v>23.1</v>
      </c>
      <c r="AK199" s="36" t="s">
        <v>36</v>
      </c>
      <c r="AL199" s="101"/>
    </row>
    <row r="200" spans="1:38" x14ac:dyDescent="0.15">
      <c r="A200" s="2005"/>
      <c r="B200" s="608">
        <v>43367</v>
      </c>
      <c r="C200" s="453" t="str">
        <f t="shared" si="35"/>
        <v>(月)</v>
      </c>
      <c r="D200" s="75" t="s">
        <v>599</v>
      </c>
      <c r="E200" s="73" t="s">
        <v>609</v>
      </c>
      <c r="F200" s="61"/>
      <c r="G200" s="23">
        <v>23.7</v>
      </c>
      <c r="H200" s="64">
        <v>24</v>
      </c>
      <c r="I200" s="130">
        <v>10.5</v>
      </c>
      <c r="J200" s="131">
        <v>6.4</v>
      </c>
      <c r="K200" s="24">
        <v>7.6</v>
      </c>
      <c r="L200" s="69">
        <v>7.4</v>
      </c>
      <c r="M200" s="65"/>
      <c r="N200" s="66">
        <v>30.7</v>
      </c>
      <c r="O200" s="23"/>
      <c r="P200" s="64"/>
      <c r="Q200" s="23"/>
      <c r="R200" s="64"/>
      <c r="S200" s="23"/>
      <c r="T200" s="64"/>
      <c r="U200" s="23"/>
      <c r="V200" s="64"/>
      <c r="W200" s="65"/>
      <c r="X200" s="66"/>
      <c r="Y200" s="70"/>
      <c r="Z200" s="71"/>
      <c r="AA200" s="24"/>
      <c r="AB200" s="69"/>
      <c r="AC200" s="461">
        <v>468</v>
      </c>
      <c r="AD200" s="446"/>
      <c r="AE200" s="388" t="s">
        <v>36</v>
      </c>
      <c r="AF200" s="387" t="s">
        <v>36</v>
      </c>
      <c r="AG200" s="6" t="s">
        <v>289</v>
      </c>
      <c r="AH200" s="18" t="s">
        <v>274</v>
      </c>
      <c r="AI200" s="51"/>
      <c r="AJ200" s="52">
        <v>11</v>
      </c>
      <c r="AK200" s="43" t="s">
        <v>36</v>
      </c>
      <c r="AL200" s="103"/>
    </row>
    <row r="201" spans="1:38" x14ac:dyDescent="0.15">
      <c r="A201" s="2005"/>
      <c r="B201" s="608">
        <v>43368</v>
      </c>
      <c r="C201" s="453" t="str">
        <f t="shared" si="35"/>
        <v>(火)</v>
      </c>
      <c r="D201" s="75" t="s">
        <v>599</v>
      </c>
      <c r="E201" s="73" t="s">
        <v>609</v>
      </c>
      <c r="F201" s="61"/>
      <c r="G201" s="23">
        <v>24.1</v>
      </c>
      <c r="H201" s="64">
        <v>24.5</v>
      </c>
      <c r="I201" s="130">
        <v>12.6</v>
      </c>
      <c r="J201" s="131">
        <v>6.9</v>
      </c>
      <c r="K201" s="24">
        <v>7.7</v>
      </c>
      <c r="L201" s="69">
        <v>7.5</v>
      </c>
      <c r="M201" s="65"/>
      <c r="N201" s="66">
        <v>30.5</v>
      </c>
      <c r="O201" s="23"/>
      <c r="P201" s="64">
        <v>65.8</v>
      </c>
      <c r="Q201" s="23"/>
      <c r="R201" s="64">
        <v>89.9</v>
      </c>
      <c r="S201" s="23"/>
      <c r="T201" s="64"/>
      <c r="U201" s="23"/>
      <c r="V201" s="64"/>
      <c r="W201" s="65"/>
      <c r="X201" s="66">
        <v>32.9</v>
      </c>
      <c r="Y201" s="70"/>
      <c r="Z201" s="71">
        <v>217</v>
      </c>
      <c r="AA201" s="24"/>
      <c r="AB201" s="69">
        <v>0.21</v>
      </c>
      <c r="AC201" s="461">
        <v>300</v>
      </c>
      <c r="AD201" s="446"/>
      <c r="AE201" s="388" t="s">
        <v>36</v>
      </c>
      <c r="AF201" s="387" t="s">
        <v>36</v>
      </c>
      <c r="AG201" s="6" t="s">
        <v>290</v>
      </c>
      <c r="AH201" s="18" t="s">
        <v>23</v>
      </c>
      <c r="AI201" s="51"/>
      <c r="AJ201" s="52">
        <v>6</v>
      </c>
      <c r="AK201" s="43" t="s">
        <v>36</v>
      </c>
      <c r="AL201" s="103"/>
    </row>
    <row r="202" spans="1:38" x14ac:dyDescent="0.15">
      <c r="A202" s="2005"/>
      <c r="B202" s="608">
        <v>43369</v>
      </c>
      <c r="C202" s="453" t="str">
        <f t="shared" si="35"/>
        <v>(水)</v>
      </c>
      <c r="D202" s="75" t="s">
        <v>599</v>
      </c>
      <c r="E202" s="73" t="s">
        <v>609</v>
      </c>
      <c r="F202" s="61"/>
      <c r="G202" s="23">
        <v>24.2</v>
      </c>
      <c r="H202" s="64">
        <v>24.4</v>
      </c>
      <c r="I202" s="130">
        <v>5.9</v>
      </c>
      <c r="J202" s="131">
        <v>5.8</v>
      </c>
      <c r="K202" s="24">
        <v>7.7</v>
      </c>
      <c r="L202" s="69">
        <v>7.9</v>
      </c>
      <c r="M202" s="65"/>
      <c r="N202" s="66">
        <v>30.4</v>
      </c>
      <c r="O202" s="23"/>
      <c r="P202" s="64">
        <v>64.599999999999994</v>
      </c>
      <c r="Q202" s="23"/>
      <c r="R202" s="64">
        <v>89</v>
      </c>
      <c r="S202" s="23"/>
      <c r="T202" s="64"/>
      <c r="U202" s="23"/>
      <c r="V202" s="64"/>
      <c r="W202" s="65"/>
      <c r="X202" s="66">
        <v>32.4</v>
      </c>
      <c r="Y202" s="70"/>
      <c r="Z202" s="71">
        <v>223</v>
      </c>
      <c r="AA202" s="24"/>
      <c r="AB202" s="69">
        <v>0.2</v>
      </c>
      <c r="AC202" s="461"/>
      <c r="AD202" s="446"/>
      <c r="AE202" s="388" t="s">
        <v>36</v>
      </c>
      <c r="AF202" s="387" t="s">
        <v>36</v>
      </c>
      <c r="AG202" s="19"/>
      <c r="AH202" s="9"/>
      <c r="AI202" s="20"/>
      <c r="AJ202" s="8"/>
      <c r="AK202" s="8"/>
      <c r="AL202" s="9"/>
    </row>
    <row r="203" spans="1:38" x14ac:dyDescent="0.15">
      <c r="A203" s="2005"/>
      <c r="B203" s="608">
        <v>43370</v>
      </c>
      <c r="C203" s="453" t="str">
        <f t="shared" si="35"/>
        <v>(木)</v>
      </c>
      <c r="D203" s="75" t="s">
        <v>599</v>
      </c>
      <c r="E203" s="73" t="s">
        <v>609</v>
      </c>
      <c r="F203" s="61"/>
      <c r="G203" s="23">
        <v>23.7</v>
      </c>
      <c r="H203" s="64">
        <v>23.9</v>
      </c>
      <c r="I203" s="130">
        <v>4.5</v>
      </c>
      <c r="J203" s="131">
        <v>4.8</v>
      </c>
      <c r="K203" s="24">
        <v>7.5</v>
      </c>
      <c r="L203" s="69">
        <v>7.8</v>
      </c>
      <c r="M203" s="65"/>
      <c r="N203" s="66">
        <v>30.2</v>
      </c>
      <c r="O203" s="23"/>
      <c r="P203" s="64">
        <v>64.599999999999994</v>
      </c>
      <c r="Q203" s="23"/>
      <c r="R203" s="64">
        <v>89.9</v>
      </c>
      <c r="S203" s="23"/>
      <c r="T203" s="64"/>
      <c r="U203" s="23"/>
      <c r="V203" s="64"/>
      <c r="W203" s="65"/>
      <c r="X203" s="66">
        <v>32.200000000000003</v>
      </c>
      <c r="Y203" s="70"/>
      <c r="Z203" s="71">
        <v>221</v>
      </c>
      <c r="AA203" s="24"/>
      <c r="AB203" s="69">
        <v>0.23</v>
      </c>
      <c r="AC203" s="461"/>
      <c r="AD203" s="446"/>
      <c r="AE203" s="388" t="s">
        <v>36</v>
      </c>
      <c r="AF203" s="387" t="s">
        <v>36</v>
      </c>
      <c r="AG203" s="19"/>
      <c r="AH203" s="9"/>
      <c r="AI203" s="20"/>
      <c r="AJ203" s="8"/>
      <c r="AK203" s="8"/>
      <c r="AL203" s="9"/>
    </row>
    <row r="204" spans="1:38" x14ac:dyDescent="0.15">
      <c r="A204" s="2005"/>
      <c r="B204" s="608">
        <v>43371</v>
      </c>
      <c r="C204" s="453" t="str">
        <f t="shared" si="35"/>
        <v>(金)</v>
      </c>
      <c r="D204" s="75" t="s">
        <v>583</v>
      </c>
      <c r="E204" s="73" t="s">
        <v>609</v>
      </c>
      <c r="F204" s="61"/>
      <c r="G204" s="23">
        <v>23.3</v>
      </c>
      <c r="H204" s="64">
        <v>23.8</v>
      </c>
      <c r="I204" s="130">
        <v>6.1</v>
      </c>
      <c r="J204" s="131">
        <v>5.4</v>
      </c>
      <c r="K204" s="24">
        <v>7.5</v>
      </c>
      <c r="L204" s="69">
        <v>7.7</v>
      </c>
      <c r="M204" s="65"/>
      <c r="N204" s="66">
        <v>30.2</v>
      </c>
      <c r="O204" s="23"/>
      <c r="P204" s="64">
        <v>65.099999999999994</v>
      </c>
      <c r="Q204" s="23"/>
      <c r="R204" s="64">
        <v>87.7</v>
      </c>
      <c r="S204" s="23"/>
      <c r="T204" s="64"/>
      <c r="U204" s="23"/>
      <c r="V204" s="64"/>
      <c r="W204" s="65"/>
      <c r="X204" s="66">
        <v>32.4</v>
      </c>
      <c r="Y204" s="70"/>
      <c r="Z204" s="71">
        <v>230</v>
      </c>
      <c r="AA204" s="24"/>
      <c r="AB204" s="69">
        <v>0.36</v>
      </c>
      <c r="AC204" s="461"/>
      <c r="AD204" s="446"/>
      <c r="AE204" s="388" t="s">
        <v>36</v>
      </c>
      <c r="AF204" s="387" t="s">
        <v>36</v>
      </c>
      <c r="AG204" s="21"/>
      <c r="AH204" s="3"/>
      <c r="AI204" s="22"/>
      <c r="AJ204" s="10"/>
      <c r="AK204" s="10"/>
      <c r="AL204" s="3"/>
    </row>
    <row r="205" spans="1:38" x14ac:dyDescent="0.15">
      <c r="A205" s="2005"/>
      <c r="B205" s="608">
        <v>43372</v>
      </c>
      <c r="C205" s="547" t="str">
        <f t="shared" si="35"/>
        <v>(土)</v>
      </c>
      <c r="D205" s="75" t="s">
        <v>599</v>
      </c>
      <c r="E205" s="73" t="s">
        <v>609</v>
      </c>
      <c r="F205" s="61"/>
      <c r="G205" s="23">
        <v>23.2</v>
      </c>
      <c r="H205" s="64">
        <v>23.4</v>
      </c>
      <c r="I205" s="130">
        <v>6.3</v>
      </c>
      <c r="J205" s="131">
        <v>5.2</v>
      </c>
      <c r="K205" s="24">
        <v>7.3</v>
      </c>
      <c r="L205" s="69">
        <v>7.5</v>
      </c>
      <c r="M205" s="65"/>
      <c r="N205" s="66">
        <v>30.8</v>
      </c>
      <c r="O205" s="23"/>
      <c r="P205" s="64"/>
      <c r="Q205" s="23"/>
      <c r="R205" s="64"/>
      <c r="S205" s="23"/>
      <c r="T205" s="64"/>
      <c r="U205" s="23"/>
      <c r="V205" s="64"/>
      <c r="W205" s="65"/>
      <c r="X205" s="66"/>
      <c r="Y205" s="70"/>
      <c r="Z205" s="71"/>
      <c r="AA205" s="24"/>
      <c r="AB205" s="69"/>
      <c r="AC205" s="461"/>
      <c r="AD205" s="446"/>
      <c r="AE205" s="388" t="s">
        <v>36</v>
      </c>
      <c r="AF205" s="387" t="s">
        <v>36</v>
      </c>
      <c r="AG205" s="29" t="s">
        <v>34</v>
      </c>
      <c r="AH205" s="2" t="s">
        <v>36</v>
      </c>
      <c r="AI205" s="2" t="s">
        <v>36</v>
      </c>
      <c r="AJ205" s="2" t="s">
        <v>36</v>
      </c>
      <c r="AK205" s="2" t="s">
        <v>36</v>
      </c>
      <c r="AL205" s="104" t="s">
        <v>36</v>
      </c>
    </row>
    <row r="206" spans="1:38" x14ac:dyDescent="0.15">
      <c r="A206" s="2005"/>
      <c r="B206" s="609">
        <v>43373</v>
      </c>
      <c r="C206" s="456" t="str">
        <f t="shared" si="35"/>
        <v>(日)</v>
      </c>
      <c r="D206" s="259" t="s">
        <v>606</v>
      </c>
      <c r="E206" s="73" t="s">
        <v>609</v>
      </c>
      <c r="F206" s="61"/>
      <c r="G206" s="142">
        <v>22.9</v>
      </c>
      <c r="H206" s="143">
        <v>23.1</v>
      </c>
      <c r="I206" s="144">
        <v>5.4</v>
      </c>
      <c r="J206" s="145">
        <v>5.4</v>
      </c>
      <c r="K206" s="146">
        <v>7.3</v>
      </c>
      <c r="L206" s="147">
        <v>7.5</v>
      </c>
      <c r="M206" s="144"/>
      <c r="N206" s="145">
        <v>30.5</v>
      </c>
      <c r="O206" s="23"/>
      <c r="P206" s="64"/>
      <c r="Q206" s="23"/>
      <c r="R206" s="64"/>
      <c r="S206" s="23"/>
      <c r="T206" s="64"/>
      <c r="U206" s="23"/>
      <c r="V206" s="64"/>
      <c r="W206" s="65"/>
      <c r="X206" s="66"/>
      <c r="Y206" s="70"/>
      <c r="Z206" s="71"/>
      <c r="AA206" s="24"/>
      <c r="AB206" s="69"/>
      <c r="AC206" s="461"/>
      <c r="AD206" s="446"/>
      <c r="AE206" s="388" t="s">
        <v>36</v>
      </c>
      <c r="AF206" s="387" t="s">
        <v>36</v>
      </c>
      <c r="AG206" s="11" t="s">
        <v>36</v>
      </c>
      <c r="AH206" s="2" t="s">
        <v>36</v>
      </c>
      <c r="AI206" s="2" t="s">
        <v>36</v>
      </c>
      <c r="AJ206" s="2" t="s">
        <v>36</v>
      </c>
      <c r="AK206" s="2" t="s">
        <v>36</v>
      </c>
      <c r="AL206" s="104" t="s">
        <v>36</v>
      </c>
    </row>
    <row r="207" spans="1:38" s="1" customFormat="1" ht="13.5" customHeight="1" x14ac:dyDescent="0.15">
      <c r="A207" s="2005"/>
      <c r="B207" s="1932" t="s">
        <v>410</v>
      </c>
      <c r="C207" s="1892"/>
      <c r="D207" s="631"/>
      <c r="E207" s="555">
        <f>MAX(E177:E206)</f>
        <v>0</v>
      </c>
      <c r="F207" s="556" t="str">
        <f t="shared" ref="F207:AD207" si="36">IF(COUNT(F177:F206)=0,"",MAX(F177:F206))</f>
        <v/>
      </c>
      <c r="G207" s="557">
        <f t="shared" si="36"/>
        <v>28</v>
      </c>
      <c r="H207" s="558">
        <f t="shared" si="36"/>
        <v>28.5</v>
      </c>
      <c r="I207" s="559">
        <f t="shared" si="36"/>
        <v>12.6</v>
      </c>
      <c r="J207" s="560">
        <f t="shared" si="36"/>
        <v>10.1</v>
      </c>
      <c r="K207" s="561">
        <f t="shared" si="36"/>
        <v>8.1</v>
      </c>
      <c r="L207" s="562">
        <f t="shared" si="36"/>
        <v>7.9</v>
      </c>
      <c r="M207" s="559" t="str">
        <f t="shared" si="36"/>
        <v/>
      </c>
      <c r="N207" s="560">
        <f t="shared" si="36"/>
        <v>32.200000000000003</v>
      </c>
      <c r="O207" s="557" t="str">
        <f t="shared" si="36"/>
        <v/>
      </c>
      <c r="P207" s="556">
        <f t="shared" si="36"/>
        <v>70.099999999999994</v>
      </c>
      <c r="Q207" s="557" t="str">
        <f t="shared" si="36"/>
        <v/>
      </c>
      <c r="R207" s="556">
        <f t="shared" si="36"/>
        <v>90.7</v>
      </c>
      <c r="S207" s="557" t="str">
        <f t="shared" si="36"/>
        <v/>
      </c>
      <c r="T207" s="558">
        <f t="shared" si="36"/>
        <v>52.9</v>
      </c>
      <c r="U207" s="557" t="str">
        <f t="shared" si="36"/>
        <v/>
      </c>
      <c r="V207" s="558">
        <f t="shared" si="36"/>
        <v>33.1</v>
      </c>
      <c r="W207" s="559" t="str">
        <f t="shared" si="36"/>
        <v/>
      </c>
      <c r="X207" s="1087">
        <f t="shared" si="36"/>
        <v>36.1</v>
      </c>
      <c r="Y207" s="1173" t="str">
        <f t="shared" si="36"/>
        <v/>
      </c>
      <c r="Z207" s="1174">
        <f t="shared" si="36"/>
        <v>250</v>
      </c>
      <c r="AA207" s="1175" t="str">
        <f t="shared" si="36"/>
        <v/>
      </c>
      <c r="AB207" s="1176">
        <f>IF(COUNT(AB177:AB206)=0,"",MAX(AB177:AB206))</f>
        <v>0.39</v>
      </c>
      <c r="AC207" s="1125">
        <f t="shared" si="36"/>
        <v>468</v>
      </c>
      <c r="AD207" s="1082">
        <f t="shared" si="36"/>
        <v>3</v>
      </c>
      <c r="AE207" s="565">
        <f t="shared" ref="AE207:AF207" si="37">MAX(AE177:AE206)</f>
        <v>0</v>
      </c>
      <c r="AF207" s="580">
        <f t="shared" si="37"/>
        <v>0</v>
      </c>
      <c r="AG207" s="11"/>
      <c r="AH207" s="2"/>
      <c r="AI207" s="2"/>
      <c r="AJ207" s="2"/>
      <c r="AK207" s="2"/>
      <c r="AL207" s="104"/>
    </row>
    <row r="208" spans="1:38" s="1" customFormat="1" ht="13.5" customHeight="1" x14ac:dyDescent="0.15">
      <c r="A208" s="2005"/>
      <c r="B208" s="1933" t="s">
        <v>411</v>
      </c>
      <c r="C208" s="1894"/>
      <c r="D208" s="633"/>
      <c r="E208" s="566">
        <f>MIN(E177:E206)</f>
        <v>0</v>
      </c>
      <c r="F208" s="567" t="str">
        <f t="shared" ref="F208:AB208" si="38">IF(COUNT(F177:F206)=0,"",MIN(F177:F206))</f>
        <v/>
      </c>
      <c r="G208" s="568">
        <f t="shared" si="38"/>
        <v>22.9</v>
      </c>
      <c r="H208" s="569">
        <f>IF(COUNT(H177:H206)=0,"",MIN(H177:H206))</f>
        <v>23.1</v>
      </c>
      <c r="I208" s="570">
        <f t="shared" si="38"/>
        <v>4.5</v>
      </c>
      <c r="J208" s="662">
        <f t="shared" si="38"/>
        <v>4.8</v>
      </c>
      <c r="K208" s="572">
        <f t="shared" si="38"/>
        <v>7.2</v>
      </c>
      <c r="L208" s="1417">
        <f t="shared" si="38"/>
        <v>7.4</v>
      </c>
      <c r="M208" s="570" t="str">
        <f t="shared" si="38"/>
        <v/>
      </c>
      <c r="N208" s="662">
        <f t="shared" si="38"/>
        <v>30</v>
      </c>
      <c r="O208" s="568" t="str">
        <f t="shared" si="38"/>
        <v/>
      </c>
      <c r="P208" s="567">
        <f t="shared" si="38"/>
        <v>62.6</v>
      </c>
      <c r="Q208" s="568" t="str">
        <f t="shared" si="38"/>
        <v/>
      </c>
      <c r="R208" s="567">
        <f t="shared" si="38"/>
        <v>86</v>
      </c>
      <c r="S208" s="568" t="str">
        <f t="shared" si="38"/>
        <v/>
      </c>
      <c r="T208" s="567">
        <f t="shared" si="38"/>
        <v>52.9</v>
      </c>
      <c r="U208" s="568" t="str">
        <f t="shared" si="38"/>
        <v/>
      </c>
      <c r="V208" s="569">
        <f t="shared" si="38"/>
        <v>33.1</v>
      </c>
      <c r="W208" s="570" t="str">
        <f t="shared" si="38"/>
        <v/>
      </c>
      <c r="X208" s="1177">
        <f t="shared" si="38"/>
        <v>31.2</v>
      </c>
      <c r="Y208" s="1180" t="str">
        <f t="shared" si="38"/>
        <v/>
      </c>
      <c r="Z208" s="1177">
        <f t="shared" si="38"/>
        <v>212</v>
      </c>
      <c r="AA208" s="1180" t="str">
        <f t="shared" si="38"/>
        <v/>
      </c>
      <c r="AB208" s="1422">
        <f t="shared" si="38"/>
        <v>0.2</v>
      </c>
      <c r="AC208" s="1126">
        <f>IF(COUNT(AC177:AC206)=0,"",IF(COUNT(B177:B206)&lt;&gt;COUNT(AC177:AC206),0,MIN(AC177:AC206)))</f>
        <v>0</v>
      </c>
      <c r="AD208" s="1098">
        <f>IF(COUNT(AD177:AD206)=0,"",IF(COUNT(C177:C206)&lt;&gt;COUNT(AD177:AD206),0,MIN(AD177:AD206)))</f>
        <v>0</v>
      </c>
      <c r="AE208" s="576">
        <f t="shared" ref="AE208:AF208" si="39">MIN(AE177:AE206)</f>
        <v>0</v>
      </c>
      <c r="AF208" s="581">
        <f t="shared" si="39"/>
        <v>0</v>
      </c>
      <c r="AG208" s="11"/>
      <c r="AH208" s="2"/>
      <c r="AI208" s="2"/>
      <c r="AJ208" s="2"/>
      <c r="AK208" s="2"/>
      <c r="AL208" s="104"/>
    </row>
    <row r="209" spans="1:39" s="1" customFormat="1" ht="13.5" customHeight="1" x14ac:dyDescent="0.15">
      <c r="A209" s="2005"/>
      <c r="B209" s="1933" t="s">
        <v>412</v>
      </c>
      <c r="C209" s="1894"/>
      <c r="D209" s="633"/>
      <c r="E209" s="633"/>
      <c r="F209" s="1088" t="str">
        <f t="shared" ref="F209:AB209" si="40">IF(COUNT(F177:F206)=0,"",AVERAGE(F177:F206))</f>
        <v/>
      </c>
      <c r="G209" s="568">
        <f t="shared" si="40"/>
        <v>25.763333333333339</v>
      </c>
      <c r="H209" s="567">
        <f t="shared" si="40"/>
        <v>26.106666666666662</v>
      </c>
      <c r="I209" s="570">
        <f t="shared" si="40"/>
        <v>8.456666666666667</v>
      </c>
      <c r="J209" s="662">
        <f t="shared" si="40"/>
        <v>7.2566666666666668</v>
      </c>
      <c r="K209" s="572">
        <f t="shared" si="40"/>
        <v>7.6900000000000013</v>
      </c>
      <c r="L209" s="1417">
        <f t="shared" si="40"/>
        <v>7.6466666666666665</v>
      </c>
      <c r="M209" s="570" t="str">
        <f t="shared" si="40"/>
        <v/>
      </c>
      <c r="N209" s="662">
        <f t="shared" si="40"/>
        <v>30.833333333333336</v>
      </c>
      <c r="O209" s="568" t="str">
        <f t="shared" si="40"/>
        <v/>
      </c>
      <c r="P209" s="567">
        <f t="shared" si="40"/>
        <v>67.088888888888889</v>
      </c>
      <c r="Q209" s="568" t="str">
        <f t="shared" si="40"/>
        <v/>
      </c>
      <c r="R209" s="567">
        <f t="shared" si="40"/>
        <v>88.15555555555558</v>
      </c>
      <c r="S209" s="568" t="str">
        <f t="shared" si="40"/>
        <v/>
      </c>
      <c r="T209" s="567">
        <f t="shared" si="40"/>
        <v>52.9</v>
      </c>
      <c r="U209" s="568" t="str">
        <f t="shared" si="40"/>
        <v/>
      </c>
      <c r="V209" s="567">
        <f t="shared" si="40"/>
        <v>33.1</v>
      </c>
      <c r="W209" s="1180" t="str">
        <f t="shared" si="40"/>
        <v/>
      </c>
      <c r="X209" s="1420">
        <f t="shared" si="40"/>
        <v>33.094444444444441</v>
      </c>
      <c r="Y209" s="1180" t="str">
        <f t="shared" si="40"/>
        <v/>
      </c>
      <c r="Z209" s="1421">
        <f t="shared" si="40"/>
        <v>233</v>
      </c>
      <c r="AA209" s="1180" t="str">
        <f t="shared" si="40"/>
        <v/>
      </c>
      <c r="AB209" s="1422">
        <f t="shared" si="40"/>
        <v>0.29888888888888898</v>
      </c>
      <c r="AC209" s="1127">
        <f t="shared" ref="AC209:AD209" si="41">IF(COUNT(AC177:AC206)=0,0,AVERAGE(AC177:AC206))</f>
        <v>386.57142857142856</v>
      </c>
      <c r="AD209" s="479">
        <f t="shared" si="41"/>
        <v>3</v>
      </c>
      <c r="AE209" s="576" t="s">
        <v>36</v>
      </c>
      <c r="AF209" s="582"/>
      <c r="AG209" s="11"/>
      <c r="AH209" s="2"/>
      <c r="AI209" s="2"/>
      <c r="AJ209" s="2"/>
      <c r="AK209" s="2"/>
      <c r="AL209" s="104"/>
    </row>
    <row r="210" spans="1:39" s="1" customFormat="1" ht="13.5" customHeight="1" x14ac:dyDescent="0.15">
      <c r="A210" s="2006"/>
      <c r="B210" s="1917" t="s">
        <v>413</v>
      </c>
      <c r="C210" s="1916"/>
      <c r="D210" s="633"/>
      <c r="E210" s="1072">
        <f>SUM(E177:E206)</f>
        <v>0</v>
      </c>
      <c r="F210" s="1137"/>
      <c r="G210" s="1134"/>
      <c r="H210" s="1136"/>
      <c r="I210" s="1134"/>
      <c r="J210" s="1136"/>
      <c r="K210" s="1134"/>
      <c r="L210" s="1133"/>
      <c r="M210" s="1134"/>
      <c r="N210" s="1136"/>
      <c r="O210" s="1134"/>
      <c r="P210" s="1133"/>
      <c r="Q210" s="1134"/>
      <c r="R210" s="1136"/>
      <c r="S210" s="1134"/>
      <c r="T210" s="1133"/>
      <c r="U210" s="1134"/>
      <c r="V210" s="1136"/>
      <c r="W210" s="1418"/>
      <c r="X210" s="1171"/>
      <c r="Y210" s="1418"/>
      <c r="Z210" s="1169"/>
      <c r="AA210" s="1418"/>
      <c r="AB210" s="1171"/>
      <c r="AC210" s="1128">
        <f>SUM(AC177:AC206)</f>
        <v>2706</v>
      </c>
      <c r="AD210" s="1099">
        <f>IF(COUNTA(AD175)=0,"",SUM(AD177:AD206))</f>
        <v>3</v>
      </c>
      <c r="AE210" s="730"/>
      <c r="AF210" s="641"/>
      <c r="AG210" s="11"/>
      <c r="AH210" s="2"/>
      <c r="AI210" s="2"/>
      <c r="AJ210" s="2"/>
      <c r="AK210" s="2"/>
      <c r="AL210" s="104"/>
      <c r="AM210" s="671"/>
    </row>
    <row r="211" spans="1:39" ht="13.5" customHeight="1" x14ac:dyDescent="0.15">
      <c r="A211" s="1889" t="s">
        <v>355</v>
      </c>
      <c r="B211" s="610">
        <v>43374</v>
      </c>
      <c r="C211" s="593" t="str">
        <f>IF(B211="","",IF(WEEKDAY(B211)=1,"(日)",IF(WEEKDAY(B211)=2,"(月)",IF(WEEKDAY(B211)=3,"(火)",IF(WEEKDAY(B211)=4,"(水)",IF(WEEKDAY(B211)=5,"(木)",IF(WEEKDAY(B211)=6,"(金)","(土)")))))))</f>
        <v>(月)</v>
      </c>
      <c r="D211" s="74" t="s">
        <v>583</v>
      </c>
      <c r="E211" s="491" t="s">
        <v>609</v>
      </c>
      <c r="F211" s="492"/>
      <c r="G211" s="353">
        <v>22.7</v>
      </c>
      <c r="H211" s="354">
        <v>23.1</v>
      </c>
      <c r="I211" s="355">
        <v>9.9</v>
      </c>
      <c r="J211" s="356">
        <v>6.9</v>
      </c>
      <c r="K211" s="357">
        <v>7.3</v>
      </c>
      <c r="L211" s="358">
        <v>7.5</v>
      </c>
      <c r="M211" s="355"/>
      <c r="N211" s="356">
        <v>29.4</v>
      </c>
      <c r="O211" s="353"/>
      <c r="P211" s="354">
        <v>64.8</v>
      </c>
      <c r="Q211" s="353"/>
      <c r="R211" s="63">
        <v>86</v>
      </c>
      <c r="S211" s="62"/>
      <c r="T211" s="63"/>
      <c r="U211" s="62"/>
      <c r="V211" s="63"/>
      <c r="W211" s="56"/>
      <c r="X211" s="57">
        <v>30.6</v>
      </c>
      <c r="Y211" s="58"/>
      <c r="Z211" s="59">
        <v>266</v>
      </c>
      <c r="AA211" s="67"/>
      <c r="AB211" s="68">
        <v>0.35</v>
      </c>
      <c r="AC211" s="463"/>
      <c r="AD211" s="445"/>
      <c r="AE211" s="388" t="s">
        <v>36</v>
      </c>
      <c r="AF211" s="387" t="s">
        <v>36</v>
      </c>
      <c r="AG211" s="191">
        <v>43377</v>
      </c>
      <c r="AH211" s="152" t="s">
        <v>29</v>
      </c>
      <c r="AI211" s="1375">
        <v>23</v>
      </c>
      <c r="AJ211" s="154" t="s">
        <v>20</v>
      </c>
      <c r="AK211" s="155"/>
      <c r="AL211" s="156"/>
    </row>
    <row r="212" spans="1:39" x14ac:dyDescent="0.15">
      <c r="A212" s="1890"/>
      <c r="B212" s="608">
        <v>43375</v>
      </c>
      <c r="C212" s="453" t="str">
        <f t="shared" ref="C212:C217" si="42">IF(B212="","",IF(WEEKDAY(B212)=1,"(日)",IF(WEEKDAY(B212)=2,"(月)",IF(WEEKDAY(B212)=3,"(火)",IF(WEEKDAY(B212)=4,"(水)",IF(WEEKDAY(B212)=5,"(木)",IF(WEEKDAY(B212)=6,"(金)","(土)")))))))</f>
        <v>(火)</v>
      </c>
      <c r="D212" s="75" t="s">
        <v>583</v>
      </c>
      <c r="E212" s="73" t="s">
        <v>609</v>
      </c>
      <c r="F212" s="61"/>
      <c r="G212" s="23">
        <v>23</v>
      </c>
      <c r="H212" s="64">
        <v>23.3</v>
      </c>
      <c r="I212" s="65">
        <v>7.8</v>
      </c>
      <c r="J212" s="66">
        <v>6.5</v>
      </c>
      <c r="K212" s="24">
        <v>7.5</v>
      </c>
      <c r="L212" s="69">
        <v>7.4</v>
      </c>
      <c r="M212" s="65"/>
      <c r="N212" s="66">
        <v>29.2</v>
      </c>
      <c r="O212" s="23"/>
      <c r="P212" s="64">
        <v>62.8</v>
      </c>
      <c r="Q212" s="23"/>
      <c r="R212" s="64">
        <v>83.4</v>
      </c>
      <c r="S212" s="23"/>
      <c r="T212" s="64"/>
      <c r="U212" s="23"/>
      <c r="V212" s="64"/>
      <c r="W212" s="65"/>
      <c r="X212" s="66">
        <v>30.5</v>
      </c>
      <c r="Y212" s="70"/>
      <c r="Z212" s="71">
        <v>261</v>
      </c>
      <c r="AA212" s="24"/>
      <c r="AB212" s="69">
        <v>0.3</v>
      </c>
      <c r="AC212" s="461"/>
      <c r="AD212" s="446"/>
      <c r="AE212" s="388" t="s">
        <v>36</v>
      </c>
      <c r="AF212" s="387" t="s">
        <v>36</v>
      </c>
      <c r="AG212" s="12" t="s">
        <v>30</v>
      </c>
      <c r="AH212" s="13" t="s">
        <v>31</v>
      </c>
      <c r="AI212" s="14" t="s">
        <v>32</v>
      </c>
      <c r="AJ212" s="15" t="s">
        <v>33</v>
      </c>
      <c r="AK212" s="16" t="s">
        <v>36</v>
      </c>
      <c r="AL212" s="97"/>
    </row>
    <row r="213" spans="1:39" ht="13.5" customHeight="1" x14ac:dyDescent="0.15">
      <c r="A213" s="1890"/>
      <c r="B213" s="608">
        <v>43376</v>
      </c>
      <c r="C213" s="453" t="str">
        <f t="shared" si="42"/>
        <v>(水)</v>
      </c>
      <c r="D213" s="75" t="s">
        <v>599</v>
      </c>
      <c r="E213" s="73" t="s">
        <v>609</v>
      </c>
      <c r="F213" s="61"/>
      <c r="G213" s="23">
        <v>22.9</v>
      </c>
      <c r="H213" s="64">
        <v>23.3</v>
      </c>
      <c r="I213" s="65">
        <v>7</v>
      </c>
      <c r="J213" s="66">
        <v>6.6</v>
      </c>
      <c r="K213" s="24">
        <v>7.4</v>
      </c>
      <c r="L213" s="69">
        <v>7.4</v>
      </c>
      <c r="M213" s="65"/>
      <c r="N213" s="66">
        <v>28.8</v>
      </c>
      <c r="O213" s="23"/>
      <c r="P213" s="64">
        <v>62.8</v>
      </c>
      <c r="Q213" s="23"/>
      <c r="R213" s="64">
        <v>84.7</v>
      </c>
      <c r="S213" s="23"/>
      <c r="T213" s="64"/>
      <c r="U213" s="23"/>
      <c r="V213" s="64"/>
      <c r="W213" s="65"/>
      <c r="X213" s="66">
        <v>29.8</v>
      </c>
      <c r="Y213" s="70"/>
      <c r="Z213" s="71">
        <v>254</v>
      </c>
      <c r="AA213" s="24"/>
      <c r="AB213" s="69">
        <v>0.32</v>
      </c>
      <c r="AC213" s="461"/>
      <c r="AD213" s="446"/>
      <c r="AE213" s="388" t="s">
        <v>36</v>
      </c>
      <c r="AF213" s="387" t="s">
        <v>36</v>
      </c>
      <c r="AG213" s="5" t="s">
        <v>272</v>
      </c>
      <c r="AH213" s="17" t="s">
        <v>20</v>
      </c>
      <c r="AI213" s="31"/>
      <c r="AJ213" s="32">
        <v>23.1</v>
      </c>
      <c r="AK213" s="33" t="s">
        <v>36</v>
      </c>
      <c r="AL213" s="98"/>
    </row>
    <row r="214" spans="1:39" x14ac:dyDescent="0.15">
      <c r="A214" s="1890"/>
      <c r="B214" s="608">
        <v>43377</v>
      </c>
      <c r="C214" s="453" t="str">
        <f t="shared" si="42"/>
        <v>(木)</v>
      </c>
      <c r="D214" s="75" t="s">
        <v>599</v>
      </c>
      <c r="E214" s="73" t="s">
        <v>609</v>
      </c>
      <c r="F214" s="61"/>
      <c r="G214" s="23">
        <v>22.8</v>
      </c>
      <c r="H214" s="64">
        <v>23.1</v>
      </c>
      <c r="I214" s="65">
        <v>7.6</v>
      </c>
      <c r="J214" s="66">
        <v>7.2</v>
      </c>
      <c r="K214" s="24">
        <v>7.4</v>
      </c>
      <c r="L214" s="69">
        <v>7.3</v>
      </c>
      <c r="M214" s="65"/>
      <c r="N214" s="66">
        <v>28.9</v>
      </c>
      <c r="O214" s="23"/>
      <c r="P214" s="64">
        <v>61.6</v>
      </c>
      <c r="Q214" s="23"/>
      <c r="R214" s="64">
        <v>83</v>
      </c>
      <c r="S214" s="23"/>
      <c r="T214" s="64">
        <v>51.1</v>
      </c>
      <c r="U214" s="23"/>
      <c r="V214" s="64">
        <v>31.9</v>
      </c>
      <c r="W214" s="65"/>
      <c r="X214" s="66">
        <v>29.9</v>
      </c>
      <c r="Y214" s="70"/>
      <c r="Z214" s="71">
        <v>255</v>
      </c>
      <c r="AA214" s="24"/>
      <c r="AB214" s="69">
        <v>0.3</v>
      </c>
      <c r="AC214" s="461">
        <v>37</v>
      </c>
      <c r="AD214" s="446"/>
      <c r="AE214" s="388" t="s">
        <v>36</v>
      </c>
      <c r="AF214" s="387" t="s">
        <v>36</v>
      </c>
      <c r="AG214" s="6" t="s">
        <v>273</v>
      </c>
      <c r="AH214" s="18" t="s">
        <v>274</v>
      </c>
      <c r="AI214" s="37"/>
      <c r="AJ214" s="35">
        <v>7.2</v>
      </c>
      <c r="AK214" s="39" t="s">
        <v>36</v>
      </c>
      <c r="AL214" s="99"/>
    </row>
    <row r="215" spans="1:39" x14ac:dyDescent="0.15">
      <c r="A215" s="1890"/>
      <c r="B215" s="608">
        <v>43378</v>
      </c>
      <c r="C215" s="453" t="str">
        <f t="shared" si="42"/>
        <v>(金)</v>
      </c>
      <c r="D215" s="75" t="s">
        <v>606</v>
      </c>
      <c r="E215" s="73" t="s">
        <v>609</v>
      </c>
      <c r="F215" s="61"/>
      <c r="G215" s="23">
        <v>22.4</v>
      </c>
      <c r="H215" s="64">
        <v>22.7</v>
      </c>
      <c r="I215" s="65">
        <v>6.8</v>
      </c>
      <c r="J215" s="66">
        <v>7.5</v>
      </c>
      <c r="K215" s="24">
        <v>7.4</v>
      </c>
      <c r="L215" s="69">
        <v>7.4</v>
      </c>
      <c r="M215" s="65"/>
      <c r="N215" s="66">
        <v>29.1</v>
      </c>
      <c r="O215" s="23"/>
      <c r="P215" s="64">
        <v>63.8</v>
      </c>
      <c r="Q215" s="23"/>
      <c r="R215" s="64">
        <v>80.2</v>
      </c>
      <c r="S215" s="23"/>
      <c r="T215" s="64"/>
      <c r="U215" s="23"/>
      <c r="V215" s="64"/>
      <c r="W215" s="65"/>
      <c r="X215" s="66">
        <v>28.8</v>
      </c>
      <c r="Y215" s="70"/>
      <c r="Z215" s="71">
        <v>206</v>
      </c>
      <c r="AA215" s="24"/>
      <c r="AB215" s="69">
        <v>0.37</v>
      </c>
      <c r="AC215" s="461"/>
      <c r="AD215" s="446"/>
      <c r="AE215" s="388" t="s">
        <v>36</v>
      </c>
      <c r="AF215" s="387" t="s">
        <v>36</v>
      </c>
      <c r="AG215" s="6" t="s">
        <v>21</v>
      </c>
      <c r="AH215" s="18"/>
      <c r="AI215" s="40"/>
      <c r="AJ215" s="41">
        <v>7.3</v>
      </c>
      <c r="AK215" s="42" t="s">
        <v>36</v>
      </c>
      <c r="AL215" s="100"/>
    </row>
    <row r="216" spans="1:39" x14ac:dyDescent="0.15">
      <c r="A216" s="1890"/>
      <c r="B216" s="608">
        <v>43379</v>
      </c>
      <c r="C216" s="453" t="str">
        <f t="shared" si="42"/>
        <v>(土)</v>
      </c>
      <c r="D216" s="75" t="s">
        <v>583</v>
      </c>
      <c r="E216" s="73" t="s">
        <v>609</v>
      </c>
      <c r="F216" s="61"/>
      <c r="G216" s="23">
        <v>22.2</v>
      </c>
      <c r="H216" s="64">
        <v>22.7</v>
      </c>
      <c r="I216" s="65">
        <v>7.9</v>
      </c>
      <c r="J216" s="66">
        <v>7.5</v>
      </c>
      <c r="K216" s="24">
        <v>7.4</v>
      </c>
      <c r="L216" s="69">
        <v>7.3</v>
      </c>
      <c r="M216" s="65"/>
      <c r="N216" s="66">
        <v>29.7</v>
      </c>
      <c r="O216" s="23"/>
      <c r="P216" s="64"/>
      <c r="Q216" s="23"/>
      <c r="R216" s="64"/>
      <c r="S216" s="23"/>
      <c r="T216" s="64"/>
      <c r="U216" s="23"/>
      <c r="V216" s="64"/>
      <c r="W216" s="65"/>
      <c r="X216" s="66"/>
      <c r="Y216" s="70"/>
      <c r="Z216" s="71"/>
      <c r="AA216" s="24"/>
      <c r="AB216" s="69"/>
      <c r="AC216" s="461"/>
      <c r="AD216" s="446"/>
      <c r="AE216" s="388" t="s">
        <v>36</v>
      </c>
      <c r="AF216" s="387" t="s">
        <v>36</v>
      </c>
      <c r="AG216" s="6" t="s">
        <v>275</v>
      </c>
      <c r="AH216" s="18" t="s">
        <v>22</v>
      </c>
      <c r="AI216" s="34"/>
      <c r="AJ216" s="35">
        <v>28.9</v>
      </c>
      <c r="AK216" s="36" t="s">
        <v>36</v>
      </c>
      <c r="AL216" s="101"/>
    </row>
    <row r="217" spans="1:39" x14ac:dyDescent="0.15">
      <c r="A217" s="1890"/>
      <c r="B217" s="608">
        <v>43380</v>
      </c>
      <c r="C217" s="453" t="str">
        <f t="shared" si="42"/>
        <v>(日)</v>
      </c>
      <c r="D217" s="75" t="s">
        <v>583</v>
      </c>
      <c r="E217" s="73" t="s">
        <v>609</v>
      </c>
      <c r="F217" s="61"/>
      <c r="G217" s="23">
        <v>22.2</v>
      </c>
      <c r="H217" s="64">
        <v>22.8</v>
      </c>
      <c r="I217" s="65">
        <v>9.1999999999999993</v>
      </c>
      <c r="J217" s="66">
        <v>8</v>
      </c>
      <c r="K217" s="24">
        <v>7.3</v>
      </c>
      <c r="L217" s="69">
        <v>7.4</v>
      </c>
      <c r="M217" s="65"/>
      <c r="N217" s="66">
        <v>29.7</v>
      </c>
      <c r="O217" s="23"/>
      <c r="P217" s="64"/>
      <c r="Q217" s="23"/>
      <c r="R217" s="64"/>
      <c r="S217" s="23"/>
      <c r="T217" s="64"/>
      <c r="U217" s="23"/>
      <c r="V217" s="64"/>
      <c r="W217" s="65"/>
      <c r="X217" s="66"/>
      <c r="Y217" s="70"/>
      <c r="Z217" s="71"/>
      <c r="AA217" s="24"/>
      <c r="AB217" s="69"/>
      <c r="AC217" s="461"/>
      <c r="AD217" s="446"/>
      <c r="AE217" s="388" t="s">
        <v>36</v>
      </c>
      <c r="AF217" s="387" t="s">
        <v>36</v>
      </c>
      <c r="AG217" s="6" t="s">
        <v>276</v>
      </c>
      <c r="AH217" s="18" t="s">
        <v>23</v>
      </c>
      <c r="AI217" s="34"/>
      <c r="AJ217" s="35">
        <v>61.6</v>
      </c>
      <c r="AK217" s="36" t="s">
        <v>36</v>
      </c>
      <c r="AL217" s="101"/>
    </row>
    <row r="218" spans="1:39" x14ac:dyDescent="0.15">
      <c r="A218" s="1890"/>
      <c r="B218" s="608">
        <v>43381</v>
      </c>
      <c r="C218" s="453" t="str">
        <f>IF(B218="","",IF(WEEKDAY(B218)=1,"(日)",IF(WEEKDAY(B218)=2,"(月)",IF(WEEKDAY(B218)=3,"(火)",IF(WEEKDAY(B218)=4,"(水)",IF(WEEKDAY(B218)=5,"(木)",IF(WEEKDAY(B218)=6,"(金)","(土)")))))))</f>
        <v>(月)</v>
      </c>
      <c r="D218" s="75" t="s">
        <v>599</v>
      </c>
      <c r="E218" s="73" t="s">
        <v>609</v>
      </c>
      <c r="F218" s="61"/>
      <c r="G218" s="23">
        <v>22.5</v>
      </c>
      <c r="H218" s="64">
        <v>22.8</v>
      </c>
      <c r="I218" s="65">
        <v>7.3</v>
      </c>
      <c r="J218" s="66">
        <v>6.8</v>
      </c>
      <c r="K218" s="24">
        <v>7.4</v>
      </c>
      <c r="L218" s="69">
        <v>7.4</v>
      </c>
      <c r="M218" s="65"/>
      <c r="N218" s="66">
        <v>29.5</v>
      </c>
      <c r="O218" s="23"/>
      <c r="P218" s="64"/>
      <c r="Q218" s="23"/>
      <c r="R218" s="64"/>
      <c r="S218" s="23"/>
      <c r="T218" s="64"/>
      <c r="U218" s="23"/>
      <c r="V218" s="64"/>
      <c r="W218" s="65"/>
      <c r="X218" s="66"/>
      <c r="Y218" s="70"/>
      <c r="Z218" s="71"/>
      <c r="AA218" s="24"/>
      <c r="AB218" s="69"/>
      <c r="AC218" s="461"/>
      <c r="AD218" s="446"/>
      <c r="AE218" s="388" t="s">
        <v>36</v>
      </c>
      <c r="AF218" s="387" t="s">
        <v>36</v>
      </c>
      <c r="AG218" s="6" t="s">
        <v>277</v>
      </c>
      <c r="AH218" s="18" t="s">
        <v>23</v>
      </c>
      <c r="AI218" s="34"/>
      <c r="AJ218" s="35">
        <v>83</v>
      </c>
      <c r="AK218" s="36" t="s">
        <v>36</v>
      </c>
      <c r="AL218" s="101"/>
    </row>
    <row r="219" spans="1:39" x14ac:dyDescent="0.15">
      <c r="A219" s="1890"/>
      <c r="B219" s="608">
        <v>43382</v>
      </c>
      <c r="C219" s="453" t="str">
        <f t="shared" ref="C219:C241" si="43">IF(B219="","",IF(WEEKDAY(B219)=1,"(日)",IF(WEEKDAY(B219)=2,"(月)",IF(WEEKDAY(B219)=3,"(火)",IF(WEEKDAY(B219)=4,"(水)",IF(WEEKDAY(B219)=5,"(木)",IF(WEEKDAY(B219)=6,"(金)","(土)")))))))</f>
        <v>(火)</v>
      </c>
      <c r="D219" s="75" t="s">
        <v>583</v>
      </c>
      <c r="E219" s="73" t="s">
        <v>609</v>
      </c>
      <c r="F219" s="61"/>
      <c r="G219" s="23">
        <v>22.7</v>
      </c>
      <c r="H219" s="64">
        <v>23</v>
      </c>
      <c r="I219" s="65">
        <v>5.5</v>
      </c>
      <c r="J219" s="66">
        <v>5.7</v>
      </c>
      <c r="K219" s="24">
        <v>7.5</v>
      </c>
      <c r="L219" s="69">
        <v>7.5</v>
      </c>
      <c r="M219" s="65"/>
      <c r="N219" s="66">
        <v>29.7</v>
      </c>
      <c r="O219" s="23"/>
      <c r="P219" s="64">
        <v>65.599999999999994</v>
      </c>
      <c r="Q219" s="23"/>
      <c r="R219" s="64">
        <v>81.099999999999994</v>
      </c>
      <c r="S219" s="23"/>
      <c r="T219" s="64"/>
      <c r="U219" s="23"/>
      <c r="V219" s="64"/>
      <c r="W219" s="65"/>
      <c r="X219" s="66">
        <v>29.6</v>
      </c>
      <c r="Y219" s="70"/>
      <c r="Z219" s="71">
        <v>210</v>
      </c>
      <c r="AA219" s="24"/>
      <c r="AB219" s="69">
        <v>0.27</v>
      </c>
      <c r="AC219" s="461"/>
      <c r="AD219" s="446"/>
      <c r="AE219" s="388" t="s">
        <v>36</v>
      </c>
      <c r="AF219" s="387" t="s">
        <v>36</v>
      </c>
      <c r="AG219" s="6" t="s">
        <v>278</v>
      </c>
      <c r="AH219" s="18" t="s">
        <v>23</v>
      </c>
      <c r="AI219" s="34"/>
      <c r="AJ219" s="35">
        <v>51.1</v>
      </c>
      <c r="AK219" s="36" t="s">
        <v>36</v>
      </c>
      <c r="AL219" s="101"/>
    </row>
    <row r="220" spans="1:39" x14ac:dyDescent="0.15">
      <c r="A220" s="1890"/>
      <c r="B220" s="608">
        <v>43383</v>
      </c>
      <c r="C220" s="453" t="str">
        <f t="shared" si="43"/>
        <v>(水)</v>
      </c>
      <c r="D220" s="75" t="s">
        <v>583</v>
      </c>
      <c r="E220" s="73" t="s">
        <v>609</v>
      </c>
      <c r="F220" s="61"/>
      <c r="G220" s="23">
        <v>22.5</v>
      </c>
      <c r="H220" s="64">
        <v>23</v>
      </c>
      <c r="I220" s="65">
        <v>7.3</v>
      </c>
      <c r="J220" s="66">
        <v>6.7</v>
      </c>
      <c r="K220" s="24">
        <v>7.4</v>
      </c>
      <c r="L220" s="69">
        <v>7.5</v>
      </c>
      <c r="M220" s="65"/>
      <c r="N220" s="66">
        <v>29.6</v>
      </c>
      <c r="O220" s="23"/>
      <c r="P220" s="64">
        <v>64.8</v>
      </c>
      <c r="Q220" s="23"/>
      <c r="R220" s="64">
        <v>78</v>
      </c>
      <c r="S220" s="23"/>
      <c r="T220" s="64"/>
      <c r="U220" s="23"/>
      <c r="V220" s="64"/>
      <c r="W220" s="65"/>
      <c r="X220" s="66">
        <v>29.3</v>
      </c>
      <c r="Y220" s="70"/>
      <c r="Z220" s="71">
        <v>210</v>
      </c>
      <c r="AA220" s="24"/>
      <c r="AB220" s="69">
        <v>0.25</v>
      </c>
      <c r="AC220" s="461"/>
      <c r="AD220" s="446"/>
      <c r="AE220" s="388" t="s">
        <v>36</v>
      </c>
      <c r="AF220" s="387" t="s">
        <v>36</v>
      </c>
      <c r="AG220" s="6" t="s">
        <v>279</v>
      </c>
      <c r="AH220" s="18" t="s">
        <v>23</v>
      </c>
      <c r="AI220" s="34"/>
      <c r="AJ220" s="35">
        <v>31.9</v>
      </c>
      <c r="AK220" s="36" t="s">
        <v>36</v>
      </c>
      <c r="AL220" s="101"/>
    </row>
    <row r="221" spans="1:39" x14ac:dyDescent="0.15">
      <c r="A221" s="1890"/>
      <c r="B221" s="608">
        <v>43384</v>
      </c>
      <c r="C221" s="453" t="str">
        <f t="shared" si="43"/>
        <v>(木)</v>
      </c>
      <c r="D221" s="75" t="s">
        <v>599</v>
      </c>
      <c r="E221" s="73" t="s">
        <v>609</v>
      </c>
      <c r="F221" s="61"/>
      <c r="G221" s="23">
        <v>22.2</v>
      </c>
      <c r="H221" s="64">
        <v>22.7</v>
      </c>
      <c r="I221" s="65">
        <v>7.4</v>
      </c>
      <c r="J221" s="66">
        <v>6.8</v>
      </c>
      <c r="K221" s="24">
        <v>7.7</v>
      </c>
      <c r="L221" s="69">
        <v>7.5</v>
      </c>
      <c r="M221" s="65"/>
      <c r="N221" s="66">
        <v>29.7</v>
      </c>
      <c r="O221" s="23"/>
      <c r="P221" s="64">
        <v>66.099999999999994</v>
      </c>
      <c r="Q221" s="23"/>
      <c r="R221" s="64">
        <v>81.2</v>
      </c>
      <c r="S221" s="23"/>
      <c r="T221" s="64"/>
      <c r="U221" s="23"/>
      <c r="V221" s="64"/>
      <c r="W221" s="65"/>
      <c r="X221" s="66">
        <v>29.3</v>
      </c>
      <c r="Y221" s="70"/>
      <c r="Z221" s="71">
        <v>209</v>
      </c>
      <c r="AA221" s="24"/>
      <c r="AB221" s="69">
        <v>0.28999999999999998</v>
      </c>
      <c r="AC221" s="461"/>
      <c r="AD221" s="446"/>
      <c r="AE221" s="388" t="s">
        <v>36</v>
      </c>
      <c r="AF221" s="387" t="s">
        <v>36</v>
      </c>
      <c r="AG221" s="6" t="s">
        <v>280</v>
      </c>
      <c r="AH221" s="18" t="s">
        <v>23</v>
      </c>
      <c r="AI221" s="37"/>
      <c r="AJ221" s="38">
        <v>29.9</v>
      </c>
      <c r="AK221" s="39" t="s">
        <v>36</v>
      </c>
      <c r="AL221" s="99"/>
    </row>
    <row r="222" spans="1:39" x14ac:dyDescent="0.15">
      <c r="A222" s="1890"/>
      <c r="B222" s="608">
        <v>43385</v>
      </c>
      <c r="C222" s="453" t="str">
        <f t="shared" si="43"/>
        <v>(金)</v>
      </c>
      <c r="D222" s="75" t="s">
        <v>606</v>
      </c>
      <c r="E222" s="73" t="s">
        <v>609</v>
      </c>
      <c r="F222" s="61"/>
      <c r="G222" s="23">
        <v>22.4</v>
      </c>
      <c r="H222" s="64">
        <v>22.7</v>
      </c>
      <c r="I222" s="65">
        <v>6.8</v>
      </c>
      <c r="J222" s="66">
        <v>4.9000000000000004</v>
      </c>
      <c r="K222" s="24">
        <v>7.7</v>
      </c>
      <c r="L222" s="69">
        <v>7.5</v>
      </c>
      <c r="M222" s="65"/>
      <c r="N222" s="66">
        <v>29.6</v>
      </c>
      <c r="O222" s="23"/>
      <c r="P222" s="64">
        <v>66.099999999999994</v>
      </c>
      <c r="Q222" s="23"/>
      <c r="R222" s="64">
        <v>80.8</v>
      </c>
      <c r="S222" s="23"/>
      <c r="T222" s="64"/>
      <c r="U222" s="23"/>
      <c r="V222" s="64"/>
      <c r="W222" s="65"/>
      <c r="X222" s="66">
        <v>29.7</v>
      </c>
      <c r="Y222" s="70"/>
      <c r="Z222" s="71">
        <v>210</v>
      </c>
      <c r="AA222" s="24"/>
      <c r="AB222" s="69">
        <v>0.27</v>
      </c>
      <c r="AC222" s="461"/>
      <c r="AD222" s="446"/>
      <c r="AE222" s="388" t="s">
        <v>36</v>
      </c>
      <c r="AF222" s="387" t="s">
        <v>36</v>
      </c>
      <c r="AG222" s="6" t="s">
        <v>281</v>
      </c>
      <c r="AH222" s="18" t="s">
        <v>23</v>
      </c>
      <c r="AI222" s="49"/>
      <c r="AJ222" s="50">
        <v>255</v>
      </c>
      <c r="AK222" s="25" t="s">
        <v>36</v>
      </c>
      <c r="AL222" s="26"/>
    </row>
    <row r="223" spans="1:39" x14ac:dyDescent="0.15">
      <c r="A223" s="1890"/>
      <c r="B223" s="608">
        <v>43386</v>
      </c>
      <c r="C223" s="453" t="str">
        <f t="shared" si="43"/>
        <v>(土)</v>
      </c>
      <c r="D223" s="75" t="s">
        <v>599</v>
      </c>
      <c r="E223" s="73" t="s">
        <v>609</v>
      </c>
      <c r="F223" s="61"/>
      <c r="G223" s="23">
        <v>22.3</v>
      </c>
      <c r="H223" s="64">
        <v>22.6</v>
      </c>
      <c r="I223" s="65">
        <v>4.5999999999999996</v>
      </c>
      <c r="J223" s="66">
        <v>4.0999999999999996</v>
      </c>
      <c r="K223" s="24">
        <v>7.7</v>
      </c>
      <c r="L223" s="69">
        <v>7.7</v>
      </c>
      <c r="M223" s="65"/>
      <c r="N223" s="66">
        <v>27.6</v>
      </c>
      <c r="O223" s="23"/>
      <c r="P223" s="64"/>
      <c r="Q223" s="23"/>
      <c r="R223" s="64"/>
      <c r="S223" s="23"/>
      <c r="T223" s="64"/>
      <c r="U223" s="23"/>
      <c r="V223" s="64"/>
      <c r="W223" s="65"/>
      <c r="X223" s="66"/>
      <c r="Y223" s="70"/>
      <c r="Z223" s="71"/>
      <c r="AA223" s="24"/>
      <c r="AB223" s="69"/>
      <c r="AC223" s="461"/>
      <c r="AD223" s="446"/>
      <c r="AE223" s="388" t="s">
        <v>36</v>
      </c>
      <c r="AF223" s="387" t="s">
        <v>459</v>
      </c>
      <c r="AG223" s="6" t="s">
        <v>282</v>
      </c>
      <c r="AH223" s="18" t="s">
        <v>23</v>
      </c>
      <c r="AI223" s="40"/>
      <c r="AJ223" s="41">
        <v>0.3</v>
      </c>
      <c r="AK223" s="42" t="s">
        <v>36</v>
      </c>
      <c r="AL223" s="100"/>
    </row>
    <row r="224" spans="1:39" x14ac:dyDescent="0.15">
      <c r="A224" s="1890"/>
      <c r="B224" s="608">
        <v>43387</v>
      </c>
      <c r="C224" s="453" t="str">
        <f t="shared" si="43"/>
        <v>(日)</v>
      </c>
      <c r="D224" s="75" t="s">
        <v>606</v>
      </c>
      <c r="E224" s="73" t="s">
        <v>609</v>
      </c>
      <c r="F224" s="61"/>
      <c r="G224" s="23">
        <v>21.9</v>
      </c>
      <c r="H224" s="64">
        <v>22.1</v>
      </c>
      <c r="I224" s="65">
        <v>4.4000000000000004</v>
      </c>
      <c r="J224" s="66">
        <v>3.9</v>
      </c>
      <c r="K224" s="24">
        <v>7.7</v>
      </c>
      <c r="L224" s="69">
        <v>7.7</v>
      </c>
      <c r="M224" s="65"/>
      <c r="N224" s="66">
        <v>27.1</v>
      </c>
      <c r="O224" s="23"/>
      <c r="P224" s="64"/>
      <c r="Q224" s="23"/>
      <c r="R224" s="64"/>
      <c r="S224" s="23"/>
      <c r="T224" s="64"/>
      <c r="U224" s="23"/>
      <c r="V224" s="64"/>
      <c r="W224" s="65"/>
      <c r="X224" s="66"/>
      <c r="Y224" s="70"/>
      <c r="Z224" s="71"/>
      <c r="AA224" s="24"/>
      <c r="AB224" s="69"/>
      <c r="AC224" s="461"/>
      <c r="AD224" s="446"/>
      <c r="AE224" s="388" t="s">
        <v>36</v>
      </c>
      <c r="AF224" s="387" t="s">
        <v>36</v>
      </c>
      <c r="AG224" s="6" t="s">
        <v>24</v>
      </c>
      <c r="AH224" s="18" t="s">
        <v>23</v>
      </c>
      <c r="AI224" s="23"/>
      <c r="AJ224" s="48">
        <v>5.2</v>
      </c>
      <c r="AK224" s="36" t="s">
        <v>36</v>
      </c>
      <c r="AL224" s="100"/>
    </row>
    <row r="225" spans="1:38" x14ac:dyDescent="0.15">
      <c r="A225" s="1890"/>
      <c r="B225" s="608">
        <v>43388</v>
      </c>
      <c r="C225" s="453" t="str">
        <f t="shared" si="43"/>
        <v>(月)</v>
      </c>
      <c r="D225" s="75" t="s">
        <v>599</v>
      </c>
      <c r="E225" s="73" t="s">
        <v>609</v>
      </c>
      <c r="F225" s="61"/>
      <c r="G225" s="23">
        <v>21.3</v>
      </c>
      <c r="H225" s="64">
        <v>21.7</v>
      </c>
      <c r="I225" s="65">
        <v>6.9</v>
      </c>
      <c r="J225" s="66">
        <v>5</v>
      </c>
      <c r="K225" s="24">
        <v>7.6</v>
      </c>
      <c r="L225" s="69">
        <v>7.6</v>
      </c>
      <c r="M225" s="65"/>
      <c r="N225" s="66">
        <v>29.9</v>
      </c>
      <c r="O225" s="23"/>
      <c r="P225" s="64">
        <v>67.599999999999994</v>
      </c>
      <c r="Q225" s="23"/>
      <c r="R225" s="64">
        <v>80.7</v>
      </c>
      <c r="S225" s="23"/>
      <c r="T225" s="64"/>
      <c r="U225" s="23"/>
      <c r="V225" s="64"/>
      <c r="W225" s="65"/>
      <c r="X225" s="66">
        <v>29.2</v>
      </c>
      <c r="Y225" s="70"/>
      <c r="Z225" s="71">
        <v>214</v>
      </c>
      <c r="AA225" s="24"/>
      <c r="AB225" s="69">
        <v>0.32</v>
      </c>
      <c r="AC225" s="461"/>
      <c r="AD225" s="446"/>
      <c r="AE225" s="388" t="s">
        <v>36</v>
      </c>
      <c r="AF225" s="387" t="s">
        <v>36</v>
      </c>
      <c r="AG225" s="6" t="s">
        <v>25</v>
      </c>
      <c r="AH225" s="18" t="s">
        <v>23</v>
      </c>
      <c r="AI225" s="23"/>
      <c r="AJ225" s="48">
        <v>0.5</v>
      </c>
      <c r="AK225" s="36" t="s">
        <v>36</v>
      </c>
      <c r="AL225" s="100"/>
    </row>
    <row r="226" spans="1:38" x14ac:dyDescent="0.15">
      <c r="A226" s="1890"/>
      <c r="B226" s="608">
        <v>43389</v>
      </c>
      <c r="C226" s="453" t="str">
        <f t="shared" si="43"/>
        <v>(火)</v>
      </c>
      <c r="D226" s="75" t="s">
        <v>599</v>
      </c>
      <c r="E226" s="73" t="s">
        <v>609</v>
      </c>
      <c r="F226" s="61"/>
      <c r="G226" s="23">
        <v>20.9</v>
      </c>
      <c r="H226" s="64">
        <v>21.4</v>
      </c>
      <c r="I226" s="65">
        <v>6.8</v>
      </c>
      <c r="J226" s="66">
        <v>5.5</v>
      </c>
      <c r="K226" s="24">
        <v>7.7</v>
      </c>
      <c r="L226" s="69">
        <v>7.6</v>
      </c>
      <c r="M226" s="65"/>
      <c r="N226" s="66">
        <v>29.9</v>
      </c>
      <c r="O226" s="23"/>
      <c r="P226" s="64">
        <v>66.099999999999994</v>
      </c>
      <c r="Q226" s="23"/>
      <c r="R226" s="64">
        <v>81</v>
      </c>
      <c r="S226" s="23"/>
      <c r="T226" s="64"/>
      <c r="U226" s="23"/>
      <c r="V226" s="64"/>
      <c r="W226" s="65"/>
      <c r="X226" s="66">
        <v>29.3</v>
      </c>
      <c r="Y226" s="70"/>
      <c r="Z226" s="71">
        <v>213</v>
      </c>
      <c r="AA226" s="24"/>
      <c r="AB226" s="69">
        <v>0.31</v>
      </c>
      <c r="AC226" s="461"/>
      <c r="AD226" s="446"/>
      <c r="AE226" s="388" t="s">
        <v>36</v>
      </c>
      <c r="AF226" s="387" t="s">
        <v>36</v>
      </c>
      <c r="AG226" s="6" t="s">
        <v>283</v>
      </c>
      <c r="AH226" s="18" t="s">
        <v>23</v>
      </c>
      <c r="AI226" s="23"/>
      <c r="AJ226" s="48">
        <v>7.2</v>
      </c>
      <c r="AK226" s="36" t="s">
        <v>36</v>
      </c>
      <c r="AL226" s="100"/>
    </row>
    <row r="227" spans="1:38" x14ac:dyDescent="0.15">
      <c r="A227" s="1890"/>
      <c r="B227" s="608">
        <v>43390</v>
      </c>
      <c r="C227" s="453" t="str">
        <f t="shared" si="43"/>
        <v>(水)</v>
      </c>
      <c r="D227" s="75" t="s">
        <v>599</v>
      </c>
      <c r="E227" s="73" t="s">
        <v>609</v>
      </c>
      <c r="F227" s="61"/>
      <c r="G227" s="23">
        <v>20.9</v>
      </c>
      <c r="H227" s="64">
        <v>21.3</v>
      </c>
      <c r="I227" s="65">
        <v>7.1</v>
      </c>
      <c r="J227" s="66">
        <v>5.7</v>
      </c>
      <c r="K227" s="24">
        <v>7.7</v>
      </c>
      <c r="L227" s="69">
        <v>7.6</v>
      </c>
      <c r="M227" s="65"/>
      <c r="N227" s="66">
        <v>29.9</v>
      </c>
      <c r="O227" s="23"/>
      <c r="P227" s="64">
        <v>67.599999999999994</v>
      </c>
      <c r="Q227" s="23"/>
      <c r="R227" s="64">
        <v>81.7</v>
      </c>
      <c r="S227" s="23"/>
      <c r="T227" s="64"/>
      <c r="U227" s="23"/>
      <c r="V227" s="64"/>
      <c r="W227" s="65"/>
      <c r="X227" s="66">
        <v>29.7</v>
      </c>
      <c r="Y227" s="70"/>
      <c r="Z227" s="71">
        <v>209</v>
      </c>
      <c r="AA227" s="24"/>
      <c r="AB227" s="69">
        <v>0.32</v>
      </c>
      <c r="AC227" s="461"/>
      <c r="AD227" s="446"/>
      <c r="AE227" s="388" t="s">
        <v>36</v>
      </c>
      <c r="AF227" s="387" t="s">
        <v>36</v>
      </c>
      <c r="AG227" s="6" t="s">
        <v>284</v>
      </c>
      <c r="AH227" s="18" t="s">
        <v>23</v>
      </c>
      <c r="AI227" s="45"/>
      <c r="AJ227" s="46">
        <v>4.5999999999999999E-2</v>
      </c>
      <c r="AK227" s="47" t="s">
        <v>36</v>
      </c>
      <c r="AL227" s="102"/>
    </row>
    <row r="228" spans="1:38" x14ac:dyDescent="0.15">
      <c r="A228" s="1890"/>
      <c r="B228" s="608">
        <v>43391</v>
      </c>
      <c r="C228" s="453" t="str">
        <f t="shared" si="43"/>
        <v>(木)</v>
      </c>
      <c r="D228" s="75" t="s">
        <v>583</v>
      </c>
      <c r="E228" s="73" t="s">
        <v>609</v>
      </c>
      <c r="F228" s="61"/>
      <c r="G228" s="23">
        <v>20.9</v>
      </c>
      <c r="H228" s="64">
        <v>21.3</v>
      </c>
      <c r="I228" s="65">
        <v>7</v>
      </c>
      <c r="J228" s="66">
        <v>5.7</v>
      </c>
      <c r="K228" s="24">
        <v>7.7</v>
      </c>
      <c r="L228" s="69">
        <v>7.7</v>
      </c>
      <c r="M228" s="65"/>
      <c r="N228" s="66">
        <v>30.1</v>
      </c>
      <c r="O228" s="23"/>
      <c r="P228" s="64">
        <v>66.599999999999994</v>
      </c>
      <c r="Q228" s="23"/>
      <c r="R228" s="64">
        <v>81.8</v>
      </c>
      <c r="S228" s="23"/>
      <c r="T228" s="64"/>
      <c r="U228" s="23"/>
      <c r="V228" s="64"/>
      <c r="W228" s="65"/>
      <c r="X228" s="66">
        <v>29.5</v>
      </c>
      <c r="Y228" s="70"/>
      <c r="Z228" s="71">
        <v>212</v>
      </c>
      <c r="AA228" s="24"/>
      <c r="AB228" s="69">
        <v>0.33</v>
      </c>
      <c r="AC228" s="461"/>
      <c r="AD228" s="446"/>
      <c r="AE228" s="388" t="s">
        <v>36</v>
      </c>
      <c r="AF228" s="387" t="s">
        <v>36</v>
      </c>
      <c r="AG228" s="6" t="s">
        <v>291</v>
      </c>
      <c r="AH228" s="18" t="s">
        <v>23</v>
      </c>
      <c r="AI228" s="24"/>
      <c r="AJ228" s="44">
        <v>1.93</v>
      </c>
      <c r="AK228" s="42" t="s">
        <v>36</v>
      </c>
      <c r="AL228" s="100"/>
    </row>
    <row r="229" spans="1:38" x14ac:dyDescent="0.15">
      <c r="A229" s="1890"/>
      <c r="B229" s="608">
        <v>43392</v>
      </c>
      <c r="C229" s="453" t="str">
        <f t="shared" si="43"/>
        <v>(金)</v>
      </c>
      <c r="D229" s="75" t="s">
        <v>599</v>
      </c>
      <c r="E229" s="73" t="s">
        <v>609</v>
      </c>
      <c r="F229" s="61"/>
      <c r="G229" s="23">
        <v>20.8</v>
      </c>
      <c r="H229" s="64">
        <v>21.2</v>
      </c>
      <c r="I229" s="65">
        <v>5.8</v>
      </c>
      <c r="J229" s="66">
        <v>5.2</v>
      </c>
      <c r="K229" s="24">
        <v>7.8</v>
      </c>
      <c r="L229" s="69">
        <v>7.7</v>
      </c>
      <c r="M229" s="65"/>
      <c r="N229" s="66">
        <v>30.9</v>
      </c>
      <c r="O229" s="23"/>
      <c r="P229" s="64">
        <v>66.099999999999994</v>
      </c>
      <c r="Q229" s="23"/>
      <c r="R229" s="64">
        <v>84.5</v>
      </c>
      <c r="S229" s="23"/>
      <c r="T229" s="64"/>
      <c r="U229" s="23"/>
      <c r="V229" s="64"/>
      <c r="W229" s="65"/>
      <c r="X229" s="66">
        <v>30.3</v>
      </c>
      <c r="Y229" s="70"/>
      <c r="Z229" s="71">
        <v>201</v>
      </c>
      <c r="AA229" s="24"/>
      <c r="AB229" s="69">
        <v>0.18</v>
      </c>
      <c r="AC229" s="461"/>
      <c r="AD229" s="446"/>
      <c r="AE229" s="388" t="s">
        <v>36</v>
      </c>
      <c r="AF229" s="387" t="s">
        <v>36</v>
      </c>
      <c r="AG229" s="6" t="s">
        <v>285</v>
      </c>
      <c r="AH229" s="18" t="s">
        <v>23</v>
      </c>
      <c r="AI229" s="24"/>
      <c r="AJ229" s="44">
        <v>2.37</v>
      </c>
      <c r="AK229" s="42" t="s">
        <v>36</v>
      </c>
      <c r="AL229" s="100"/>
    </row>
    <row r="230" spans="1:38" x14ac:dyDescent="0.15">
      <c r="A230" s="1890"/>
      <c r="B230" s="608">
        <v>43393</v>
      </c>
      <c r="C230" s="453" t="str">
        <f t="shared" si="43"/>
        <v>(土)</v>
      </c>
      <c r="D230" s="75" t="s">
        <v>599</v>
      </c>
      <c r="E230" s="73" t="s">
        <v>609</v>
      </c>
      <c r="F230" s="61"/>
      <c r="G230" s="23">
        <v>20.399999999999999</v>
      </c>
      <c r="H230" s="64">
        <v>20.8</v>
      </c>
      <c r="I230" s="65">
        <v>6.2</v>
      </c>
      <c r="J230" s="66">
        <v>5.5</v>
      </c>
      <c r="K230" s="24">
        <v>7.8</v>
      </c>
      <c r="L230" s="69">
        <v>7.8</v>
      </c>
      <c r="M230" s="65"/>
      <c r="N230" s="66">
        <v>28.6</v>
      </c>
      <c r="O230" s="23"/>
      <c r="P230" s="64"/>
      <c r="Q230" s="23"/>
      <c r="R230" s="64"/>
      <c r="S230" s="23"/>
      <c r="T230" s="64"/>
      <c r="U230" s="23"/>
      <c r="V230" s="64"/>
      <c r="W230" s="65"/>
      <c r="X230" s="66"/>
      <c r="Y230" s="70"/>
      <c r="Z230" s="71"/>
      <c r="AA230" s="24"/>
      <c r="AB230" s="69"/>
      <c r="AC230" s="461"/>
      <c r="AD230" s="446"/>
      <c r="AE230" s="388" t="s">
        <v>36</v>
      </c>
      <c r="AF230" s="387" t="s">
        <v>36</v>
      </c>
      <c r="AG230" s="6" t="s">
        <v>286</v>
      </c>
      <c r="AH230" s="18" t="s">
        <v>23</v>
      </c>
      <c r="AI230" s="352"/>
      <c r="AJ230" s="260">
        <v>0.105</v>
      </c>
      <c r="AK230" s="47" t="s">
        <v>36</v>
      </c>
      <c r="AL230" s="102"/>
    </row>
    <row r="231" spans="1:38" x14ac:dyDescent="0.15">
      <c r="A231" s="1890"/>
      <c r="B231" s="608">
        <v>43394</v>
      </c>
      <c r="C231" s="453" t="str">
        <f t="shared" si="43"/>
        <v>(日)</v>
      </c>
      <c r="D231" s="75" t="s">
        <v>583</v>
      </c>
      <c r="E231" s="73" t="s">
        <v>609</v>
      </c>
      <c r="F231" s="61"/>
      <c r="G231" s="23">
        <v>20.3</v>
      </c>
      <c r="H231" s="64">
        <v>20.7</v>
      </c>
      <c r="I231" s="65">
        <v>6.8</v>
      </c>
      <c r="J231" s="66">
        <v>5.4</v>
      </c>
      <c r="K231" s="24">
        <v>7.8</v>
      </c>
      <c r="L231" s="69">
        <v>7.8</v>
      </c>
      <c r="M231" s="65"/>
      <c r="N231" s="66">
        <v>26.7</v>
      </c>
      <c r="O231" s="23"/>
      <c r="P231" s="64"/>
      <c r="Q231" s="23"/>
      <c r="R231" s="64"/>
      <c r="S231" s="23"/>
      <c r="T231" s="64"/>
      <c r="U231" s="23"/>
      <c r="V231" s="64"/>
      <c r="W231" s="65"/>
      <c r="X231" s="66"/>
      <c r="Y231" s="70"/>
      <c r="Z231" s="71"/>
      <c r="AA231" s="24"/>
      <c r="AB231" s="69"/>
      <c r="AC231" s="461"/>
      <c r="AD231" s="446"/>
      <c r="AE231" s="388" t="s">
        <v>36</v>
      </c>
      <c r="AF231" s="387" t="s">
        <v>36</v>
      </c>
      <c r="AG231" s="6" t="s">
        <v>287</v>
      </c>
      <c r="AH231" s="18" t="s">
        <v>23</v>
      </c>
      <c r="AI231" s="24"/>
      <c r="AJ231" s="261" t="s">
        <v>609</v>
      </c>
      <c r="AK231" s="42" t="s">
        <v>36</v>
      </c>
      <c r="AL231" s="100"/>
    </row>
    <row r="232" spans="1:38" x14ac:dyDescent="0.15">
      <c r="A232" s="1890"/>
      <c r="B232" s="608">
        <v>43395</v>
      </c>
      <c r="C232" s="453" t="str">
        <f t="shared" si="43"/>
        <v>(月)</v>
      </c>
      <c r="D232" s="75" t="s">
        <v>583</v>
      </c>
      <c r="E232" s="73" t="s">
        <v>609</v>
      </c>
      <c r="F232" s="61"/>
      <c r="G232" s="23">
        <v>20.100000000000001</v>
      </c>
      <c r="H232" s="64">
        <v>20.6</v>
      </c>
      <c r="I232" s="65">
        <v>5.4</v>
      </c>
      <c r="J232" s="66">
        <v>5</v>
      </c>
      <c r="K232" s="24">
        <v>8</v>
      </c>
      <c r="L232" s="69">
        <v>7.9</v>
      </c>
      <c r="M232" s="65"/>
      <c r="N232" s="66">
        <v>30.3</v>
      </c>
      <c r="O232" s="23"/>
      <c r="P232" s="64">
        <v>66.3</v>
      </c>
      <c r="Q232" s="23"/>
      <c r="R232" s="64">
        <v>84.5</v>
      </c>
      <c r="S232" s="23"/>
      <c r="T232" s="64"/>
      <c r="U232" s="23"/>
      <c r="V232" s="64"/>
      <c r="W232" s="65"/>
      <c r="X232" s="66">
        <v>29.9</v>
      </c>
      <c r="Y232" s="70"/>
      <c r="Z232" s="71">
        <v>199</v>
      </c>
      <c r="AA232" s="24"/>
      <c r="AB232" s="69">
        <v>0.18</v>
      </c>
      <c r="AC232" s="461"/>
      <c r="AD232" s="446"/>
      <c r="AE232" s="388" t="s">
        <v>36</v>
      </c>
      <c r="AF232" s="387" t="s">
        <v>36</v>
      </c>
      <c r="AG232" s="6" t="s">
        <v>288</v>
      </c>
      <c r="AH232" s="18" t="s">
        <v>23</v>
      </c>
      <c r="AI232" s="23"/>
      <c r="AJ232" s="48">
        <v>20.8</v>
      </c>
      <c r="AK232" s="36" t="s">
        <v>36</v>
      </c>
      <c r="AL232" s="101"/>
    </row>
    <row r="233" spans="1:38" x14ac:dyDescent="0.15">
      <c r="A233" s="1890"/>
      <c r="B233" s="608">
        <v>43396</v>
      </c>
      <c r="C233" s="453" t="str">
        <f t="shared" si="43"/>
        <v>(火)</v>
      </c>
      <c r="D233" s="75" t="s">
        <v>606</v>
      </c>
      <c r="E233" s="73" t="s">
        <v>609</v>
      </c>
      <c r="F233" s="61"/>
      <c r="G233" s="23">
        <v>20</v>
      </c>
      <c r="H233" s="64">
        <v>20.2</v>
      </c>
      <c r="I233" s="65">
        <v>5</v>
      </c>
      <c r="J233" s="66">
        <v>5.6</v>
      </c>
      <c r="K233" s="24">
        <v>8.1</v>
      </c>
      <c r="L233" s="69">
        <v>8</v>
      </c>
      <c r="M233" s="65"/>
      <c r="N233" s="66">
        <v>30.4</v>
      </c>
      <c r="O233" s="23"/>
      <c r="P233" s="64">
        <v>66.8</v>
      </c>
      <c r="Q233" s="23"/>
      <c r="R233" s="64">
        <v>82.4</v>
      </c>
      <c r="S233" s="23"/>
      <c r="T233" s="64"/>
      <c r="U233" s="23"/>
      <c r="V233" s="64"/>
      <c r="W233" s="65"/>
      <c r="X233" s="66">
        <v>30</v>
      </c>
      <c r="Y233" s="70"/>
      <c r="Z233" s="71">
        <v>196</v>
      </c>
      <c r="AA233" s="24"/>
      <c r="AB233" s="69">
        <v>0.17</v>
      </c>
      <c r="AC233" s="461"/>
      <c r="AD233" s="446"/>
      <c r="AE233" s="388" t="s">
        <v>36</v>
      </c>
      <c r="AF233" s="387" t="s">
        <v>36</v>
      </c>
      <c r="AG233" s="6" t="s">
        <v>27</v>
      </c>
      <c r="AH233" s="18" t="s">
        <v>23</v>
      </c>
      <c r="AI233" s="23"/>
      <c r="AJ233" s="48">
        <v>16.100000000000001</v>
      </c>
      <c r="AK233" s="36" t="s">
        <v>36</v>
      </c>
      <c r="AL233" s="101"/>
    </row>
    <row r="234" spans="1:38" x14ac:dyDescent="0.15">
      <c r="A234" s="1890"/>
      <c r="B234" s="608">
        <v>43397</v>
      </c>
      <c r="C234" s="453" t="str">
        <f t="shared" si="43"/>
        <v>(水)</v>
      </c>
      <c r="D234" s="75" t="s">
        <v>599</v>
      </c>
      <c r="E234" s="73" t="s">
        <v>609</v>
      </c>
      <c r="F234" s="61"/>
      <c r="G234" s="23">
        <v>19.7</v>
      </c>
      <c r="H234" s="64">
        <v>20</v>
      </c>
      <c r="I234" s="65">
        <v>5.5</v>
      </c>
      <c r="J234" s="66">
        <v>5.2</v>
      </c>
      <c r="K234" s="24">
        <v>8.1</v>
      </c>
      <c r="L234" s="69">
        <v>8</v>
      </c>
      <c r="M234" s="65"/>
      <c r="N234" s="66">
        <v>30.6</v>
      </c>
      <c r="O234" s="23"/>
      <c r="P234" s="64">
        <v>66.3</v>
      </c>
      <c r="Q234" s="23"/>
      <c r="R234" s="64">
        <v>87.4</v>
      </c>
      <c r="S234" s="23"/>
      <c r="T234" s="64"/>
      <c r="U234" s="23"/>
      <c r="V234" s="64"/>
      <c r="W234" s="65"/>
      <c r="X234" s="66">
        <v>30</v>
      </c>
      <c r="Y234" s="70"/>
      <c r="Z234" s="71">
        <v>194</v>
      </c>
      <c r="AA234" s="24"/>
      <c r="AB234" s="69">
        <v>0.2</v>
      </c>
      <c r="AC234" s="461"/>
      <c r="AD234" s="446"/>
      <c r="AE234" s="388" t="s">
        <v>36</v>
      </c>
      <c r="AF234" s="387" t="s">
        <v>36</v>
      </c>
      <c r="AG234" s="6" t="s">
        <v>289</v>
      </c>
      <c r="AH234" s="18" t="s">
        <v>274</v>
      </c>
      <c r="AI234" s="51"/>
      <c r="AJ234" s="52">
        <v>12</v>
      </c>
      <c r="AK234" s="43" t="s">
        <v>36</v>
      </c>
      <c r="AL234" s="103"/>
    </row>
    <row r="235" spans="1:38" x14ac:dyDescent="0.15">
      <c r="A235" s="1890"/>
      <c r="B235" s="608">
        <v>43398</v>
      </c>
      <c r="C235" s="453" t="str">
        <f t="shared" si="43"/>
        <v>(木)</v>
      </c>
      <c r="D235" s="75" t="s">
        <v>583</v>
      </c>
      <c r="E235" s="73" t="s">
        <v>609</v>
      </c>
      <c r="F235" s="61"/>
      <c r="G235" s="23">
        <v>19.5</v>
      </c>
      <c r="H235" s="64">
        <v>19.899999999999999</v>
      </c>
      <c r="I235" s="65">
        <v>7.5</v>
      </c>
      <c r="J235" s="66">
        <v>6</v>
      </c>
      <c r="K235" s="24">
        <v>8</v>
      </c>
      <c r="L235" s="69">
        <v>8</v>
      </c>
      <c r="M235" s="65"/>
      <c r="N235" s="66">
        <v>30.7</v>
      </c>
      <c r="O235" s="23"/>
      <c r="P235" s="64">
        <v>66.599999999999994</v>
      </c>
      <c r="Q235" s="23"/>
      <c r="R235" s="64">
        <v>83</v>
      </c>
      <c r="S235" s="23"/>
      <c r="T235" s="64"/>
      <c r="U235" s="23"/>
      <c r="V235" s="64"/>
      <c r="W235" s="65"/>
      <c r="X235" s="66">
        <v>30.3</v>
      </c>
      <c r="Y235" s="70"/>
      <c r="Z235" s="71">
        <v>199</v>
      </c>
      <c r="AA235" s="24"/>
      <c r="AB235" s="69">
        <v>0.16</v>
      </c>
      <c r="AC235" s="461">
        <v>10</v>
      </c>
      <c r="AD235" s="446">
        <v>2</v>
      </c>
      <c r="AE235" s="388" t="s">
        <v>36</v>
      </c>
      <c r="AF235" s="387" t="s">
        <v>36</v>
      </c>
      <c r="AG235" s="6" t="s">
        <v>290</v>
      </c>
      <c r="AH235" s="18" t="s">
        <v>23</v>
      </c>
      <c r="AI235" s="51"/>
      <c r="AJ235" s="52">
        <v>4</v>
      </c>
      <c r="AK235" s="43" t="s">
        <v>36</v>
      </c>
      <c r="AL235" s="103"/>
    </row>
    <row r="236" spans="1:38" x14ac:dyDescent="0.15">
      <c r="A236" s="1890"/>
      <c r="B236" s="608">
        <v>43399</v>
      </c>
      <c r="C236" s="453" t="str">
        <f t="shared" si="43"/>
        <v>(金)</v>
      </c>
      <c r="D236" s="75" t="s">
        <v>599</v>
      </c>
      <c r="E236" s="73" t="s">
        <v>609</v>
      </c>
      <c r="F236" s="61"/>
      <c r="G236" s="23">
        <v>19.399999999999999</v>
      </c>
      <c r="H236" s="64">
        <v>19.7</v>
      </c>
      <c r="I236" s="65">
        <v>6.8</v>
      </c>
      <c r="J236" s="66">
        <v>6.3</v>
      </c>
      <c r="K236" s="24">
        <v>8.1</v>
      </c>
      <c r="L236" s="69">
        <v>7.9</v>
      </c>
      <c r="M236" s="65"/>
      <c r="N236" s="66">
        <v>30.6</v>
      </c>
      <c r="O236" s="23"/>
      <c r="P236" s="64">
        <v>66.3</v>
      </c>
      <c r="Q236" s="23"/>
      <c r="R236" s="64">
        <v>82.8</v>
      </c>
      <c r="S236" s="23"/>
      <c r="T236" s="64"/>
      <c r="U236" s="23"/>
      <c r="V236" s="64"/>
      <c r="W236" s="65"/>
      <c r="X236" s="66">
        <v>31.1</v>
      </c>
      <c r="Y236" s="70"/>
      <c r="Z236" s="71">
        <v>206</v>
      </c>
      <c r="AA236" s="24"/>
      <c r="AB236" s="69">
        <v>0.22</v>
      </c>
      <c r="AC236" s="461"/>
      <c r="AD236" s="446"/>
      <c r="AE236" s="388" t="s">
        <v>36</v>
      </c>
      <c r="AF236" s="387" t="s">
        <v>36</v>
      </c>
      <c r="AG236" s="19"/>
      <c r="AH236" s="9"/>
      <c r="AI236" s="20"/>
      <c r="AJ236" s="8"/>
      <c r="AK236" s="8"/>
      <c r="AL236" s="9"/>
    </row>
    <row r="237" spans="1:38" x14ac:dyDescent="0.15">
      <c r="A237" s="1890"/>
      <c r="B237" s="608">
        <v>43400</v>
      </c>
      <c r="C237" s="547" t="str">
        <f t="shared" si="43"/>
        <v>(土)</v>
      </c>
      <c r="D237" s="75" t="s">
        <v>606</v>
      </c>
      <c r="E237" s="73" t="s">
        <v>609</v>
      </c>
      <c r="F237" s="61"/>
      <c r="G237" s="23">
        <v>19.3</v>
      </c>
      <c r="H237" s="64">
        <v>19.600000000000001</v>
      </c>
      <c r="I237" s="65">
        <v>6.3</v>
      </c>
      <c r="J237" s="66">
        <v>5.9</v>
      </c>
      <c r="K237" s="24">
        <v>8</v>
      </c>
      <c r="L237" s="69">
        <v>8</v>
      </c>
      <c r="M237" s="65"/>
      <c r="N237" s="66">
        <v>28.8</v>
      </c>
      <c r="O237" s="23"/>
      <c r="P237" s="64"/>
      <c r="Q237" s="23"/>
      <c r="R237" s="64"/>
      <c r="S237" s="23"/>
      <c r="T237" s="64"/>
      <c r="U237" s="23"/>
      <c r="V237" s="64"/>
      <c r="W237" s="65"/>
      <c r="X237" s="66"/>
      <c r="Y237" s="70"/>
      <c r="Z237" s="71"/>
      <c r="AA237" s="24"/>
      <c r="AB237" s="69"/>
      <c r="AC237" s="461"/>
      <c r="AD237" s="446"/>
      <c r="AE237" s="388" t="s">
        <v>36</v>
      </c>
      <c r="AF237" s="387" t="s">
        <v>36</v>
      </c>
      <c r="AG237" s="19"/>
      <c r="AH237" s="9"/>
      <c r="AI237" s="20"/>
      <c r="AJ237" s="8"/>
      <c r="AK237" s="8"/>
      <c r="AL237" s="9"/>
    </row>
    <row r="238" spans="1:38" x14ac:dyDescent="0.15">
      <c r="A238" s="1890"/>
      <c r="B238" s="608">
        <v>43401</v>
      </c>
      <c r="C238" s="453" t="str">
        <f t="shared" si="43"/>
        <v>(日)</v>
      </c>
      <c r="D238" s="75" t="s">
        <v>583</v>
      </c>
      <c r="E238" s="73" t="s">
        <v>609</v>
      </c>
      <c r="F238" s="61"/>
      <c r="G238" s="23">
        <v>19.399999999999999</v>
      </c>
      <c r="H238" s="64">
        <v>19.8</v>
      </c>
      <c r="I238" s="65">
        <v>6.5</v>
      </c>
      <c r="J238" s="66">
        <v>5.8</v>
      </c>
      <c r="K238" s="24">
        <v>8.1</v>
      </c>
      <c r="L238" s="69">
        <v>8.1</v>
      </c>
      <c r="M238" s="65"/>
      <c r="N238" s="66">
        <v>29.2</v>
      </c>
      <c r="O238" s="23"/>
      <c r="P238" s="64"/>
      <c r="Q238" s="23"/>
      <c r="R238" s="64"/>
      <c r="S238" s="23"/>
      <c r="T238" s="64"/>
      <c r="U238" s="23"/>
      <c r="V238" s="64"/>
      <c r="W238" s="65"/>
      <c r="X238" s="66"/>
      <c r="Y238" s="70"/>
      <c r="Z238" s="71"/>
      <c r="AA238" s="24"/>
      <c r="AB238" s="69"/>
      <c r="AC238" s="461"/>
      <c r="AD238" s="446"/>
      <c r="AE238" s="388" t="s">
        <v>36</v>
      </c>
      <c r="AF238" s="387" t="s">
        <v>496</v>
      </c>
      <c r="AG238" s="21"/>
      <c r="AH238" s="3"/>
      <c r="AI238" s="22"/>
      <c r="AJ238" s="10"/>
      <c r="AK238" s="10"/>
      <c r="AL238" s="3"/>
    </row>
    <row r="239" spans="1:38" x14ac:dyDescent="0.15">
      <c r="A239" s="1890"/>
      <c r="B239" s="608">
        <v>43402</v>
      </c>
      <c r="C239" s="453" t="str">
        <f t="shared" si="43"/>
        <v>(月)</v>
      </c>
      <c r="D239" s="75" t="s">
        <v>583</v>
      </c>
      <c r="E239" s="73" t="s">
        <v>609</v>
      </c>
      <c r="F239" s="61"/>
      <c r="G239" s="23">
        <v>19.399999999999999</v>
      </c>
      <c r="H239" s="64">
        <v>19.8</v>
      </c>
      <c r="I239" s="65">
        <v>5.2</v>
      </c>
      <c r="J239" s="66">
        <v>5.4</v>
      </c>
      <c r="K239" s="24">
        <v>8.1999999999999993</v>
      </c>
      <c r="L239" s="69">
        <v>8</v>
      </c>
      <c r="M239" s="65"/>
      <c r="N239" s="66">
        <v>31.1</v>
      </c>
      <c r="O239" s="23"/>
      <c r="P239" s="64">
        <v>67.3</v>
      </c>
      <c r="Q239" s="23"/>
      <c r="R239" s="64">
        <v>84.5</v>
      </c>
      <c r="S239" s="23"/>
      <c r="T239" s="64"/>
      <c r="U239" s="23"/>
      <c r="V239" s="64"/>
      <c r="W239" s="65"/>
      <c r="X239" s="66">
        <v>31.5</v>
      </c>
      <c r="Y239" s="70"/>
      <c r="Z239" s="71">
        <v>200</v>
      </c>
      <c r="AA239" s="24"/>
      <c r="AB239" s="69">
        <v>0.22</v>
      </c>
      <c r="AC239" s="461"/>
      <c r="AD239" s="446"/>
      <c r="AE239" s="388" t="s">
        <v>36</v>
      </c>
      <c r="AF239" s="387" t="s">
        <v>496</v>
      </c>
      <c r="AG239" s="29" t="s">
        <v>34</v>
      </c>
      <c r="AH239" s="2" t="s">
        <v>36</v>
      </c>
      <c r="AI239" s="2" t="s">
        <v>36</v>
      </c>
      <c r="AJ239" s="2" t="s">
        <v>36</v>
      </c>
      <c r="AK239" s="2" t="s">
        <v>36</v>
      </c>
      <c r="AL239" s="104" t="s">
        <v>36</v>
      </c>
    </row>
    <row r="240" spans="1:38" x14ac:dyDescent="0.15">
      <c r="A240" s="1890"/>
      <c r="B240" s="608">
        <v>43403</v>
      </c>
      <c r="C240" s="453" t="str">
        <f t="shared" si="43"/>
        <v>(火)</v>
      </c>
      <c r="D240" s="75" t="s">
        <v>583</v>
      </c>
      <c r="E240" s="73" t="s">
        <v>609</v>
      </c>
      <c r="F240" s="61"/>
      <c r="G240" s="23">
        <v>19.3</v>
      </c>
      <c r="H240" s="64">
        <v>19.7</v>
      </c>
      <c r="I240" s="65">
        <v>5.8</v>
      </c>
      <c r="J240" s="66">
        <v>5.2</v>
      </c>
      <c r="K240" s="24">
        <v>8.1</v>
      </c>
      <c r="L240" s="69">
        <v>8.1</v>
      </c>
      <c r="M240" s="65"/>
      <c r="N240" s="66">
        <v>30.1</v>
      </c>
      <c r="O240" s="23"/>
      <c r="P240" s="64">
        <v>65.099999999999994</v>
      </c>
      <c r="Q240" s="23"/>
      <c r="R240" s="64">
        <v>81</v>
      </c>
      <c r="S240" s="23"/>
      <c r="T240" s="64"/>
      <c r="U240" s="23"/>
      <c r="V240" s="64"/>
      <c r="W240" s="65"/>
      <c r="X240" s="66">
        <v>30.5</v>
      </c>
      <c r="Y240" s="70"/>
      <c r="Z240" s="71">
        <v>194</v>
      </c>
      <c r="AA240" s="24"/>
      <c r="AB240" s="69">
        <v>0.2</v>
      </c>
      <c r="AC240" s="461"/>
      <c r="AD240" s="446"/>
      <c r="AE240" s="388" t="s">
        <v>36</v>
      </c>
      <c r="AF240" s="387" t="s">
        <v>36</v>
      </c>
      <c r="AG240" s="11" t="s">
        <v>36</v>
      </c>
      <c r="AH240" s="2" t="s">
        <v>36</v>
      </c>
      <c r="AI240" s="2" t="s">
        <v>36</v>
      </c>
      <c r="AJ240" s="2" t="s">
        <v>36</v>
      </c>
      <c r="AK240" s="2" t="s">
        <v>36</v>
      </c>
      <c r="AL240" s="104" t="s">
        <v>36</v>
      </c>
    </row>
    <row r="241" spans="1:39" x14ac:dyDescent="0.15">
      <c r="A241" s="1890"/>
      <c r="B241" s="609">
        <v>43404</v>
      </c>
      <c r="C241" s="456" t="str">
        <f t="shared" si="43"/>
        <v>(水)</v>
      </c>
      <c r="D241" s="259" t="s">
        <v>599</v>
      </c>
      <c r="E241" s="1341" t="s">
        <v>609</v>
      </c>
      <c r="F241" s="141"/>
      <c r="G241" s="142">
        <v>19.3</v>
      </c>
      <c r="H241" s="143">
        <v>19.600000000000001</v>
      </c>
      <c r="I241" s="144">
        <v>5</v>
      </c>
      <c r="J241" s="145">
        <v>4.7</v>
      </c>
      <c r="K241" s="146">
        <v>8.3000000000000007</v>
      </c>
      <c r="L241" s="147">
        <v>8</v>
      </c>
      <c r="M241" s="144"/>
      <c r="N241" s="145">
        <v>30.2</v>
      </c>
      <c r="O241" s="142"/>
      <c r="P241" s="143">
        <v>65.3</v>
      </c>
      <c r="Q241" s="142"/>
      <c r="R241" s="143">
        <v>79.099999999999994</v>
      </c>
      <c r="S241" s="142"/>
      <c r="T241" s="143"/>
      <c r="U241" s="142"/>
      <c r="V241" s="143"/>
      <c r="W241" s="144"/>
      <c r="X241" s="145">
        <v>30.5</v>
      </c>
      <c r="Y241" s="148"/>
      <c r="Z241" s="149">
        <v>198</v>
      </c>
      <c r="AA241" s="146"/>
      <c r="AB241" s="147">
        <v>0.26</v>
      </c>
      <c r="AC241" s="458"/>
      <c r="AD241" s="447"/>
      <c r="AE241" s="388" t="s">
        <v>36</v>
      </c>
      <c r="AF241" s="387" t="s">
        <v>36</v>
      </c>
      <c r="AG241" s="11" t="s">
        <v>36</v>
      </c>
      <c r="AH241" s="2" t="s">
        <v>36</v>
      </c>
      <c r="AI241" s="2" t="s">
        <v>36</v>
      </c>
      <c r="AJ241" s="2" t="s">
        <v>36</v>
      </c>
      <c r="AK241" s="2" t="s">
        <v>36</v>
      </c>
      <c r="AL241" s="104" t="s">
        <v>36</v>
      </c>
    </row>
    <row r="242" spans="1:39" s="1" customFormat="1" ht="13.5" customHeight="1" x14ac:dyDescent="0.15">
      <c r="A242" s="1890"/>
      <c r="B242" s="1932" t="s">
        <v>410</v>
      </c>
      <c r="C242" s="1892"/>
      <c r="D242" s="631"/>
      <c r="E242" s="555">
        <f>MAX(E211:E241)</f>
        <v>0</v>
      </c>
      <c r="F242" s="556" t="str">
        <f t="shared" ref="F242:AD242" si="44">IF(COUNT(F211:F241)=0,"",MAX(F211:F241))</f>
        <v/>
      </c>
      <c r="G242" s="557">
        <f t="shared" si="44"/>
        <v>23</v>
      </c>
      <c r="H242" s="558">
        <f t="shared" si="44"/>
        <v>23.3</v>
      </c>
      <c r="I242" s="559">
        <f t="shared" si="44"/>
        <v>9.9</v>
      </c>
      <c r="J242" s="560">
        <f t="shared" si="44"/>
        <v>8</v>
      </c>
      <c r="K242" s="561">
        <f t="shared" si="44"/>
        <v>8.3000000000000007</v>
      </c>
      <c r="L242" s="562">
        <f t="shared" si="44"/>
        <v>8.1</v>
      </c>
      <c r="M242" s="559" t="str">
        <f t="shared" si="44"/>
        <v/>
      </c>
      <c r="N242" s="560">
        <f t="shared" si="44"/>
        <v>31.1</v>
      </c>
      <c r="O242" s="557" t="str">
        <f t="shared" si="44"/>
        <v/>
      </c>
      <c r="P242" s="558">
        <f t="shared" si="44"/>
        <v>67.599999999999994</v>
      </c>
      <c r="Q242" s="557" t="str">
        <f t="shared" si="44"/>
        <v/>
      </c>
      <c r="R242" s="558">
        <f t="shared" si="44"/>
        <v>87.4</v>
      </c>
      <c r="S242" s="557" t="str">
        <f t="shared" si="44"/>
        <v/>
      </c>
      <c r="T242" s="558">
        <f t="shared" si="44"/>
        <v>51.1</v>
      </c>
      <c r="U242" s="557" t="str">
        <f t="shared" si="44"/>
        <v/>
      </c>
      <c r="V242" s="558">
        <f t="shared" si="44"/>
        <v>31.9</v>
      </c>
      <c r="W242" s="559" t="str">
        <f t="shared" si="44"/>
        <v/>
      </c>
      <c r="X242" s="1087">
        <f t="shared" si="44"/>
        <v>31.5</v>
      </c>
      <c r="Y242" s="1173" t="str">
        <f t="shared" si="44"/>
        <v/>
      </c>
      <c r="Z242" s="1174">
        <f t="shared" si="44"/>
        <v>266</v>
      </c>
      <c r="AA242" s="1404" t="str">
        <f t="shared" si="44"/>
        <v/>
      </c>
      <c r="AB242" s="1176">
        <f t="shared" si="44"/>
        <v>0.37</v>
      </c>
      <c r="AC242" s="1125">
        <f t="shared" si="44"/>
        <v>37</v>
      </c>
      <c r="AD242" s="1082">
        <f t="shared" si="44"/>
        <v>2</v>
      </c>
      <c r="AE242" s="565">
        <f t="shared" ref="AE242:AF242" si="45">MAX(AE211:AE241)</f>
        <v>0</v>
      </c>
      <c r="AF242" s="580">
        <f t="shared" si="45"/>
        <v>0</v>
      </c>
      <c r="AG242" s="11"/>
      <c r="AH242" s="2"/>
      <c r="AI242" s="2"/>
      <c r="AJ242" s="2"/>
      <c r="AK242" s="2"/>
      <c r="AL242" s="104"/>
    </row>
    <row r="243" spans="1:39" s="1" customFormat="1" ht="13.5" customHeight="1" x14ac:dyDescent="0.15">
      <c r="A243" s="1890"/>
      <c r="B243" s="1933" t="s">
        <v>411</v>
      </c>
      <c r="C243" s="1894"/>
      <c r="D243" s="633"/>
      <c r="E243" s="566">
        <f>MIN(E211:E241)</f>
        <v>0</v>
      </c>
      <c r="F243" s="567" t="str">
        <f t="shared" ref="F243:AB243" si="46">IF(COUNT(F211:F241)=0,"",MIN(F211:F241))</f>
        <v/>
      </c>
      <c r="G243" s="568">
        <f t="shared" si="46"/>
        <v>19.3</v>
      </c>
      <c r="H243" s="569">
        <f t="shared" si="46"/>
        <v>19.600000000000001</v>
      </c>
      <c r="I243" s="570">
        <f t="shared" si="46"/>
        <v>4.4000000000000004</v>
      </c>
      <c r="J243" s="571">
        <f t="shared" si="46"/>
        <v>3.9</v>
      </c>
      <c r="K243" s="572">
        <f t="shared" si="46"/>
        <v>7.3</v>
      </c>
      <c r="L243" s="573">
        <f t="shared" si="46"/>
        <v>7.3</v>
      </c>
      <c r="M243" s="570" t="str">
        <f t="shared" si="46"/>
        <v/>
      </c>
      <c r="N243" s="571">
        <f t="shared" si="46"/>
        <v>26.7</v>
      </c>
      <c r="O243" s="568" t="str">
        <f t="shared" si="46"/>
        <v/>
      </c>
      <c r="P243" s="569">
        <f t="shared" si="46"/>
        <v>61.6</v>
      </c>
      <c r="Q243" s="568" t="str">
        <f t="shared" si="46"/>
        <v/>
      </c>
      <c r="R243" s="569">
        <f t="shared" si="46"/>
        <v>78</v>
      </c>
      <c r="S243" s="568" t="str">
        <f t="shared" si="46"/>
        <v/>
      </c>
      <c r="T243" s="569">
        <f t="shared" si="46"/>
        <v>51.1</v>
      </c>
      <c r="U243" s="568" t="str">
        <f t="shared" si="46"/>
        <v/>
      </c>
      <c r="V243" s="569">
        <f t="shared" si="46"/>
        <v>31.9</v>
      </c>
      <c r="W243" s="570" t="str">
        <f t="shared" si="46"/>
        <v/>
      </c>
      <c r="X243" s="1407">
        <f t="shared" si="46"/>
        <v>28.8</v>
      </c>
      <c r="Y243" s="1178" t="str">
        <f t="shared" si="46"/>
        <v/>
      </c>
      <c r="Z243" s="1179">
        <f t="shared" si="46"/>
        <v>194</v>
      </c>
      <c r="AA243" s="1408" t="str">
        <f t="shared" si="46"/>
        <v/>
      </c>
      <c r="AB243" s="1181">
        <f t="shared" si="46"/>
        <v>0.16</v>
      </c>
      <c r="AC243" s="1126">
        <f>IF(COUNT(AC211:AC241)=0,"",IF(COUNT(B211:B241)&lt;&gt;COUNT(AC211:AC241),0,MIN(AC211:AC241)))</f>
        <v>0</v>
      </c>
      <c r="AD243" s="1098">
        <f>IF(COUNT(AD211:AD241)=0,"",IF(COUNT(C211:C241)&lt;&gt;COUNT(AD211:AD241),0,MIN(AD211:AD241)))</f>
        <v>0</v>
      </c>
      <c r="AE243" s="576">
        <f t="shared" ref="AE243:AF243" si="47">MIN(AE211:AE241)</f>
        <v>0</v>
      </c>
      <c r="AF243" s="581">
        <f t="shared" si="47"/>
        <v>0</v>
      </c>
      <c r="AG243" s="11"/>
      <c r="AH243" s="2"/>
      <c r="AI243" s="2"/>
      <c r="AJ243" s="2"/>
      <c r="AK243" s="2"/>
      <c r="AL243" s="104"/>
    </row>
    <row r="244" spans="1:39" s="1" customFormat="1" ht="13.5" customHeight="1" x14ac:dyDescent="0.15">
      <c r="A244" s="1890"/>
      <c r="B244" s="1933" t="s">
        <v>412</v>
      </c>
      <c r="C244" s="1894"/>
      <c r="D244" s="633"/>
      <c r="E244" s="633"/>
      <c r="F244" s="1088" t="str">
        <f t="shared" ref="F244:AB244" si="48">IF(COUNT(F211:F241)=0,"",AVERAGE(F211:F241))</f>
        <v/>
      </c>
      <c r="G244" s="1089">
        <f t="shared" si="48"/>
        <v>21.148387096774183</v>
      </c>
      <c r="H244" s="1090">
        <f t="shared" si="48"/>
        <v>21.522580645161295</v>
      </c>
      <c r="I244" s="1091">
        <f t="shared" si="48"/>
        <v>6.6161290322580655</v>
      </c>
      <c r="J244" s="1092">
        <f t="shared" si="48"/>
        <v>5.8774193548387101</v>
      </c>
      <c r="K244" s="1093">
        <f t="shared" si="48"/>
        <v>7.7387096774193553</v>
      </c>
      <c r="L244" s="1094">
        <f t="shared" si="48"/>
        <v>7.6870967741935479</v>
      </c>
      <c r="M244" s="1091" t="str">
        <f t="shared" si="48"/>
        <v/>
      </c>
      <c r="N244" s="1092">
        <f t="shared" si="48"/>
        <v>29.535483870967745</v>
      </c>
      <c r="O244" s="1089" t="str">
        <f t="shared" si="48"/>
        <v/>
      </c>
      <c r="P244" s="1090">
        <f t="shared" si="48"/>
        <v>65.563636363636348</v>
      </c>
      <c r="Q244" s="1089" t="str">
        <f t="shared" si="48"/>
        <v/>
      </c>
      <c r="R244" s="1090">
        <f t="shared" si="48"/>
        <v>82.4</v>
      </c>
      <c r="S244" s="1089" t="str">
        <f t="shared" si="48"/>
        <v/>
      </c>
      <c r="T244" s="1090">
        <f t="shared" si="48"/>
        <v>51.1</v>
      </c>
      <c r="U244" s="1089" t="str">
        <f t="shared" si="48"/>
        <v/>
      </c>
      <c r="V244" s="1090">
        <f t="shared" si="48"/>
        <v>31.9</v>
      </c>
      <c r="W244" s="1168" t="str">
        <f t="shared" si="48"/>
        <v/>
      </c>
      <c r="X244" s="1413">
        <f t="shared" si="48"/>
        <v>29.968181818181822</v>
      </c>
      <c r="Y244" s="1396" t="str">
        <f t="shared" si="48"/>
        <v/>
      </c>
      <c r="Z244" s="1398">
        <f t="shared" si="48"/>
        <v>214.36363636363637</v>
      </c>
      <c r="AA244" s="1399" t="str">
        <f t="shared" si="48"/>
        <v/>
      </c>
      <c r="AB244" s="1397">
        <f t="shared" si="48"/>
        <v>0.26318181818181813</v>
      </c>
      <c r="AC244" s="1127">
        <f t="shared" ref="AC244:AD244" si="49">IF(COUNT(AC212:AC241)=0,0,AVERAGE(AC212:AC241))</f>
        <v>23.5</v>
      </c>
      <c r="AD244" s="479">
        <f t="shared" si="49"/>
        <v>2</v>
      </c>
      <c r="AE244" s="576" t="s">
        <v>36</v>
      </c>
      <c r="AF244" s="582"/>
      <c r="AG244" s="11"/>
      <c r="AH244" s="2"/>
      <c r="AI244" s="2"/>
      <c r="AJ244" s="2"/>
      <c r="AK244" s="2"/>
      <c r="AL244" s="104"/>
    </row>
    <row r="245" spans="1:39" s="1" customFormat="1" ht="13.5" customHeight="1" x14ac:dyDescent="0.15">
      <c r="A245" s="1918"/>
      <c r="B245" s="1917" t="s">
        <v>413</v>
      </c>
      <c r="C245" s="1916"/>
      <c r="D245" s="633"/>
      <c r="E245" s="1072">
        <f>SUM(E211:E241)</f>
        <v>0</v>
      </c>
      <c r="F245" s="1137"/>
      <c r="G245" s="1137"/>
      <c r="H245" s="1135"/>
      <c r="I245" s="1137"/>
      <c r="J245" s="1135"/>
      <c r="K245" s="1134"/>
      <c r="L245" s="1133"/>
      <c r="M245" s="1137"/>
      <c r="N245" s="1135"/>
      <c r="O245" s="1133"/>
      <c r="P245" s="1135"/>
      <c r="Q245" s="1137"/>
      <c r="R245" s="1135"/>
      <c r="S245" s="1134"/>
      <c r="T245" s="1133"/>
      <c r="U245" s="1134"/>
      <c r="V245" s="1136"/>
      <c r="W245" s="1170"/>
      <c r="X245" s="1412"/>
      <c r="Y245" s="1169"/>
      <c r="Z245" s="1412"/>
      <c r="AA245" s="1170"/>
      <c r="AB245" s="1412"/>
      <c r="AC245" s="1128">
        <f>SUM(AC211:AC241)</f>
        <v>47</v>
      </c>
      <c r="AD245" s="1099">
        <f>IF(COUNTA(AD210)=0,"",SUM(AD211:AD241))</f>
        <v>2</v>
      </c>
      <c r="AE245" s="730"/>
      <c r="AF245" s="641"/>
      <c r="AG245" s="11"/>
      <c r="AH245" s="2"/>
      <c r="AI245" s="2"/>
      <c r="AJ245" s="2"/>
      <c r="AK245" s="2"/>
      <c r="AL245" s="104"/>
      <c r="AM245" s="671"/>
    </row>
    <row r="246" spans="1:39" ht="13.5" customHeight="1" x14ac:dyDescent="0.15">
      <c r="A246" s="1889" t="s">
        <v>357</v>
      </c>
      <c r="B246" s="1441">
        <v>43405</v>
      </c>
      <c r="C246" s="451" t="str">
        <f>IF(B246="","",IF(WEEKDAY(B246)=1,"(日)",IF(WEEKDAY(B246)=2,"(月)",IF(WEEKDAY(B246)=3,"(火)",IF(WEEKDAY(B246)=4,"(水)",IF(WEEKDAY(B246)=5,"(木)",IF(WEEKDAY(B246)=6,"(金)","(土)")))))))</f>
        <v>(木)</v>
      </c>
      <c r="D246" s="74" t="s">
        <v>583</v>
      </c>
      <c r="E246" s="72" t="s">
        <v>609</v>
      </c>
      <c r="F246" s="60"/>
      <c r="G246" s="62">
        <v>19.100000000000001</v>
      </c>
      <c r="H246" s="63">
        <v>19.399999999999999</v>
      </c>
      <c r="I246" s="56">
        <v>4.7</v>
      </c>
      <c r="J246" s="57">
        <v>3.9</v>
      </c>
      <c r="K246" s="67">
        <v>8.1999999999999993</v>
      </c>
      <c r="L246" s="68">
        <v>8.1</v>
      </c>
      <c r="M246" s="56"/>
      <c r="N246" s="57">
        <v>30.4</v>
      </c>
      <c r="O246" s="62"/>
      <c r="P246" s="63">
        <v>65.599999999999994</v>
      </c>
      <c r="Q246" s="62"/>
      <c r="R246" s="63">
        <v>89.4</v>
      </c>
      <c r="S246" s="62"/>
      <c r="T246" s="63"/>
      <c r="U246" s="62"/>
      <c r="V246" s="63"/>
      <c r="W246" s="56"/>
      <c r="X246" s="57">
        <v>31</v>
      </c>
      <c r="Y246" s="58"/>
      <c r="Z246" s="59">
        <v>214</v>
      </c>
      <c r="AA246" s="67"/>
      <c r="AB246" s="68">
        <v>0.17</v>
      </c>
      <c r="AC246" s="463"/>
      <c r="AD246" s="462"/>
      <c r="AE246" s="1079" t="s">
        <v>36</v>
      </c>
      <c r="AF246" s="120" t="s">
        <v>36</v>
      </c>
      <c r="AG246" s="269">
        <v>43412</v>
      </c>
      <c r="AH246" s="152" t="s">
        <v>54</v>
      </c>
      <c r="AI246" s="153">
        <v>21.6</v>
      </c>
      <c r="AJ246" s="154" t="s">
        <v>20</v>
      </c>
      <c r="AK246" s="155"/>
      <c r="AL246" s="156"/>
    </row>
    <row r="247" spans="1:39" x14ac:dyDescent="0.15">
      <c r="A247" s="1890"/>
      <c r="B247" s="608">
        <v>43406</v>
      </c>
      <c r="C247" s="453" t="str">
        <f>IF(B247="","",IF(WEEKDAY(B247)=1,"(日)",IF(WEEKDAY(B247)=2,"(月)",IF(WEEKDAY(B247)=3,"(火)",IF(WEEKDAY(B247)=4,"(水)",IF(WEEKDAY(B247)=5,"(木)",IF(WEEKDAY(B247)=6,"(金)","(土)")))))))</f>
        <v>(金)</v>
      </c>
      <c r="D247" s="75" t="s">
        <v>583</v>
      </c>
      <c r="E247" s="73" t="s">
        <v>609</v>
      </c>
      <c r="F247" s="61"/>
      <c r="G247" s="23">
        <v>18.899999999999999</v>
      </c>
      <c r="H247" s="64">
        <v>19.3</v>
      </c>
      <c r="I247" s="65">
        <v>5.0999999999999996</v>
      </c>
      <c r="J247" s="66">
        <v>3.9</v>
      </c>
      <c r="K247" s="24">
        <v>8.1999999999999993</v>
      </c>
      <c r="L247" s="69">
        <v>8.1</v>
      </c>
      <c r="M247" s="65"/>
      <c r="N247" s="66">
        <v>30.3</v>
      </c>
      <c r="O247" s="23"/>
      <c r="P247" s="64">
        <v>67.599999999999994</v>
      </c>
      <c r="Q247" s="23"/>
      <c r="R247" s="64">
        <v>90.7</v>
      </c>
      <c r="S247" s="23"/>
      <c r="T247" s="64"/>
      <c r="U247" s="23"/>
      <c r="V247" s="64"/>
      <c r="W247" s="65"/>
      <c r="X247" s="66">
        <v>30.8</v>
      </c>
      <c r="Y247" s="70"/>
      <c r="Z247" s="71">
        <v>220</v>
      </c>
      <c r="AA247" s="24"/>
      <c r="AB247" s="69">
        <v>0.16</v>
      </c>
      <c r="AC247" s="461"/>
      <c r="AD247" s="460"/>
      <c r="AE247" s="1080" t="s">
        <v>36</v>
      </c>
      <c r="AF247" s="121" t="s">
        <v>36</v>
      </c>
      <c r="AG247" s="12" t="s">
        <v>49</v>
      </c>
      <c r="AH247" s="13" t="s">
        <v>498</v>
      </c>
      <c r="AI247" s="14" t="s">
        <v>499</v>
      </c>
      <c r="AJ247" s="15" t="s">
        <v>500</v>
      </c>
      <c r="AK247" s="16" t="s">
        <v>36</v>
      </c>
      <c r="AL247" s="97"/>
    </row>
    <row r="248" spans="1:39" ht="13.5" customHeight="1" x14ac:dyDescent="0.15">
      <c r="A248" s="1890"/>
      <c r="B248" s="608">
        <v>43407</v>
      </c>
      <c r="C248" s="453" t="str">
        <f t="shared" ref="C248:C275" si="50">IF(B248="","",IF(WEEKDAY(B248)=1,"(日)",IF(WEEKDAY(B248)=2,"(月)",IF(WEEKDAY(B248)=3,"(火)",IF(WEEKDAY(B248)=4,"(水)",IF(WEEKDAY(B248)=5,"(木)",IF(WEEKDAY(B248)=6,"(金)","(土)")))))))</f>
        <v>(土)</v>
      </c>
      <c r="D248" s="75" t="s">
        <v>583</v>
      </c>
      <c r="E248" s="73" t="s">
        <v>609</v>
      </c>
      <c r="F248" s="61"/>
      <c r="G248" s="23">
        <v>18.8</v>
      </c>
      <c r="H248" s="64">
        <v>19.2</v>
      </c>
      <c r="I248" s="65">
        <v>5.6</v>
      </c>
      <c r="J248" s="66">
        <v>4</v>
      </c>
      <c r="K248" s="24">
        <v>8.1999999999999993</v>
      </c>
      <c r="L248" s="69">
        <v>8.1</v>
      </c>
      <c r="M248" s="65"/>
      <c r="N248" s="66">
        <v>29.6</v>
      </c>
      <c r="O248" s="23"/>
      <c r="P248" s="64"/>
      <c r="Q248" s="23"/>
      <c r="R248" s="64"/>
      <c r="S248" s="23"/>
      <c r="T248" s="64"/>
      <c r="U248" s="23"/>
      <c r="V248" s="64"/>
      <c r="W248" s="65"/>
      <c r="X248" s="66"/>
      <c r="Y248" s="70"/>
      <c r="Z248" s="71"/>
      <c r="AA248" s="24"/>
      <c r="AB248" s="69"/>
      <c r="AC248" s="461"/>
      <c r="AD248" s="460"/>
      <c r="AE248" s="1080" t="s">
        <v>36</v>
      </c>
      <c r="AF248" s="121" t="s">
        <v>36</v>
      </c>
      <c r="AG248" s="5" t="s">
        <v>55</v>
      </c>
      <c r="AH248" s="17" t="s">
        <v>20</v>
      </c>
      <c r="AI248" s="31"/>
      <c r="AJ248" s="32">
        <v>19</v>
      </c>
      <c r="AK248" s="33" t="s">
        <v>36</v>
      </c>
      <c r="AL248" s="98"/>
    </row>
    <row r="249" spans="1:39" x14ac:dyDescent="0.15">
      <c r="A249" s="1890"/>
      <c r="B249" s="608">
        <v>43408</v>
      </c>
      <c r="C249" s="453" t="str">
        <f t="shared" si="50"/>
        <v>(日)</v>
      </c>
      <c r="D249" s="75" t="s">
        <v>599</v>
      </c>
      <c r="E249" s="73" t="s">
        <v>609</v>
      </c>
      <c r="F249" s="61"/>
      <c r="G249" s="23">
        <v>18.7</v>
      </c>
      <c r="H249" s="64">
        <v>18.899999999999999</v>
      </c>
      <c r="I249" s="65">
        <v>6.2</v>
      </c>
      <c r="J249" s="66">
        <v>4.7</v>
      </c>
      <c r="K249" s="24">
        <v>8.1999999999999993</v>
      </c>
      <c r="L249" s="69">
        <v>8.1</v>
      </c>
      <c r="M249" s="65"/>
      <c r="N249" s="66">
        <v>29.8</v>
      </c>
      <c r="O249" s="23"/>
      <c r="P249" s="64"/>
      <c r="Q249" s="23"/>
      <c r="R249" s="64"/>
      <c r="S249" s="23"/>
      <c r="T249" s="64"/>
      <c r="U249" s="23"/>
      <c r="V249" s="64"/>
      <c r="W249" s="65"/>
      <c r="X249" s="66"/>
      <c r="Y249" s="70"/>
      <c r="Z249" s="71"/>
      <c r="AA249" s="24"/>
      <c r="AB249" s="69"/>
      <c r="AC249" s="461"/>
      <c r="AD249" s="460"/>
      <c r="AE249" s="1080" t="s">
        <v>36</v>
      </c>
      <c r="AF249" s="121" t="s">
        <v>36</v>
      </c>
      <c r="AG249" s="6" t="s">
        <v>57</v>
      </c>
      <c r="AH249" s="18" t="s">
        <v>501</v>
      </c>
      <c r="AI249" s="37"/>
      <c r="AJ249" s="35">
        <v>5.4</v>
      </c>
      <c r="AK249" s="39" t="s">
        <v>36</v>
      </c>
      <c r="AL249" s="99"/>
    </row>
    <row r="250" spans="1:39" x14ac:dyDescent="0.15">
      <c r="A250" s="1890"/>
      <c r="B250" s="608">
        <v>43409</v>
      </c>
      <c r="C250" s="453" t="str">
        <f t="shared" si="50"/>
        <v>(月)</v>
      </c>
      <c r="D250" s="75" t="s">
        <v>599</v>
      </c>
      <c r="E250" s="73" t="s">
        <v>609</v>
      </c>
      <c r="F250" s="61"/>
      <c r="G250" s="23">
        <v>18.7</v>
      </c>
      <c r="H250" s="64">
        <v>19.100000000000001</v>
      </c>
      <c r="I250" s="65">
        <v>5.0999999999999996</v>
      </c>
      <c r="J250" s="66">
        <v>9.4</v>
      </c>
      <c r="K250" s="24">
        <v>8.1999999999999993</v>
      </c>
      <c r="L250" s="69">
        <v>8.1</v>
      </c>
      <c r="M250" s="65"/>
      <c r="N250" s="66">
        <v>30.4</v>
      </c>
      <c r="O250" s="23"/>
      <c r="P250" s="64">
        <v>66.599999999999994</v>
      </c>
      <c r="Q250" s="23"/>
      <c r="R250" s="64">
        <v>90.8</v>
      </c>
      <c r="S250" s="23"/>
      <c r="T250" s="64"/>
      <c r="U250" s="23"/>
      <c r="V250" s="64"/>
      <c r="W250" s="65"/>
      <c r="X250" s="66">
        <v>31.4</v>
      </c>
      <c r="Y250" s="70"/>
      <c r="Z250" s="71">
        <v>235</v>
      </c>
      <c r="AA250" s="24"/>
      <c r="AB250" s="69">
        <v>0.5</v>
      </c>
      <c r="AC250" s="461">
        <v>47</v>
      </c>
      <c r="AD250" s="460"/>
      <c r="AE250" s="1080" t="s">
        <v>36</v>
      </c>
      <c r="AF250" s="121" t="s">
        <v>36</v>
      </c>
      <c r="AG250" s="6" t="s">
        <v>21</v>
      </c>
      <c r="AH250" s="18"/>
      <c r="AI250" s="40"/>
      <c r="AJ250" s="41">
        <v>7.6</v>
      </c>
      <c r="AK250" s="42" t="s">
        <v>36</v>
      </c>
      <c r="AL250" s="100"/>
    </row>
    <row r="251" spans="1:39" x14ac:dyDescent="0.15">
      <c r="A251" s="1890"/>
      <c r="B251" s="608">
        <v>43410</v>
      </c>
      <c r="C251" s="453" t="str">
        <f t="shared" si="50"/>
        <v>(火)</v>
      </c>
      <c r="D251" s="75" t="s">
        <v>599</v>
      </c>
      <c r="E251" s="73" t="s">
        <v>609</v>
      </c>
      <c r="F251" s="61"/>
      <c r="G251" s="23">
        <v>18.8</v>
      </c>
      <c r="H251" s="64">
        <v>19.2</v>
      </c>
      <c r="I251" s="65">
        <v>6</v>
      </c>
      <c r="J251" s="66">
        <v>4.8</v>
      </c>
      <c r="K251" s="24">
        <v>8.3000000000000007</v>
      </c>
      <c r="L251" s="69">
        <v>8.1</v>
      </c>
      <c r="M251" s="65"/>
      <c r="N251" s="66">
        <v>30.3</v>
      </c>
      <c r="O251" s="23"/>
      <c r="P251" s="64">
        <v>67.099999999999994</v>
      </c>
      <c r="Q251" s="23"/>
      <c r="R251" s="64">
        <v>89.9</v>
      </c>
      <c r="S251" s="23"/>
      <c r="T251" s="64"/>
      <c r="U251" s="23"/>
      <c r="V251" s="64"/>
      <c r="W251" s="65"/>
      <c r="X251" s="66">
        <v>31</v>
      </c>
      <c r="Y251" s="70"/>
      <c r="Z251" s="71">
        <v>227</v>
      </c>
      <c r="AA251" s="24"/>
      <c r="AB251" s="69">
        <v>0.25</v>
      </c>
      <c r="AC251" s="461"/>
      <c r="AD251" s="460"/>
      <c r="AE251" s="1080" t="s">
        <v>36</v>
      </c>
      <c r="AF251" s="121" t="s">
        <v>36</v>
      </c>
      <c r="AG251" s="6" t="s">
        <v>502</v>
      </c>
      <c r="AH251" s="18" t="s">
        <v>22</v>
      </c>
      <c r="AI251" s="34"/>
      <c r="AJ251" s="35">
        <v>30.4</v>
      </c>
      <c r="AK251" s="36" t="s">
        <v>36</v>
      </c>
      <c r="AL251" s="101"/>
    </row>
    <row r="252" spans="1:39" x14ac:dyDescent="0.15">
      <c r="A252" s="1890"/>
      <c r="B252" s="608">
        <v>43411</v>
      </c>
      <c r="C252" s="453" t="str">
        <f t="shared" si="50"/>
        <v>(水)</v>
      </c>
      <c r="D252" s="75" t="s">
        <v>599</v>
      </c>
      <c r="E252" s="73" t="s">
        <v>609</v>
      </c>
      <c r="F252" s="61"/>
      <c r="G252" s="23">
        <v>18.7</v>
      </c>
      <c r="H252" s="64">
        <v>19</v>
      </c>
      <c r="I252" s="65">
        <v>6.2</v>
      </c>
      <c r="J252" s="66">
        <v>5.2</v>
      </c>
      <c r="K252" s="24">
        <v>8.3000000000000007</v>
      </c>
      <c r="L252" s="69">
        <v>8.1</v>
      </c>
      <c r="M252" s="65"/>
      <c r="N252" s="66">
        <v>30.3</v>
      </c>
      <c r="O252" s="23"/>
      <c r="P252" s="64">
        <v>67.599999999999994</v>
      </c>
      <c r="Q252" s="23"/>
      <c r="R252" s="64">
        <v>90.6</v>
      </c>
      <c r="S252" s="23"/>
      <c r="T252" s="64"/>
      <c r="U252" s="23"/>
      <c r="V252" s="64"/>
      <c r="W252" s="65"/>
      <c r="X252" s="66">
        <v>31</v>
      </c>
      <c r="Y252" s="70"/>
      <c r="Z252" s="71">
        <v>226</v>
      </c>
      <c r="AA252" s="24"/>
      <c r="AB252" s="69">
        <v>0.23</v>
      </c>
      <c r="AC252" s="461"/>
      <c r="AD252" s="460">
        <v>22</v>
      </c>
      <c r="AE252" s="1080" t="s">
        <v>36</v>
      </c>
      <c r="AF252" s="121" t="s">
        <v>36</v>
      </c>
      <c r="AG252" s="6" t="s">
        <v>503</v>
      </c>
      <c r="AH252" s="18" t="s">
        <v>23</v>
      </c>
      <c r="AI252" s="34"/>
      <c r="AJ252" s="35">
        <v>62.6</v>
      </c>
      <c r="AK252" s="36" t="s">
        <v>36</v>
      </c>
      <c r="AL252" s="101"/>
    </row>
    <row r="253" spans="1:39" x14ac:dyDescent="0.15">
      <c r="A253" s="1890"/>
      <c r="B253" s="608">
        <v>43412</v>
      </c>
      <c r="C253" s="453" t="str">
        <f t="shared" si="50"/>
        <v>(木)</v>
      </c>
      <c r="D253" s="75" t="s">
        <v>583</v>
      </c>
      <c r="E253" s="73" t="s">
        <v>609</v>
      </c>
      <c r="F253" s="61"/>
      <c r="G253" s="23">
        <v>18.600000000000001</v>
      </c>
      <c r="H253" s="64">
        <v>19</v>
      </c>
      <c r="I253" s="65">
        <v>6.8</v>
      </c>
      <c r="J253" s="66">
        <v>5.4</v>
      </c>
      <c r="K253" s="24">
        <v>8.3000000000000007</v>
      </c>
      <c r="L253" s="69">
        <v>7.6</v>
      </c>
      <c r="M253" s="65"/>
      <c r="N253" s="66">
        <v>30.4</v>
      </c>
      <c r="O253" s="23"/>
      <c r="P253" s="64">
        <v>62.6</v>
      </c>
      <c r="Q253" s="23"/>
      <c r="R253" s="64">
        <v>89.3</v>
      </c>
      <c r="S253" s="23"/>
      <c r="T253" s="64">
        <v>54.5</v>
      </c>
      <c r="U253" s="23"/>
      <c r="V253" s="64">
        <v>34.799999999999997</v>
      </c>
      <c r="W253" s="65"/>
      <c r="X253" s="66">
        <v>30.8</v>
      </c>
      <c r="Y253" s="70"/>
      <c r="Z253" s="71">
        <v>238</v>
      </c>
      <c r="AA253" s="24"/>
      <c r="AB253" s="69">
        <v>0.3</v>
      </c>
      <c r="AC253" s="461"/>
      <c r="AD253" s="460">
        <v>73</v>
      </c>
      <c r="AE253" s="1080" t="s">
        <v>36</v>
      </c>
      <c r="AF253" s="121" t="s">
        <v>36</v>
      </c>
      <c r="AG253" s="6" t="s">
        <v>504</v>
      </c>
      <c r="AH253" s="18" t="s">
        <v>23</v>
      </c>
      <c r="AI253" s="34"/>
      <c r="AJ253" s="35">
        <v>89.3</v>
      </c>
      <c r="AK253" s="36" t="s">
        <v>36</v>
      </c>
      <c r="AL253" s="101"/>
    </row>
    <row r="254" spans="1:39" x14ac:dyDescent="0.15">
      <c r="A254" s="1890"/>
      <c r="B254" s="608">
        <v>43413</v>
      </c>
      <c r="C254" s="453" t="str">
        <f t="shared" si="50"/>
        <v>(金)</v>
      </c>
      <c r="D254" s="75" t="s">
        <v>606</v>
      </c>
      <c r="E254" s="73" t="s">
        <v>609</v>
      </c>
      <c r="F254" s="61"/>
      <c r="G254" s="23">
        <v>18.5</v>
      </c>
      <c r="H254" s="64">
        <v>18.8</v>
      </c>
      <c r="I254" s="65">
        <v>6.8</v>
      </c>
      <c r="J254" s="66">
        <v>6.3</v>
      </c>
      <c r="K254" s="24">
        <v>8.4</v>
      </c>
      <c r="L254" s="69">
        <v>7.7</v>
      </c>
      <c r="M254" s="65"/>
      <c r="N254" s="66">
        <v>30.5</v>
      </c>
      <c r="O254" s="23"/>
      <c r="P254" s="64">
        <v>63.1</v>
      </c>
      <c r="Q254" s="23"/>
      <c r="R254" s="66">
        <v>88</v>
      </c>
      <c r="S254" s="23"/>
      <c r="T254" s="64"/>
      <c r="U254" s="23"/>
      <c r="V254" s="64"/>
      <c r="W254" s="65"/>
      <c r="X254" s="66">
        <v>31.1</v>
      </c>
      <c r="Y254" s="70"/>
      <c r="Z254" s="71">
        <v>198</v>
      </c>
      <c r="AA254" s="24"/>
      <c r="AB254" s="1360">
        <v>0.28000000000000003</v>
      </c>
      <c r="AC254" s="461"/>
      <c r="AD254" s="460">
        <v>72</v>
      </c>
      <c r="AE254" s="1080" t="s">
        <v>36</v>
      </c>
      <c r="AF254" s="121" t="s">
        <v>36</v>
      </c>
      <c r="AG254" s="6" t="s">
        <v>505</v>
      </c>
      <c r="AH254" s="18" t="s">
        <v>23</v>
      </c>
      <c r="AI254" s="34"/>
      <c r="AJ254" s="35">
        <v>54.5</v>
      </c>
      <c r="AK254" s="36" t="s">
        <v>36</v>
      </c>
      <c r="AL254" s="101"/>
    </row>
    <row r="255" spans="1:39" x14ac:dyDescent="0.15">
      <c r="A255" s="1890"/>
      <c r="B255" s="608">
        <v>43414</v>
      </c>
      <c r="C255" s="453" t="str">
        <f t="shared" si="50"/>
        <v>(土)</v>
      </c>
      <c r="D255" s="75" t="s">
        <v>599</v>
      </c>
      <c r="E255" s="73" t="s">
        <v>609</v>
      </c>
      <c r="F255" s="61"/>
      <c r="G255" s="23">
        <v>18.5</v>
      </c>
      <c r="H255" s="64">
        <v>18.899999999999999</v>
      </c>
      <c r="I255" s="65">
        <v>5</v>
      </c>
      <c r="J255" s="66">
        <v>5</v>
      </c>
      <c r="K255" s="24">
        <v>8.3000000000000007</v>
      </c>
      <c r="L255" s="69">
        <v>7.6</v>
      </c>
      <c r="M255" s="65"/>
      <c r="N255" s="66">
        <v>29.9</v>
      </c>
      <c r="O255" s="23"/>
      <c r="P255" s="64"/>
      <c r="Q255" s="23"/>
      <c r="R255" s="66"/>
      <c r="S255" s="23"/>
      <c r="T255" s="64"/>
      <c r="U255" s="23"/>
      <c r="V255" s="64"/>
      <c r="W255" s="65"/>
      <c r="X255" s="66"/>
      <c r="Y255" s="70"/>
      <c r="Z255" s="71"/>
      <c r="AA255" s="24"/>
      <c r="AB255" s="1360"/>
      <c r="AC255" s="461"/>
      <c r="AD255" s="460">
        <v>67</v>
      </c>
      <c r="AE255" s="1080" t="s">
        <v>36</v>
      </c>
      <c r="AF255" s="121" t="s">
        <v>36</v>
      </c>
      <c r="AG255" s="6" t="s">
        <v>506</v>
      </c>
      <c r="AH255" s="18" t="s">
        <v>23</v>
      </c>
      <c r="AI255" s="34"/>
      <c r="AJ255" s="35">
        <v>34.799999999999997</v>
      </c>
      <c r="AK255" s="36" t="s">
        <v>36</v>
      </c>
      <c r="AL255" s="101"/>
    </row>
    <row r="256" spans="1:39" x14ac:dyDescent="0.15">
      <c r="A256" s="1890"/>
      <c r="B256" s="608">
        <v>43415</v>
      </c>
      <c r="C256" s="453" t="str">
        <f t="shared" si="50"/>
        <v>(日)</v>
      </c>
      <c r="D256" s="75" t="s">
        <v>583</v>
      </c>
      <c r="E256" s="73" t="s">
        <v>609</v>
      </c>
      <c r="F256" s="61"/>
      <c r="G256" s="23">
        <v>18.5</v>
      </c>
      <c r="H256" s="64">
        <v>18.8</v>
      </c>
      <c r="I256" s="65">
        <v>5.6</v>
      </c>
      <c r="J256" s="66">
        <v>5.5</v>
      </c>
      <c r="K256" s="24">
        <v>8.4</v>
      </c>
      <c r="L256" s="69">
        <v>7.7</v>
      </c>
      <c r="M256" s="65"/>
      <c r="N256" s="66">
        <v>30.5</v>
      </c>
      <c r="O256" s="23"/>
      <c r="P256" s="64"/>
      <c r="Q256" s="23"/>
      <c r="R256" s="66"/>
      <c r="S256" s="23"/>
      <c r="T256" s="64"/>
      <c r="U256" s="23"/>
      <c r="V256" s="64"/>
      <c r="W256" s="65"/>
      <c r="X256" s="66"/>
      <c r="Y256" s="70"/>
      <c r="Z256" s="71"/>
      <c r="AA256" s="24"/>
      <c r="AB256" s="1360"/>
      <c r="AC256" s="461"/>
      <c r="AD256" s="460">
        <v>65</v>
      </c>
      <c r="AE256" s="1080" t="s">
        <v>36</v>
      </c>
      <c r="AF256" s="121" t="s">
        <v>459</v>
      </c>
      <c r="AG256" s="6" t="s">
        <v>507</v>
      </c>
      <c r="AH256" s="18" t="s">
        <v>23</v>
      </c>
      <c r="AI256" s="37"/>
      <c r="AJ256" s="38">
        <v>30.8</v>
      </c>
      <c r="AK256" s="39" t="s">
        <v>36</v>
      </c>
      <c r="AL256" s="99"/>
    </row>
    <row r="257" spans="1:38" x14ac:dyDescent="0.15">
      <c r="A257" s="1890"/>
      <c r="B257" s="608">
        <v>43416</v>
      </c>
      <c r="C257" s="453" t="str">
        <f t="shared" si="50"/>
        <v>(月)</v>
      </c>
      <c r="D257" s="75" t="s">
        <v>599</v>
      </c>
      <c r="E257" s="73" t="s">
        <v>609</v>
      </c>
      <c r="F257" s="61"/>
      <c r="G257" s="23">
        <v>18.5</v>
      </c>
      <c r="H257" s="64">
        <v>18.899999999999999</v>
      </c>
      <c r="I257" s="65">
        <v>5</v>
      </c>
      <c r="J257" s="66">
        <v>4.5999999999999996</v>
      </c>
      <c r="K257" s="24">
        <v>8.5</v>
      </c>
      <c r="L257" s="69">
        <v>7.8</v>
      </c>
      <c r="M257" s="65"/>
      <c r="N257" s="66">
        <v>30.4</v>
      </c>
      <c r="O257" s="23"/>
      <c r="P257" s="64">
        <v>62.6</v>
      </c>
      <c r="Q257" s="23"/>
      <c r="R257" s="66">
        <v>87.4</v>
      </c>
      <c r="S257" s="23"/>
      <c r="T257" s="64"/>
      <c r="U257" s="23"/>
      <c r="V257" s="64"/>
      <c r="W257" s="65"/>
      <c r="X257" s="66">
        <v>30.8</v>
      </c>
      <c r="Y257" s="70"/>
      <c r="Z257" s="71">
        <v>199</v>
      </c>
      <c r="AA257" s="24"/>
      <c r="AB257" s="1360">
        <v>0.27</v>
      </c>
      <c r="AC257" s="461">
        <v>30</v>
      </c>
      <c r="AD257" s="460">
        <v>65</v>
      </c>
      <c r="AE257" s="1080" t="s">
        <v>36</v>
      </c>
      <c r="AF257" s="121" t="s">
        <v>36</v>
      </c>
      <c r="AG257" s="6" t="s">
        <v>508</v>
      </c>
      <c r="AH257" s="18" t="s">
        <v>23</v>
      </c>
      <c r="AI257" s="49"/>
      <c r="AJ257" s="50">
        <v>238</v>
      </c>
      <c r="AK257" s="25" t="s">
        <v>36</v>
      </c>
      <c r="AL257" s="26"/>
    </row>
    <row r="258" spans="1:38" x14ac:dyDescent="0.15">
      <c r="A258" s="1890"/>
      <c r="B258" s="608">
        <v>43417</v>
      </c>
      <c r="C258" s="453" t="str">
        <f t="shared" si="50"/>
        <v>(火)</v>
      </c>
      <c r="D258" s="75" t="s">
        <v>583</v>
      </c>
      <c r="E258" s="73" t="s">
        <v>609</v>
      </c>
      <c r="F258" s="61"/>
      <c r="G258" s="23">
        <v>18.399999999999999</v>
      </c>
      <c r="H258" s="64">
        <v>18.8</v>
      </c>
      <c r="I258" s="65">
        <v>6.6</v>
      </c>
      <c r="J258" s="66">
        <v>6.1</v>
      </c>
      <c r="K258" s="24">
        <v>8.5</v>
      </c>
      <c r="L258" s="69">
        <v>7.8</v>
      </c>
      <c r="M258" s="65"/>
      <c r="N258" s="66">
        <v>30.3</v>
      </c>
      <c r="O258" s="23"/>
      <c r="P258" s="64">
        <v>62.3</v>
      </c>
      <c r="Q258" s="23"/>
      <c r="R258" s="66">
        <v>87.9</v>
      </c>
      <c r="S258" s="23"/>
      <c r="T258" s="64"/>
      <c r="U258" s="23"/>
      <c r="V258" s="64"/>
      <c r="W258" s="65"/>
      <c r="X258" s="66">
        <v>30.9</v>
      </c>
      <c r="Y258" s="70"/>
      <c r="Z258" s="71">
        <v>198</v>
      </c>
      <c r="AA258" s="24"/>
      <c r="AB258" s="1360">
        <v>0.31</v>
      </c>
      <c r="AC258" s="461"/>
      <c r="AD258" s="460">
        <v>72</v>
      </c>
      <c r="AE258" s="1080" t="s">
        <v>36</v>
      </c>
      <c r="AF258" s="121" t="s">
        <v>36</v>
      </c>
      <c r="AG258" s="6" t="s">
        <v>67</v>
      </c>
      <c r="AH258" s="18" t="s">
        <v>23</v>
      </c>
      <c r="AI258" s="40"/>
      <c r="AJ258" s="41">
        <v>0.3</v>
      </c>
      <c r="AK258" s="42" t="s">
        <v>36</v>
      </c>
      <c r="AL258" s="100"/>
    </row>
    <row r="259" spans="1:38" x14ac:dyDescent="0.15">
      <c r="A259" s="1890"/>
      <c r="B259" s="608">
        <v>43418</v>
      </c>
      <c r="C259" s="453" t="str">
        <f t="shared" si="50"/>
        <v>(水)</v>
      </c>
      <c r="D259" s="75" t="s">
        <v>583</v>
      </c>
      <c r="E259" s="73" t="s">
        <v>609</v>
      </c>
      <c r="F259" s="61"/>
      <c r="G259" s="23">
        <v>18.2</v>
      </c>
      <c r="H259" s="64">
        <v>18.399999999999999</v>
      </c>
      <c r="I259" s="65">
        <v>8.1</v>
      </c>
      <c r="J259" s="66">
        <v>6</v>
      </c>
      <c r="K259" s="24">
        <v>8.5</v>
      </c>
      <c r="L259" s="69">
        <v>7.8</v>
      </c>
      <c r="M259" s="65"/>
      <c r="N259" s="66">
        <v>30.4</v>
      </c>
      <c r="O259" s="23"/>
      <c r="P259" s="64">
        <v>61.6</v>
      </c>
      <c r="Q259" s="23"/>
      <c r="R259" s="66">
        <v>87.1</v>
      </c>
      <c r="S259" s="23"/>
      <c r="T259" s="64"/>
      <c r="U259" s="23"/>
      <c r="V259" s="64"/>
      <c r="W259" s="65"/>
      <c r="X259" s="66">
        <v>30.5</v>
      </c>
      <c r="Y259" s="70"/>
      <c r="Z259" s="71">
        <v>209</v>
      </c>
      <c r="AA259" s="24"/>
      <c r="AB259" s="1360">
        <v>0.34</v>
      </c>
      <c r="AC259" s="461"/>
      <c r="AD259" s="460">
        <v>87</v>
      </c>
      <c r="AE259" s="1080" t="s">
        <v>36</v>
      </c>
      <c r="AF259" s="121" t="s">
        <v>36</v>
      </c>
      <c r="AG259" s="6" t="s">
        <v>24</v>
      </c>
      <c r="AH259" s="18" t="s">
        <v>23</v>
      </c>
      <c r="AI259" s="23"/>
      <c r="AJ259" s="48">
        <v>5.3</v>
      </c>
      <c r="AK259" s="36" t="s">
        <v>36</v>
      </c>
      <c r="AL259" s="100"/>
    </row>
    <row r="260" spans="1:38" x14ac:dyDescent="0.15">
      <c r="A260" s="1890"/>
      <c r="B260" s="608">
        <v>43419</v>
      </c>
      <c r="C260" s="453" t="str">
        <f t="shared" si="50"/>
        <v>(木)</v>
      </c>
      <c r="D260" s="75" t="s">
        <v>583</v>
      </c>
      <c r="E260" s="73" t="s">
        <v>609</v>
      </c>
      <c r="F260" s="61"/>
      <c r="G260" s="23">
        <v>18</v>
      </c>
      <c r="H260" s="64">
        <v>18.3</v>
      </c>
      <c r="I260" s="65">
        <v>7.5</v>
      </c>
      <c r="J260" s="66">
        <v>6.2</v>
      </c>
      <c r="K260" s="24">
        <v>8.6999999999999993</v>
      </c>
      <c r="L260" s="69">
        <v>7.8</v>
      </c>
      <c r="M260" s="65"/>
      <c r="N260" s="66">
        <v>30.5</v>
      </c>
      <c r="O260" s="23"/>
      <c r="P260" s="64">
        <v>63.6</v>
      </c>
      <c r="Q260" s="23"/>
      <c r="R260" s="64">
        <v>87.7</v>
      </c>
      <c r="S260" s="23"/>
      <c r="T260" s="64"/>
      <c r="U260" s="23"/>
      <c r="V260" s="64"/>
      <c r="W260" s="65"/>
      <c r="X260" s="66">
        <v>30.3</v>
      </c>
      <c r="Y260" s="70"/>
      <c r="Z260" s="71">
        <v>188</v>
      </c>
      <c r="AA260" s="24"/>
      <c r="AB260" s="69">
        <v>0.06</v>
      </c>
      <c r="AC260" s="461"/>
      <c r="AD260" s="460">
        <v>89</v>
      </c>
      <c r="AE260" s="1080" t="s">
        <v>36</v>
      </c>
      <c r="AF260" s="121" t="s">
        <v>36</v>
      </c>
      <c r="AG260" s="6" t="s">
        <v>25</v>
      </c>
      <c r="AH260" s="18" t="s">
        <v>23</v>
      </c>
      <c r="AI260" s="23"/>
      <c r="AJ260" s="48">
        <v>1</v>
      </c>
      <c r="AK260" s="36" t="s">
        <v>36</v>
      </c>
      <c r="AL260" s="100"/>
    </row>
    <row r="261" spans="1:38" x14ac:dyDescent="0.15">
      <c r="A261" s="1890"/>
      <c r="B261" s="608">
        <v>43420</v>
      </c>
      <c r="C261" s="453" t="str">
        <f t="shared" si="50"/>
        <v>(金)</v>
      </c>
      <c r="D261" s="75" t="s">
        <v>583</v>
      </c>
      <c r="E261" s="73" t="s">
        <v>609</v>
      </c>
      <c r="F261" s="61"/>
      <c r="G261" s="23">
        <v>17.7</v>
      </c>
      <c r="H261" s="64">
        <v>18.100000000000001</v>
      </c>
      <c r="I261" s="65">
        <v>6.9</v>
      </c>
      <c r="J261" s="66">
        <v>6.2</v>
      </c>
      <c r="K261" s="24">
        <v>8.6999999999999993</v>
      </c>
      <c r="L261" s="69">
        <v>7.9</v>
      </c>
      <c r="M261" s="65"/>
      <c r="N261" s="66">
        <v>30.5</v>
      </c>
      <c r="O261" s="23"/>
      <c r="P261" s="64">
        <v>62.6</v>
      </c>
      <c r="Q261" s="23"/>
      <c r="R261" s="64">
        <v>86.4</v>
      </c>
      <c r="S261" s="23"/>
      <c r="T261" s="64"/>
      <c r="U261" s="23"/>
      <c r="V261" s="64"/>
      <c r="W261" s="65"/>
      <c r="X261" s="66">
        <v>30.2</v>
      </c>
      <c r="Y261" s="70"/>
      <c r="Z261" s="71">
        <v>188</v>
      </c>
      <c r="AA261" s="24"/>
      <c r="AB261" s="69">
        <v>7.0000000000000007E-2</v>
      </c>
      <c r="AC261" s="461">
        <v>6</v>
      </c>
      <c r="AD261" s="460">
        <v>95</v>
      </c>
      <c r="AE261" s="1080" t="s">
        <v>36</v>
      </c>
      <c r="AF261" s="121" t="s">
        <v>36</v>
      </c>
      <c r="AG261" s="6" t="s">
        <v>509</v>
      </c>
      <c r="AH261" s="18" t="s">
        <v>23</v>
      </c>
      <c r="AI261" s="23"/>
      <c r="AJ261" s="48">
        <v>9.8000000000000007</v>
      </c>
      <c r="AK261" s="36" t="s">
        <v>36</v>
      </c>
      <c r="AL261" s="100"/>
    </row>
    <row r="262" spans="1:38" x14ac:dyDescent="0.15">
      <c r="A262" s="1890"/>
      <c r="B262" s="608">
        <v>43421</v>
      </c>
      <c r="C262" s="453" t="str">
        <f t="shared" si="50"/>
        <v>(土)</v>
      </c>
      <c r="D262" s="75" t="s">
        <v>583</v>
      </c>
      <c r="E262" s="73" t="s">
        <v>609</v>
      </c>
      <c r="F262" s="61"/>
      <c r="G262" s="23">
        <v>17.7</v>
      </c>
      <c r="H262" s="64">
        <v>17.899999999999999</v>
      </c>
      <c r="I262" s="65">
        <v>7.8</v>
      </c>
      <c r="J262" s="66">
        <v>6.9</v>
      </c>
      <c r="K262" s="24">
        <v>8.8000000000000007</v>
      </c>
      <c r="L262" s="69">
        <v>7.7</v>
      </c>
      <c r="M262" s="65"/>
      <c r="N262" s="66">
        <v>30</v>
      </c>
      <c r="O262" s="23"/>
      <c r="P262" s="64"/>
      <c r="Q262" s="23"/>
      <c r="R262" s="64"/>
      <c r="S262" s="23"/>
      <c r="T262" s="64"/>
      <c r="U262" s="23"/>
      <c r="V262" s="64"/>
      <c r="W262" s="65"/>
      <c r="X262" s="66"/>
      <c r="Y262" s="70"/>
      <c r="Z262" s="71"/>
      <c r="AA262" s="24"/>
      <c r="AB262" s="69"/>
      <c r="AC262" s="461"/>
      <c r="AD262" s="460">
        <v>102</v>
      </c>
      <c r="AE262" s="1080" t="s">
        <v>36</v>
      </c>
      <c r="AF262" s="121" t="s">
        <v>36</v>
      </c>
      <c r="AG262" s="6" t="s">
        <v>510</v>
      </c>
      <c r="AH262" s="18" t="s">
        <v>23</v>
      </c>
      <c r="AI262" s="45"/>
      <c r="AJ262" s="46">
        <v>2.8000000000000001E-2</v>
      </c>
      <c r="AK262" s="47" t="s">
        <v>36</v>
      </c>
      <c r="AL262" s="102"/>
    </row>
    <row r="263" spans="1:38" x14ac:dyDescent="0.15">
      <c r="A263" s="1890"/>
      <c r="B263" s="608">
        <v>43422</v>
      </c>
      <c r="C263" s="453" t="str">
        <f t="shared" si="50"/>
        <v>(日)</v>
      </c>
      <c r="D263" s="75" t="s">
        <v>583</v>
      </c>
      <c r="E263" s="73" t="s">
        <v>609</v>
      </c>
      <c r="F263" s="61"/>
      <c r="G263" s="23">
        <v>17.5</v>
      </c>
      <c r="H263" s="64">
        <v>17.8</v>
      </c>
      <c r="I263" s="65">
        <v>6.7</v>
      </c>
      <c r="J263" s="66">
        <v>6.9</v>
      </c>
      <c r="K263" s="24">
        <v>8.8000000000000007</v>
      </c>
      <c r="L263" s="69">
        <v>7.7</v>
      </c>
      <c r="M263" s="65"/>
      <c r="N263" s="66">
        <v>30.2</v>
      </c>
      <c r="O263" s="23"/>
      <c r="P263" s="64"/>
      <c r="Q263" s="23"/>
      <c r="R263" s="64"/>
      <c r="S263" s="23"/>
      <c r="T263" s="64"/>
      <c r="U263" s="23"/>
      <c r="V263" s="64"/>
      <c r="W263" s="65"/>
      <c r="X263" s="66"/>
      <c r="Y263" s="70"/>
      <c r="Z263" s="71"/>
      <c r="AA263" s="24"/>
      <c r="AB263" s="69"/>
      <c r="AC263" s="461"/>
      <c r="AD263" s="460">
        <v>102</v>
      </c>
      <c r="AE263" s="1080" t="s">
        <v>36</v>
      </c>
      <c r="AF263" s="121" t="s">
        <v>36</v>
      </c>
      <c r="AG263" s="6" t="s">
        <v>291</v>
      </c>
      <c r="AH263" s="18" t="s">
        <v>23</v>
      </c>
      <c r="AI263" s="24"/>
      <c r="AJ263" s="44">
        <v>2.29</v>
      </c>
      <c r="AK263" s="42" t="s">
        <v>36</v>
      </c>
      <c r="AL263" s="100"/>
    </row>
    <row r="264" spans="1:38" x14ac:dyDescent="0.15">
      <c r="A264" s="1890"/>
      <c r="B264" s="608">
        <v>43423</v>
      </c>
      <c r="C264" s="453" t="str">
        <f t="shared" si="50"/>
        <v>(月)</v>
      </c>
      <c r="D264" s="75" t="s">
        <v>599</v>
      </c>
      <c r="E264" s="73" t="s">
        <v>609</v>
      </c>
      <c r="F264" s="61"/>
      <c r="G264" s="23">
        <v>17.3</v>
      </c>
      <c r="H264" s="64">
        <v>17.600000000000001</v>
      </c>
      <c r="I264" s="65">
        <v>8.6</v>
      </c>
      <c r="J264" s="66">
        <v>7.5</v>
      </c>
      <c r="K264" s="24">
        <v>8.6</v>
      </c>
      <c r="L264" s="69">
        <v>7.8</v>
      </c>
      <c r="M264" s="65"/>
      <c r="N264" s="66">
        <v>30.6</v>
      </c>
      <c r="O264" s="23"/>
      <c r="P264" s="64">
        <v>63.6</v>
      </c>
      <c r="Q264" s="23"/>
      <c r="R264" s="64">
        <v>88.3</v>
      </c>
      <c r="S264" s="23"/>
      <c r="T264" s="64"/>
      <c r="U264" s="23"/>
      <c r="V264" s="64"/>
      <c r="W264" s="65"/>
      <c r="X264" s="66">
        <v>29.9</v>
      </c>
      <c r="Y264" s="70"/>
      <c r="Z264" s="71">
        <v>188</v>
      </c>
      <c r="AA264" s="24"/>
      <c r="AB264" s="69">
        <v>0.08</v>
      </c>
      <c r="AC264" s="461"/>
      <c r="AD264" s="460">
        <v>100</v>
      </c>
      <c r="AE264" s="1080" t="s">
        <v>36</v>
      </c>
      <c r="AF264" s="121" t="s">
        <v>36</v>
      </c>
      <c r="AG264" s="6" t="s">
        <v>511</v>
      </c>
      <c r="AH264" s="18" t="s">
        <v>23</v>
      </c>
      <c r="AI264" s="24"/>
      <c r="AJ264" s="44">
        <v>2.79</v>
      </c>
      <c r="AK264" s="42" t="s">
        <v>36</v>
      </c>
      <c r="AL264" s="100"/>
    </row>
    <row r="265" spans="1:38" x14ac:dyDescent="0.15">
      <c r="A265" s="1890"/>
      <c r="B265" s="608">
        <v>43424</v>
      </c>
      <c r="C265" s="453" t="str">
        <f t="shared" si="50"/>
        <v>(火)</v>
      </c>
      <c r="D265" s="75" t="s">
        <v>599</v>
      </c>
      <c r="E265" s="73" t="s">
        <v>609</v>
      </c>
      <c r="F265" s="61"/>
      <c r="G265" s="23">
        <v>17.2</v>
      </c>
      <c r="H265" s="64">
        <v>17.5</v>
      </c>
      <c r="I265" s="65">
        <v>7.1</v>
      </c>
      <c r="J265" s="66">
        <v>7.1</v>
      </c>
      <c r="K265" s="24">
        <v>8.9</v>
      </c>
      <c r="L265" s="69">
        <v>7.9</v>
      </c>
      <c r="M265" s="65"/>
      <c r="N265" s="66">
        <v>30.4</v>
      </c>
      <c r="O265" s="23"/>
      <c r="P265" s="64">
        <v>63.6</v>
      </c>
      <c r="Q265" s="23"/>
      <c r="R265" s="64">
        <v>87.5</v>
      </c>
      <c r="S265" s="23"/>
      <c r="T265" s="64"/>
      <c r="U265" s="23"/>
      <c r="V265" s="64"/>
      <c r="W265" s="65"/>
      <c r="X265" s="66">
        <v>30</v>
      </c>
      <c r="Y265" s="70"/>
      <c r="Z265" s="71">
        <v>191</v>
      </c>
      <c r="AA265" s="24"/>
      <c r="AB265" s="69">
        <v>0.1</v>
      </c>
      <c r="AC265" s="461"/>
      <c r="AD265" s="460">
        <v>100</v>
      </c>
      <c r="AE265" s="1080" t="s">
        <v>36</v>
      </c>
      <c r="AF265" s="121" t="s">
        <v>36</v>
      </c>
      <c r="AG265" s="6" t="s">
        <v>512</v>
      </c>
      <c r="AH265" s="18" t="s">
        <v>23</v>
      </c>
      <c r="AI265" s="352"/>
      <c r="AJ265" s="260">
        <v>7.8E-2</v>
      </c>
      <c r="AK265" s="47" t="s">
        <v>36</v>
      </c>
      <c r="AL265" s="102"/>
    </row>
    <row r="266" spans="1:38" x14ac:dyDescent="0.15">
      <c r="A266" s="1890"/>
      <c r="B266" s="608">
        <v>43425</v>
      </c>
      <c r="C266" s="453" t="str">
        <f t="shared" si="50"/>
        <v>(水)</v>
      </c>
      <c r="D266" s="75" t="s">
        <v>583</v>
      </c>
      <c r="E266" s="73" t="s">
        <v>609</v>
      </c>
      <c r="F266" s="61"/>
      <c r="G266" s="23">
        <v>16.899999999999999</v>
      </c>
      <c r="H266" s="64">
        <v>17.3</v>
      </c>
      <c r="I266" s="65">
        <v>9</v>
      </c>
      <c r="J266" s="66">
        <v>6.6</v>
      </c>
      <c r="K266" s="24">
        <v>8.9</v>
      </c>
      <c r="L266" s="69">
        <v>8</v>
      </c>
      <c r="M266" s="65"/>
      <c r="N266" s="66">
        <v>31.1</v>
      </c>
      <c r="O266" s="23"/>
      <c r="P266" s="64">
        <v>62.6</v>
      </c>
      <c r="Q266" s="23"/>
      <c r="R266" s="64">
        <v>88.2</v>
      </c>
      <c r="S266" s="23"/>
      <c r="T266" s="64"/>
      <c r="U266" s="23"/>
      <c r="V266" s="64"/>
      <c r="W266" s="65"/>
      <c r="X266" s="66">
        <v>30.4</v>
      </c>
      <c r="Y266" s="70"/>
      <c r="Z266" s="71">
        <v>201</v>
      </c>
      <c r="AA266" s="24"/>
      <c r="AB266" s="69">
        <v>0.19</v>
      </c>
      <c r="AC266" s="461"/>
      <c r="AD266" s="460">
        <v>129</v>
      </c>
      <c r="AE266" s="1080" t="s">
        <v>36</v>
      </c>
      <c r="AF266" s="121" t="s">
        <v>36</v>
      </c>
      <c r="AG266" s="6" t="s">
        <v>513</v>
      </c>
      <c r="AH266" s="18" t="s">
        <v>23</v>
      </c>
      <c r="AI266" s="24"/>
      <c r="AJ266" s="261" t="s">
        <v>609</v>
      </c>
      <c r="AK266" s="42" t="s">
        <v>36</v>
      </c>
      <c r="AL266" s="100"/>
    </row>
    <row r="267" spans="1:38" x14ac:dyDescent="0.15">
      <c r="A267" s="1890"/>
      <c r="B267" s="608">
        <v>43426</v>
      </c>
      <c r="C267" s="453" t="str">
        <f t="shared" si="50"/>
        <v>(木)</v>
      </c>
      <c r="D267" s="75" t="s">
        <v>599</v>
      </c>
      <c r="E267" s="73" t="s">
        <v>609</v>
      </c>
      <c r="F267" s="61"/>
      <c r="G267" s="23">
        <v>16.3</v>
      </c>
      <c r="H267" s="64">
        <v>16.899999999999999</v>
      </c>
      <c r="I267" s="65">
        <v>10</v>
      </c>
      <c r="J267" s="66">
        <v>7.7</v>
      </c>
      <c r="K267" s="24">
        <v>8.4</v>
      </c>
      <c r="L267" s="69">
        <v>7.6</v>
      </c>
      <c r="M267" s="65"/>
      <c r="N267" s="66">
        <v>32.1</v>
      </c>
      <c r="O267" s="23"/>
      <c r="P267" s="64">
        <v>67.599999999999994</v>
      </c>
      <c r="Q267" s="23"/>
      <c r="R267" s="64">
        <v>92.5</v>
      </c>
      <c r="S267" s="23"/>
      <c r="T267" s="64"/>
      <c r="U267" s="23"/>
      <c r="V267" s="64"/>
      <c r="W267" s="65"/>
      <c r="X267" s="66">
        <v>31.4</v>
      </c>
      <c r="Y267" s="70"/>
      <c r="Z267" s="71">
        <v>217</v>
      </c>
      <c r="AA267" s="24"/>
      <c r="AB267" s="69">
        <v>0.38</v>
      </c>
      <c r="AC267" s="461"/>
      <c r="AD267" s="460">
        <v>99</v>
      </c>
      <c r="AE267" s="1080" t="s">
        <v>36</v>
      </c>
      <c r="AF267" s="121" t="s">
        <v>36</v>
      </c>
      <c r="AG267" s="6" t="s">
        <v>514</v>
      </c>
      <c r="AH267" s="18" t="s">
        <v>23</v>
      </c>
      <c r="AI267" s="23"/>
      <c r="AJ267" s="48">
        <v>26.4</v>
      </c>
      <c r="AK267" s="36" t="s">
        <v>36</v>
      </c>
      <c r="AL267" s="101"/>
    </row>
    <row r="268" spans="1:38" x14ac:dyDescent="0.15">
      <c r="A268" s="1890"/>
      <c r="B268" s="608">
        <v>43427</v>
      </c>
      <c r="C268" s="453" t="str">
        <f t="shared" si="50"/>
        <v>(金)</v>
      </c>
      <c r="D268" s="75" t="s">
        <v>583</v>
      </c>
      <c r="E268" s="73" t="s">
        <v>609</v>
      </c>
      <c r="F268" s="61"/>
      <c r="G268" s="23">
        <v>15.6</v>
      </c>
      <c r="H268" s="64">
        <v>16.2</v>
      </c>
      <c r="I268" s="65">
        <v>12.6</v>
      </c>
      <c r="J268" s="66">
        <v>7.3</v>
      </c>
      <c r="K268" s="24">
        <v>8.1999999999999993</v>
      </c>
      <c r="L268" s="69">
        <v>7.7</v>
      </c>
      <c r="M268" s="65"/>
      <c r="N268" s="66">
        <v>32.4</v>
      </c>
      <c r="O268" s="23"/>
      <c r="P268" s="64"/>
      <c r="Q268" s="23"/>
      <c r="R268" s="64"/>
      <c r="S268" s="23"/>
      <c r="T268" s="64"/>
      <c r="U268" s="23"/>
      <c r="V268" s="64"/>
      <c r="W268" s="65"/>
      <c r="X268" s="66"/>
      <c r="Y268" s="70"/>
      <c r="Z268" s="71"/>
      <c r="AA268" s="24"/>
      <c r="AB268" s="69"/>
      <c r="AC268" s="461">
        <v>65</v>
      </c>
      <c r="AD268" s="460">
        <v>73</v>
      </c>
      <c r="AE268" s="1080" t="s">
        <v>36</v>
      </c>
      <c r="AF268" s="121" t="s">
        <v>36</v>
      </c>
      <c r="AG268" s="6" t="s">
        <v>27</v>
      </c>
      <c r="AH268" s="18" t="s">
        <v>23</v>
      </c>
      <c r="AI268" s="23"/>
      <c r="AJ268" s="48">
        <v>11.2</v>
      </c>
      <c r="AK268" s="36" t="s">
        <v>36</v>
      </c>
      <c r="AL268" s="101"/>
    </row>
    <row r="269" spans="1:38" x14ac:dyDescent="0.15">
      <c r="A269" s="1890"/>
      <c r="B269" s="608">
        <v>43428</v>
      </c>
      <c r="C269" s="453" t="str">
        <f t="shared" si="50"/>
        <v>(土)</v>
      </c>
      <c r="D269" s="75" t="s">
        <v>583</v>
      </c>
      <c r="E269" s="73" t="s">
        <v>609</v>
      </c>
      <c r="F269" s="61"/>
      <c r="G269" s="23">
        <v>15.2</v>
      </c>
      <c r="H269" s="64">
        <v>15.5</v>
      </c>
      <c r="I269" s="65">
        <v>10.1</v>
      </c>
      <c r="J269" s="66">
        <v>8.5</v>
      </c>
      <c r="K269" s="24">
        <v>8.1</v>
      </c>
      <c r="L269" s="69">
        <v>7.8</v>
      </c>
      <c r="M269" s="65"/>
      <c r="N269" s="66">
        <v>31</v>
      </c>
      <c r="O269" s="23"/>
      <c r="P269" s="64"/>
      <c r="Q269" s="23"/>
      <c r="R269" s="64"/>
      <c r="S269" s="23"/>
      <c r="T269" s="64"/>
      <c r="U269" s="23"/>
      <c r="V269" s="64"/>
      <c r="W269" s="65"/>
      <c r="X269" s="66"/>
      <c r="Y269" s="70"/>
      <c r="Z269" s="71"/>
      <c r="AA269" s="24"/>
      <c r="AB269" s="69"/>
      <c r="AC269" s="461"/>
      <c r="AD269" s="460">
        <v>27</v>
      </c>
      <c r="AE269" s="1080" t="s">
        <v>36</v>
      </c>
      <c r="AF269" s="121" t="s">
        <v>36</v>
      </c>
      <c r="AG269" s="6" t="s">
        <v>58</v>
      </c>
      <c r="AH269" s="18" t="s">
        <v>501</v>
      </c>
      <c r="AI269" s="51"/>
      <c r="AJ269" s="52">
        <v>10</v>
      </c>
      <c r="AK269" s="43" t="s">
        <v>36</v>
      </c>
      <c r="AL269" s="103"/>
    </row>
    <row r="270" spans="1:38" x14ac:dyDescent="0.15">
      <c r="A270" s="1890"/>
      <c r="B270" s="608">
        <v>43429</v>
      </c>
      <c r="C270" s="453" t="str">
        <f t="shared" si="50"/>
        <v>(日)</v>
      </c>
      <c r="D270" s="75" t="s">
        <v>583</v>
      </c>
      <c r="E270" s="73" t="s">
        <v>609</v>
      </c>
      <c r="F270" s="61"/>
      <c r="G270" s="23">
        <v>14.8</v>
      </c>
      <c r="H270" s="64">
        <v>15.2</v>
      </c>
      <c r="I270" s="65">
        <v>10.6</v>
      </c>
      <c r="J270" s="66">
        <v>7.1</v>
      </c>
      <c r="K270" s="24">
        <v>8.1999999999999993</v>
      </c>
      <c r="L270" s="69">
        <v>7.6</v>
      </c>
      <c r="M270" s="65"/>
      <c r="N270" s="66">
        <v>32.700000000000003</v>
      </c>
      <c r="O270" s="23"/>
      <c r="P270" s="64"/>
      <c r="Q270" s="23"/>
      <c r="R270" s="64"/>
      <c r="S270" s="23"/>
      <c r="T270" s="64"/>
      <c r="U270" s="23"/>
      <c r="V270" s="64"/>
      <c r="W270" s="65"/>
      <c r="X270" s="66"/>
      <c r="Y270" s="70"/>
      <c r="Z270" s="71"/>
      <c r="AA270" s="24"/>
      <c r="AB270" s="69"/>
      <c r="AC270" s="461"/>
      <c r="AD270" s="460">
        <v>42</v>
      </c>
      <c r="AE270" s="1080" t="s">
        <v>36</v>
      </c>
      <c r="AF270" s="121" t="s">
        <v>527</v>
      </c>
      <c r="AG270" s="6" t="s">
        <v>515</v>
      </c>
      <c r="AH270" s="18" t="s">
        <v>23</v>
      </c>
      <c r="AI270" s="51"/>
      <c r="AJ270" s="52">
        <v>10</v>
      </c>
      <c r="AK270" s="43" t="s">
        <v>36</v>
      </c>
      <c r="AL270" s="103"/>
    </row>
    <row r="271" spans="1:38" x14ac:dyDescent="0.15">
      <c r="A271" s="1890"/>
      <c r="B271" s="608">
        <v>43430</v>
      </c>
      <c r="C271" s="453" t="str">
        <f t="shared" si="50"/>
        <v>(月)</v>
      </c>
      <c r="D271" s="75" t="s">
        <v>583</v>
      </c>
      <c r="E271" s="73" t="s">
        <v>609</v>
      </c>
      <c r="F271" s="61"/>
      <c r="G271" s="23">
        <v>14.5</v>
      </c>
      <c r="H271" s="64">
        <v>14.9</v>
      </c>
      <c r="I271" s="65">
        <v>8.1</v>
      </c>
      <c r="J271" s="66">
        <v>6.5</v>
      </c>
      <c r="K271" s="24">
        <v>8.1999999999999993</v>
      </c>
      <c r="L271" s="69">
        <v>7.6</v>
      </c>
      <c r="M271" s="65"/>
      <c r="N271" s="66">
        <v>33.6</v>
      </c>
      <c r="O271" s="23"/>
      <c r="P271" s="64">
        <v>66.8</v>
      </c>
      <c r="Q271" s="23"/>
      <c r="R271" s="64">
        <v>96.7</v>
      </c>
      <c r="S271" s="23"/>
      <c r="T271" s="64"/>
      <c r="U271" s="23"/>
      <c r="V271" s="64"/>
      <c r="W271" s="65"/>
      <c r="X271" s="66">
        <v>35.200000000000003</v>
      </c>
      <c r="Y271" s="70"/>
      <c r="Z271" s="71">
        <v>222</v>
      </c>
      <c r="AA271" s="24"/>
      <c r="AB271" s="69">
        <v>0.24</v>
      </c>
      <c r="AC271" s="461"/>
      <c r="AD271" s="460">
        <v>62</v>
      </c>
      <c r="AE271" s="1080" t="s">
        <v>36</v>
      </c>
      <c r="AF271" s="121" t="s">
        <v>36</v>
      </c>
      <c r="AG271" s="19"/>
      <c r="AH271" s="9"/>
      <c r="AI271" s="20"/>
      <c r="AJ271" s="8"/>
      <c r="AK271" s="8"/>
      <c r="AL271" s="9"/>
    </row>
    <row r="272" spans="1:38" x14ac:dyDescent="0.15">
      <c r="A272" s="1890"/>
      <c r="B272" s="608">
        <v>43431</v>
      </c>
      <c r="C272" s="453" t="str">
        <f t="shared" si="50"/>
        <v>(火)</v>
      </c>
      <c r="D272" s="75" t="s">
        <v>599</v>
      </c>
      <c r="E272" s="73" t="s">
        <v>609</v>
      </c>
      <c r="F272" s="61"/>
      <c r="G272" s="23">
        <v>14.4</v>
      </c>
      <c r="H272" s="64">
        <v>14.9</v>
      </c>
      <c r="I272" s="65">
        <v>8.4</v>
      </c>
      <c r="J272" s="66">
        <v>6.7</v>
      </c>
      <c r="K272" s="24">
        <v>8.1999999999999993</v>
      </c>
      <c r="L272" s="69">
        <v>7.6</v>
      </c>
      <c r="M272" s="65"/>
      <c r="N272" s="66">
        <v>34.1</v>
      </c>
      <c r="O272" s="23"/>
      <c r="P272" s="64">
        <v>67.599999999999994</v>
      </c>
      <c r="Q272" s="23"/>
      <c r="R272" s="64">
        <v>97.9</v>
      </c>
      <c r="S272" s="23"/>
      <c r="T272" s="64"/>
      <c r="U272" s="23"/>
      <c r="V272" s="64"/>
      <c r="W272" s="65"/>
      <c r="X272" s="66">
        <v>36.4</v>
      </c>
      <c r="Y272" s="70"/>
      <c r="Z272" s="71">
        <v>224</v>
      </c>
      <c r="AA272" s="24"/>
      <c r="AB272" s="69">
        <v>0.28000000000000003</v>
      </c>
      <c r="AC272" s="461"/>
      <c r="AD272" s="460">
        <v>75</v>
      </c>
      <c r="AE272" s="1080" t="s">
        <v>36</v>
      </c>
      <c r="AF272" s="121" t="s">
        <v>36</v>
      </c>
      <c r="AG272" s="19"/>
      <c r="AH272" s="9"/>
      <c r="AI272" s="20"/>
      <c r="AJ272" s="8"/>
      <c r="AK272" s="8"/>
      <c r="AL272" s="9"/>
    </row>
    <row r="273" spans="1:39" x14ac:dyDescent="0.15">
      <c r="A273" s="1890"/>
      <c r="B273" s="608">
        <v>43432</v>
      </c>
      <c r="C273" s="453" t="str">
        <f t="shared" si="50"/>
        <v>(水)</v>
      </c>
      <c r="D273" s="75" t="s">
        <v>583</v>
      </c>
      <c r="E273" s="73" t="s">
        <v>609</v>
      </c>
      <c r="F273" s="61"/>
      <c r="G273" s="23">
        <v>14.5</v>
      </c>
      <c r="H273" s="64">
        <v>15</v>
      </c>
      <c r="I273" s="65">
        <v>8.6</v>
      </c>
      <c r="J273" s="66">
        <v>6.7</v>
      </c>
      <c r="K273" s="24">
        <v>8.1999999999999993</v>
      </c>
      <c r="L273" s="69">
        <v>7.6</v>
      </c>
      <c r="M273" s="65"/>
      <c r="N273" s="66">
        <v>34.6</v>
      </c>
      <c r="O273" s="23"/>
      <c r="P273" s="64">
        <v>67.599999999999994</v>
      </c>
      <c r="Q273" s="23"/>
      <c r="R273" s="64">
        <v>97.6</v>
      </c>
      <c r="S273" s="23"/>
      <c r="T273" s="64"/>
      <c r="U273" s="23"/>
      <c r="V273" s="64"/>
      <c r="W273" s="65"/>
      <c r="X273" s="66">
        <v>38.200000000000003</v>
      </c>
      <c r="Y273" s="70"/>
      <c r="Z273" s="71">
        <v>232</v>
      </c>
      <c r="AA273" s="24"/>
      <c r="AB273" s="69">
        <v>0.33</v>
      </c>
      <c r="AC273" s="461">
        <v>18</v>
      </c>
      <c r="AD273" s="460">
        <v>75</v>
      </c>
      <c r="AE273" s="1080" t="s">
        <v>36</v>
      </c>
      <c r="AF273" s="121" t="s">
        <v>36</v>
      </c>
      <c r="AG273" s="21"/>
      <c r="AH273" s="3"/>
      <c r="AI273" s="22"/>
      <c r="AJ273" s="10"/>
      <c r="AK273" s="10"/>
      <c r="AL273" s="3"/>
    </row>
    <row r="274" spans="1:39" x14ac:dyDescent="0.15">
      <c r="A274" s="1890"/>
      <c r="B274" s="608">
        <v>43433</v>
      </c>
      <c r="C274" s="547" t="str">
        <f t="shared" si="50"/>
        <v>(木)</v>
      </c>
      <c r="D274" s="75" t="s">
        <v>583</v>
      </c>
      <c r="E274" s="73" t="s">
        <v>609</v>
      </c>
      <c r="F274" s="61"/>
      <c r="G274" s="23">
        <v>14.5</v>
      </c>
      <c r="H274" s="64">
        <v>14.8</v>
      </c>
      <c r="I274" s="65">
        <v>8.4</v>
      </c>
      <c r="J274" s="66">
        <v>6.8</v>
      </c>
      <c r="K274" s="24">
        <v>8.1999999999999993</v>
      </c>
      <c r="L274" s="69">
        <v>7.7</v>
      </c>
      <c r="M274" s="65"/>
      <c r="N274" s="66">
        <v>34.6</v>
      </c>
      <c r="O274" s="23"/>
      <c r="P274" s="64">
        <v>66.8</v>
      </c>
      <c r="Q274" s="23"/>
      <c r="R274" s="64">
        <v>97.6</v>
      </c>
      <c r="S274" s="23"/>
      <c r="T274" s="64"/>
      <c r="U274" s="23"/>
      <c r="V274" s="64"/>
      <c r="W274" s="65"/>
      <c r="X274" s="66">
        <v>37.700000000000003</v>
      </c>
      <c r="Y274" s="70"/>
      <c r="Z274" s="71">
        <v>225</v>
      </c>
      <c r="AA274" s="24"/>
      <c r="AB274" s="69">
        <v>0.3</v>
      </c>
      <c r="AC274" s="461"/>
      <c r="AD274" s="460">
        <v>73</v>
      </c>
      <c r="AE274" s="1080" t="s">
        <v>36</v>
      </c>
      <c r="AF274" s="121" t="s">
        <v>36</v>
      </c>
      <c r="AG274" s="29" t="s">
        <v>144</v>
      </c>
      <c r="AH274" s="2" t="s">
        <v>36</v>
      </c>
      <c r="AI274" s="2" t="s">
        <v>36</v>
      </c>
      <c r="AJ274" s="2" t="s">
        <v>36</v>
      </c>
      <c r="AK274" s="2" t="s">
        <v>36</v>
      </c>
      <c r="AL274" s="104" t="s">
        <v>36</v>
      </c>
    </row>
    <row r="275" spans="1:39" x14ac:dyDescent="0.15">
      <c r="A275" s="1890"/>
      <c r="B275" s="609">
        <v>43434</v>
      </c>
      <c r="C275" s="456" t="str">
        <f t="shared" si="50"/>
        <v>(金)</v>
      </c>
      <c r="D275" s="259" t="s">
        <v>583</v>
      </c>
      <c r="E275" s="151" t="s">
        <v>609</v>
      </c>
      <c r="F275" s="141"/>
      <c r="G275" s="142">
        <v>14.5</v>
      </c>
      <c r="H275" s="143">
        <v>15</v>
      </c>
      <c r="I275" s="144">
        <v>8.1999999999999993</v>
      </c>
      <c r="J275" s="145">
        <v>6</v>
      </c>
      <c r="K275" s="146">
        <v>8.3000000000000007</v>
      </c>
      <c r="L275" s="147">
        <v>7.7</v>
      </c>
      <c r="M275" s="144"/>
      <c r="N275" s="145">
        <v>33.799999999999997</v>
      </c>
      <c r="O275" s="142"/>
      <c r="P275" s="143">
        <v>68.3</v>
      </c>
      <c r="Q275" s="142"/>
      <c r="R275" s="143">
        <v>99.9</v>
      </c>
      <c r="S275" s="142"/>
      <c r="T275" s="143"/>
      <c r="U275" s="142"/>
      <c r="V275" s="143"/>
      <c r="W275" s="144"/>
      <c r="X275" s="145">
        <v>35.299999999999997</v>
      </c>
      <c r="Y275" s="148"/>
      <c r="Z275" s="149">
        <v>221</v>
      </c>
      <c r="AA275" s="146"/>
      <c r="AB275" s="147">
        <v>0.26</v>
      </c>
      <c r="AC275" s="461"/>
      <c r="AD275" s="460">
        <v>75</v>
      </c>
      <c r="AE275" s="1080" t="s">
        <v>36</v>
      </c>
      <c r="AF275" s="121" t="s">
        <v>36</v>
      </c>
      <c r="AG275" s="11" t="s">
        <v>36</v>
      </c>
      <c r="AH275" s="2" t="s">
        <v>36</v>
      </c>
      <c r="AI275" s="2" t="s">
        <v>36</v>
      </c>
      <c r="AJ275" s="2" t="s">
        <v>36</v>
      </c>
      <c r="AK275" s="2" t="s">
        <v>36</v>
      </c>
      <c r="AL275" s="104" t="s">
        <v>36</v>
      </c>
    </row>
    <row r="276" spans="1:39" s="1" customFormat="1" ht="13.5" customHeight="1" x14ac:dyDescent="0.15">
      <c r="A276" s="1890"/>
      <c r="B276" s="1932" t="s">
        <v>410</v>
      </c>
      <c r="C276" s="1892"/>
      <c r="D276" s="631"/>
      <c r="E276" s="555">
        <f>MAX(E246:E275)</f>
        <v>0</v>
      </c>
      <c r="F276" s="556" t="str">
        <f t="shared" ref="F276:AA276" si="51">IF(COUNT(F246:F275)=0,"",MAX(F246:F275))</f>
        <v/>
      </c>
      <c r="G276" s="557">
        <f t="shared" si="51"/>
        <v>19.100000000000001</v>
      </c>
      <c r="H276" s="558">
        <f t="shared" si="51"/>
        <v>19.399999999999999</v>
      </c>
      <c r="I276" s="559">
        <f t="shared" si="51"/>
        <v>12.6</v>
      </c>
      <c r="J276" s="560">
        <f t="shared" si="51"/>
        <v>9.4</v>
      </c>
      <c r="K276" s="561">
        <f t="shared" si="51"/>
        <v>8.9</v>
      </c>
      <c r="L276" s="562">
        <f t="shared" si="51"/>
        <v>8.1</v>
      </c>
      <c r="M276" s="559" t="str">
        <f t="shared" si="51"/>
        <v/>
      </c>
      <c r="N276" s="560">
        <f t="shared" si="51"/>
        <v>34.6</v>
      </c>
      <c r="O276" s="557" t="str">
        <f t="shared" si="51"/>
        <v/>
      </c>
      <c r="P276" s="556">
        <f t="shared" si="51"/>
        <v>68.3</v>
      </c>
      <c r="Q276" s="557" t="str">
        <f t="shared" si="51"/>
        <v/>
      </c>
      <c r="R276" s="556">
        <f t="shared" si="51"/>
        <v>99.9</v>
      </c>
      <c r="S276" s="557" t="str">
        <f t="shared" si="51"/>
        <v/>
      </c>
      <c r="T276" s="558">
        <f t="shared" si="51"/>
        <v>54.5</v>
      </c>
      <c r="U276" s="557" t="str">
        <f t="shared" si="51"/>
        <v/>
      </c>
      <c r="V276" s="558">
        <f t="shared" si="51"/>
        <v>34.799999999999997</v>
      </c>
      <c r="W276" s="559" t="str">
        <f t="shared" si="51"/>
        <v/>
      </c>
      <c r="X276" s="1087">
        <f t="shared" si="51"/>
        <v>38.200000000000003</v>
      </c>
      <c r="Y276" s="1173" t="str">
        <f t="shared" si="51"/>
        <v/>
      </c>
      <c r="Z276" s="1174">
        <f t="shared" si="51"/>
        <v>238</v>
      </c>
      <c r="AA276" s="1175" t="str">
        <f t="shared" si="51"/>
        <v/>
      </c>
      <c r="AB276" s="1176">
        <f>IF(COUNT(AB246:AB275)=0,"",MAX(AB246:AB275))</f>
        <v>0.5</v>
      </c>
      <c r="AC276" s="1125">
        <f t="shared" ref="AC276" si="52">IF(COUNT(AC246:AC275)=0,"",MAX(AC246:AC275))</f>
        <v>65</v>
      </c>
      <c r="AD276" s="1082">
        <f>IF(COUNT(AD246:AD275)=0,"",MAX(AD246:AD275))</f>
        <v>129</v>
      </c>
      <c r="AE276" s="565">
        <f t="shared" ref="AE276:AF276" si="53">MAX(AE245:AE275)</f>
        <v>0</v>
      </c>
      <c r="AF276" s="580">
        <f t="shared" si="53"/>
        <v>0</v>
      </c>
      <c r="AG276" s="11"/>
      <c r="AH276" s="2"/>
      <c r="AI276" s="2"/>
      <c r="AJ276" s="2"/>
      <c r="AK276" s="2"/>
      <c r="AL276" s="104"/>
    </row>
    <row r="277" spans="1:39" s="1" customFormat="1" ht="13.5" customHeight="1" x14ac:dyDescent="0.15">
      <c r="A277" s="1890"/>
      <c r="B277" s="1933" t="s">
        <v>411</v>
      </c>
      <c r="C277" s="1894"/>
      <c r="D277" s="633"/>
      <c r="E277" s="566">
        <f>MIN(E246:E275)</f>
        <v>0</v>
      </c>
      <c r="F277" s="567" t="str">
        <f t="shared" ref="F277:G277" si="54">IF(COUNT(F246:F275)=0,"",MIN(F246:F275))</f>
        <v/>
      </c>
      <c r="G277" s="568">
        <f t="shared" si="54"/>
        <v>14.4</v>
      </c>
      <c r="H277" s="569">
        <f>IF(COUNT(H246:H275)=0,"",MIN(H246:H275))</f>
        <v>14.8</v>
      </c>
      <c r="I277" s="570">
        <f t="shared" ref="I277:AB277" si="55">IF(COUNT(I246:I275)=0,"",MIN(I246:I275))</f>
        <v>4.7</v>
      </c>
      <c r="J277" s="662">
        <f t="shared" si="55"/>
        <v>3.9</v>
      </c>
      <c r="K277" s="572">
        <f t="shared" si="55"/>
        <v>8.1</v>
      </c>
      <c r="L277" s="1417">
        <f t="shared" si="55"/>
        <v>7.6</v>
      </c>
      <c r="M277" s="570" t="str">
        <f t="shared" si="55"/>
        <v/>
      </c>
      <c r="N277" s="662">
        <f t="shared" si="55"/>
        <v>29.6</v>
      </c>
      <c r="O277" s="568" t="str">
        <f t="shared" si="55"/>
        <v/>
      </c>
      <c r="P277" s="567">
        <f t="shared" si="55"/>
        <v>61.6</v>
      </c>
      <c r="Q277" s="568" t="str">
        <f t="shared" si="55"/>
        <v/>
      </c>
      <c r="R277" s="567">
        <f t="shared" si="55"/>
        <v>86.4</v>
      </c>
      <c r="S277" s="568" t="str">
        <f t="shared" si="55"/>
        <v/>
      </c>
      <c r="T277" s="567">
        <f t="shared" si="55"/>
        <v>54.5</v>
      </c>
      <c r="U277" s="568" t="str">
        <f t="shared" si="55"/>
        <v/>
      </c>
      <c r="V277" s="569">
        <f t="shared" si="55"/>
        <v>34.799999999999997</v>
      </c>
      <c r="W277" s="570" t="str">
        <f t="shared" si="55"/>
        <v/>
      </c>
      <c r="X277" s="1177">
        <f t="shared" si="55"/>
        <v>29.9</v>
      </c>
      <c r="Y277" s="1180" t="str">
        <f t="shared" si="55"/>
        <v/>
      </c>
      <c r="Z277" s="1177">
        <f t="shared" si="55"/>
        <v>188</v>
      </c>
      <c r="AA277" s="1180" t="str">
        <f t="shared" si="55"/>
        <v/>
      </c>
      <c r="AB277" s="1422">
        <f t="shared" si="55"/>
        <v>0.06</v>
      </c>
      <c r="AC277" s="1126">
        <f>IF(COUNT(AC246:AC275)=0,"",IF(COUNT(B246:B275)&lt;&gt;COUNT(AC246:AC275),0,MIN(AC246:AC275)))</f>
        <v>0</v>
      </c>
      <c r="AD277" s="1098">
        <f>IF(COUNT(AD246:AD275)=0,"",IF(COUNT(C246:C275)&lt;&gt;COUNT(AD246:AD275),0,MIN(AD246:AD275)))</f>
        <v>0</v>
      </c>
      <c r="AE277" s="576">
        <f t="shared" ref="AE277:AF277" si="56">MIN(AE245:AE275)</f>
        <v>0</v>
      </c>
      <c r="AF277" s="581">
        <f t="shared" si="56"/>
        <v>0</v>
      </c>
      <c r="AG277" s="11"/>
      <c r="AH277" s="2"/>
      <c r="AI277" s="2"/>
      <c r="AJ277" s="2"/>
      <c r="AK277" s="2"/>
      <c r="AL277" s="104"/>
    </row>
    <row r="278" spans="1:39" s="1" customFormat="1" ht="13.5" customHeight="1" x14ac:dyDescent="0.15">
      <c r="A278" s="1890"/>
      <c r="B278" s="1933" t="s">
        <v>412</v>
      </c>
      <c r="C278" s="1894"/>
      <c r="D278" s="633"/>
      <c r="E278" s="633"/>
      <c r="F278" s="1088" t="str">
        <f t="shared" ref="F278:AB278" si="57">IF(COUNT(F246:F275)=0,"",AVERAGE(F246:F275))</f>
        <v/>
      </c>
      <c r="G278" s="568">
        <f t="shared" si="57"/>
        <v>17.25</v>
      </c>
      <c r="H278" s="567">
        <f t="shared" si="57"/>
        <v>17.62</v>
      </c>
      <c r="I278" s="570">
        <f t="shared" si="57"/>
        <v>7.3799999999999981</v>
      </c>
      <c r="J278" s="662">
        <f t="shared" si="57"/>
        <v>6.1833333333333336</v>
      </c>
      <c r="K278" s="572">
        <f t="shared" si="57"/>
        <v>8.3966666666666665</v>
      </c>
      <c r="L278" s="1417">
        <f t="shared" si="57"/>
        <v>7.8133333333333317</v>
      </c>
      <c r="M278" s="570" t="str">
        <f t="shared" si="57"/>
        <v/>
      </c>
      <c r="N278" s="662">
        <f t="shared" si="57"/>
        <v>31.190000000000005</v>
      </c>
      <c r="O278" s="568" t="str">
        <f t="shared" si="57"/>
        <v/>
      </c>
      <c r="P278" s="567">
        <f t="shared" si="57"/>
        <v>65.114285714285714</v>
      </c>
      <c r="Q278" s="568" t="str">
        <f t="shared" si="57"/>
        <v/>
      </c>
      <c r="R278" s="567">
        <f t="shared" si="57"/>
        <v>91.019047619047626</v>
      </c>
      <c r="S278" s="568" t="str">
        <f t="shared" si="57"/>
        <v/>
      </c>
      <c r="T278" s="567">
        <f t="shared" si="57"/>
        <v>54.5</v>
      </c>
      <c r="U278" s="568" t="str">
        <f t="shared" si="57"/>
        <v/>
      </c>
      <c r="V278" s="567">
        <f t="shared" si="57"/>
        <v>34.799999999999997</v>
      </c>
      <c r="W278" s="1180" t="str">
        <f t="shared" si="57"/>
        <v/>
      </c>
      <c r="X278" s="1420">
        <f t="shared" si="57"/>
        <v>32.109523809523807</v>
      </c>
      <c r="Y278" s="1180" t="str">
        <f t="shared" si="57"/>
        <v/>
      </c>
      <c r="Z278" s="1421">
        <f t="shared" si="57"/>
        <v>212.42857142857142</v>
      </c>
      <c r="AA278" s="1180" t="str">
        <f t="shared" si="57"/>
        <v/>
      </c>
      <c r="AB278" s="1422">
        <f t="shared" si="57"/>
        <v>0.24285714285714283</v>
      </c>
      <c r="AC278" s="1127">
        <f t="shared" ref="AC278:AD278" si="58">IF(COUNT(AC246:AC275)=0,0,AVERAGE(AC246:AC275))</f>
        <v>33.200000000000003</v>
      </c>
      <c r="AD278" s="479">
        <f t="shared" si="58"/>
        <v>76.708333333333329</v>
      </c>
      <c r="AE278" s="576" t="s">
        <v>36</v>
      </c>
      <c r="AF278" s="582"/>
      <c r="AG278" s="11"/>
      <c r="AH278" s="2"/>
      <c r="AI278" s="2"/>
      <c r="AJ278" s="2"/>
      <c r="AK278" s="2"/>
      <c r="AL278" s="104"/>
    </row>
    <row r="279" spans="1:39" s="1" customFormat="1" ht="13.5" customHeight="1" x14ac:dyDescent="0.15">
      <c r="A279" s="1918"/>
      <c r="B279" s="1917" t="s">
        <v>413</v>
      </c>
      <c r="C279" s="1916"/>
      <c r="D279" s="633"/>
      <c r="E279" s="1072">
        <f>SUM(E246:E275)</f>
        <v>0</v>
      </c>
      <c r="F279" s="1137"/>
      <c r="G279" s="1134"/>
      <c r="H279" s="1136"/>
      <c r="I279" s="1134"/>
      <c r="J279" s="1136"/>
      <c r="K279" s="1134"/>
      <c r="L279" s="1133"/>
      <c r="M279" s="1134"/>
      <c r="N279" s="1136"/>
      <c r="O279" s="1134"/>
      <c r="P279" s="1133"/>
      <c r="Q279" s="1134"/>
      <c r="R279" s="1136"/>
      <c r="S279" s="1134"/>
      <c r="T279" s="1133"/>
      <c r="U279" s="1134"/>
      <c r="V279" s="1136"/>
      <c r="W279" s="1418"/>
      <c r="X279" s="1171"/>
      <c r="Y279" s="1418"/>
      <c r="Z279" s="1169"/>
      <c r="AA279" s="1418"/>
      <c r="AB279" s="1171"/>
      <c r="AC279" s="1128">
        <f>SUM(AC246:AC275)</f>
        <v>166</v>
      </c>
      <c r="AD279" s="1099">
        <f>IF(COUNTA(AD244)=0,"",SUM(AD246:AD275))</f>
        <v>1841</v>
      </c>
      <c r="AE279" s="730"/>
      <c r="AF279" s="641"/>
      <c r="AG279" s="11"/>
      <c r="AH279" s="2"/>
      <c r="AI279" s="2"/>
      <c r="AJ279" s="2"/>
      <c r="AK279" s="2"/>
      <c r="AL279" s="104"/>
      <c r="AM279" s="671"/>
    </row>
    <row r="280" spans="1:39" ht="13.5" customHeight="1" x14ac:dyDescent="0.15">
      <c r="A280" s="1926" t="s">
        <v>358</v>
      </c>
      <c r="B280" s="765">
        <v>43435</v>
      </c>
      <c r="C280" s="593" t="str">
        <f>IF(B280="","",IF(WEEKDAY(B280)=1,"(日)",IF(WEEKDAY(B280)=2,"(月)",IF(WEEKDAY(B280)=3,"(火)",IF(WEEKDAY(B280)=4,"(水)",IF(WEEKDAY(B280)=5,"(木)",IF(WEEKDAY(B280)=6,"(金)","(土)")))))))</f>
        <v>(土)</v>
      </c>
      <c r="D280" s="74" t="s">
        <v>583</v>
      </c>
      <c r="E280" s="72" t="s">
        <v>609</v>
      </c>
      <c r="F280" s="60"/>
      <c r="G280" s="62">
        <v>14.4</v>
      </c>
      <c r="H280" s="63">
        <v>14.7</v>
      </c>
      <c r="I280" s="56">
        <v>8</v>
      </c>
      <c r="J280" s="57">
        <v>6.1</v>
      </c>
      <c r="K280" s="67">
        <v>8.3000000000000007</v>
      </c>
      <c r="L280" s="68">
        <v>7.7</v>
      </c>
      <c r="M280" s="56"/>
      <c r="N280" s="57">
        <v>34</v>
      </c>
      <c r="O280" s="62"/>
      <c r="P280" s="63"/>
      <c r="Q280" s="62"/>
      <c r="R280" s="63"/>
      <c r="S280" s="62"/>
      <c r="T280" s="63"/>
      <c r="U280" s="62"/>
      <c r="V280" s="63"/>
      <c r="W280" s="56"/>
      <c r="X280" s="57"/>
      <c r="Y280" s="58"/>
      <c r="Z280" s="59"/>
      <c r="AA280" s="67"/>
      <c r="AB280" s="68"/>
      <c r="AC280" s="1459"/>
      <c r="AD280" s="1460">
        <v>72</v>
      </c>
      <c r="AE280" s="122"/>
      <c r="AF280" s="120" t="s">
        <v>36</v>
      </c>
      <c r="AG280" s="269">
        <v>43440</v>
      </c>
      <c r="AH280" s="152" t="s">
        <v>54</v>
      </c>
      <c r="AI280" s="1375">
        <v>10</v>
      </c>
      <c r="AJ280" s="154" t="s">
        <v>20</v>
      </c>
      <c r="AK280" s="155"/>
      <c r="AL280" s="156"/>
    </row>
    <row r="281" spans="1:39" x14ac:dyDescent="0.15">
      <c r="A281" s="1927"/>
      <c r="B281" s="452">
        <v>43436</v>
      </c>
      <c r="C281" s="453" t="str">
        <f t="shared" ref="C281:C286" si="59">IF(B281="","",IF(WEEKDAY(B281)=1,"(日)",IF(WEEKDAY(B281)=2,"(月)",IF(WEEKDAY(B281)=3,"(火)",IF(WEEKDAY(B281)=4,"(水)",IF(WEEKDAY(B281)=5,"(木)",IF(WEEKDAY(B281)=6,"(金)","(土)")))))))</f>
        <v>(日)</v>
      </c>
      <c r="D281" s="75" t="s">
        <v>599</v>
      </c>
      <c r="E281" s="73" t="s">
        <v>609</v>
      </c>
      <c r="F281" s="61"/>
      <c r="G281" s="23">
        <v>14.1</v>
      </c>
      <c r="H281" s="64">
        <v>14.3</v>
      </c>
      <c r="I281" s="65">
        <v>7.2</v>
      </c>
      <c r="J281" s="66">
        <v>6.1</v>
      </c>
      <c r="K281" s="24">
        <v>8.1999999999999993</v>
      </c>
      <c r="L281" s="69">
        <v>7.7</v>
      </c>
      <c r="M281" s="65"/>
      <c r="N281" s="66">
        <v>34.200000000000003</v>
      </c>
      <c r="O281" s="23"/>
      <c r="P281" s="64"/>
      <c r="Q281" s="23"/>
      <c r="R281" s="64"/>
      <c r="S281" s="23"/>
      <c r="T281" s="64"/>
      <c r="U281" s="23"/>
      <c r="V281" s="64"/>
      <c r="W281" s="65"/>
      <c r="X281" s="66"/>
      <c r="Y281" s="70"/>
      <c r="Z281" s="71"/>
      <c r="AA281" s="24"/>
      <c r="AB281" s="69"/>
      <c r="AC281" s="1457"/>
      <c r="AD281" s="1458">
        <v>73</v>
      </c>
      <c r="AE281" s="26"/>
      <c r="AF281" s="121" t="s">
        <v>36</v>
      </c>
      <c r="AG281" s="1158" t="s">
        <v>550</v>
      </c>
      <c r="AH281" s="1149" t="s">
        <v>551</v>
      </c>
      <c r="AI281" s="1150" t="s">
        <v>552</v>
      </c>
      <c r="AJ281" s="1151" t="s">
        <v>553</v>
      </c>
      <c r="AK281" s="1152"/>
      <c r="AL281" s="1153"/>
    </row>
    <row r="282" spans="1:39" ht="13.5" customHeight="1" x14ac:dyDescent="0.15">
      <c r="A282" s="1927"/>
      <c r="B282" s="452">
        <v>43437</v>
      </c>
      <c r="C282" s="453" t="str">
        <f t="shared" si="59"/>
        <v>(月)</v>
      </c>
      <c r="D282" s="75" t="s">
        <v>583</v>
      </c>
      <c r="E282" s="73" t="s">
        <v>609</v>
      </c>
      <c r="F282" s="61"/>
      <c r="G282" s="23">
        <v>13.8</v>
      </c>
      <c r="H282" s="64">
        <v>14.2</v>
      </c>
      <c r="I282" s="65">
        <v>7.7</v>
      </c>
      <c r="J282" s="66">
        <v>6.9</v>
      </c>
      <c r="K282" s="24">
        <v>8.3000000000000007</v>
      </c>
      <c r="L282" s="69">
        <v>7.7</v>
      </c>
      <c r="M282" s="65"/>
      <c r="N282" s="66">
        <v>34.299999999999997</v>
      </c>
      <c r="O282" s="23"/>
      <c r="P282" s="64">
        <v>67.599999999999994</v>
      </c>
      <c r="Q282" s="23"/>
      <c r="R282" s="64">
        <v>99.2</v>
      </c>
      <c r="S282" s="23"/>
      <c r="T282" s="64"/>
      <c r="U282" s="23"/>
      <c r="V282" s="64"/>
      <c r="W282" s="65"/>
      <c r="X282" s="66">
        <v>37.5</v>
      </c>
      <c r="Y282" s="70"/>
      <c r="Z282" s="71">
        <v>221</v>
      </c>
      <c r="AA282" s="24"/>
      <c r="AB282" s="69">
        <v>0.15</v>
      </c>
      <c r="AC282" s="1457"/>
      <c r="AD282" s="1458">
        <v>73</v>
      </c>
      <c r="AE282" s="26"/>
      <c r="AF282" s="121" t="s">
        <v>36</v>
      </c>
      <c r="AG282" s="6" t="s">
        <v>529</v>
      </c>
      <c r="AH282" s="18" t="s">
        <v>20</v>
      </c>
      <c r="AI282" s="40"/>
      <c r="AJ282" s="35">
        <v>13.9</v>
      </c>
      <c r="AK282" s="42"/>
      <c r="AL282" s="100"/>
    </row>
    <row r="283" spans="1:39" x14ac:dyDescent="0.15">
      <c r="A283" s="1927"/>
      <c r="B283" s="452">
        <v>43438</v>
      </c>
      <c r="C283" s="453" t="str">
        <f t="shared" si="59"/>
        <v>(火)</v>
      </c>
      <c r="D283" s="75" t="s">
        <v>599</v>
      </c>
      <c r="E283" s="73" t="s">
        <v>609</v>
      </c>
      <c r="F283" s="61"/>
      <c r="G283" s="23">
        <v>13.7</v>
      </c>
      <c r="H283" s="64">
        <v>14.2</v>
      </c>
      <c r="I283" s="65">
        <v>7.1</v>
      </c>
      <c r="J283" s="66">
        <v>6.3</v>
      </c>
      <c r="K283" s="24">
        <v>8.1999999999999993</v>
      </c>
      <c r="L283" s="69">
        <v>7.7</v>
      </c>
      <c r="M283" s="65"/>
      <c r="N283" s="66">
        <v>34.5</v>
      </c>
      <c r="O283" s="23"/>
      <c r="P283" s="64">
        <v>67.3</v>
      </c>
      <c r="Q283" s="23"/>
      <c r="R283" s="64">
        <v>99.7</v>
      </c>
      <c r="S283" s="23"/>
      <c r="T283" s="64"/>
      <c r="U283" s="23"/>
      <c r="V283" s="64"/>
      <c r="W283" s="65"/>
      <c r="X283" s="66">
        <v>37.700000000000003</v>
      </c>
      <c r="Y283" s="70"/>
      <c r="Z283" s="71">
        <v>220</v>
      </c>
      <c r="AA283" s="24"/>
      <c r="AB283" s="69">
        <v>0.18</v>
      </c>
      <c r="AC283" s="1457"/>
      <c r="AD283" s="1458">
        <v>73</v>
      </c>
      <c r="AE283" s="26"/>
      <c r="AF283" s="121" t="s">
        <v>36</v>
      </c>
      <c r="AG283" s="6" t="s">
        <v>530</v>
      </c>
      <c r="AH283" s="18" t="s">
        <v>531</v>
      </c>
      <c r="AI283" s="34"/>
      <c r="AJ283" s="35">
        <v>5.4</v>
      </c>
      <c r="AK283" s="36"/>
      <c r="AL283" s="101"/>
    </row>
    <row r="284" spans="1:39" x14ac:dyDescent="0.15">
      <c r="A284" s="1927"/>
      <c r="B284" s="452">
        <v>43439</v>
      </c>
      <c r="C284" s="453" t="str">
        <f t="shared" si="59"/>
        <v>(水)</v>
      </c>
      <c r="D284" s="75" t="s">
        <v>583</v>
      </c>
      <c r="E284" s="73" t="s">
        <v>609</v>
      </c>
      <c r="F284" s="61"/>
      <c r="G284" s="23">
        <v>13.8</v>
      </c>
      <c r="H284" s="64">
        <v>14.2</v>
      </c>
      <c r="I284" s="65">
        <v>7.4</v>
      </c>
      <c r="J284" s="66">
        <v>6.3</v>
      </c>
      <c r="K284" s="24">
        <v>8.1999999999999993</v>
      </c>
      <c r="L284" s="69">
        <v>7.7</v>
      </c>
      <c r="M284" s="65"/>
      <c r="N284" s="66">
        <v>34.700000000000003</v>
      </c>
      <c r="O284" s="23"/>
      <c r="P284" s="64">
        <v>68.099999999999994</v>
      </c>
      <c r="Q284" s="23"/>
      <c r="R284" s="64">
        <v>99.9</v>
      </c>
      <c r="S284" s="23"/>
      <c r="T284" s="64"/>
      <c r="U284" s="23"/>
      <c r="V284" s="64"/>
      <c r="W284" s="65"/>
      <c r="X284" s="66">
        <v>38.299999999999997</v>
      </c>
      <c r="Y284" s="70"/>
      <c r="Z284" s="71">
        <v>223</v>
      </c>
      <c r="AA284" s="24"/>
      <c r="AB284" s="69">
        <v>0.17</v>
      </c>
      <c r="AC284" s="1457">
        <v>126</v>
      </c>
      <c r="AD284" s="1458">
        <v>72</v>
      </c>
      <c r="AE284" s="26"/>
      <c r="AF284" s="121" t="s">
        <v>36</v>
      </c>
      <c r="AG284" s="6" t="s">
        <v>21</v>
      </c>
      <c r="AH284" s="18"/>
      <c r="AI284" s="34"/>
      <c r="AJ284" s="41">
        <v>7.7</v>
      </c>
      <c r="AK284" s="36"/>
      <c r="AL284" s="101"/>
    </row>
    <row r="285" spans="1:39" x14ac:dyDescent="0.15">
      <c r="A285" s="1927"/>
      <c r="B285" s="452">
        <v>43440</v>
      </c>
      <c r="C285" s="453" t="str">
        <f t="shared" si="59"/>
        <v>(木)</v>
      </c>
      <c r="D285" s="75" t="s">
        <v>606</v>
      </c>
      <c r="E285" s="73" t="s">
        <v>609</v>
      </c>
      <c r="F285" s="61"/>
      <c r="G285" s="23">
        <v>13.9</v>
      </c>
      <c r="H285" s="64">
        <v>13.9</v>
      </c>
      <c r="I285" s="65">
        <v>5.5</v>
      </c>
      <c r="J285" s="66">
        <v>5.4</v>
      </c>
      <c r="K285" s="24">
        <v>8.1999999999999993</v>
      </c>
      <c r="L285" s="69">
        <v>7.7</v>
      </c>
      <c r="M285" s="65"/>
      <c r="N285" s="66">
        <v>34.299999999999997</v>
      </c>
      <c r="O285" s="23"/>
      <c r="P285" s="64">
        <v>68.3</v>
      </c>
      <c r="Q285" s="23"/>
      <c r="R285" s="64">
        <v>99.4</v>
      </c>
      <c r="S285" s="23"/>
      <c r="T285" s="64">
        <v>60.2</v>
      </c>
      <c r="U285" s="23"/>
      <c r="V285" s="64">
        <v>39.200000000000003</v>
      </c>
      <c r="W285" s="65"/>
      <c r="X285" s="66">
        <v>37.299999999999997</v>
      </c>
      <c r="Y285" s="70"/>
      <c r="Z285" s="71">
        <v>215</v>
      </c>
      <c r="AA285" s="24"/>
      <c r="AB285" s="69">
        <v>0.16</v>
      </c>
      <c r="AC285" s="1457"/>
      <c r="AD285" s="1458">
        <v>55</v>
      </c>
      <c r="AE285" s="26"/>
      <c r="AF285" s="121" t="s">
        <v>36</v>
      </c>
      <c r="AG285" s="6" t="s">
        <v>532</v>
      </c>
      <c r="AH285" s="18" t="s">
        <v>22</v>
      </c>
      <c r="AI285" s="34"/>
      <c r="AJ285" s="35">
        <v>34.299999999999997</v>
      </c>
      <c r="AK285" s="36"/>
      <c r="AL285" s="101"/>
    </row>
    <row r="286" spans="1:39" x14ac:dyDescent="0.15">
      <c r="A286" s="1927"/>
      <c r="B286" s="452">
        <v>43441</v>
      </c>
      <c r="C286" s="453" t="str">
        <f t="shared" si="59"/>
        <v>(金)</v>
      </c>
      <c r="D286" s="75" t="s">
        <v>599</v>
      </c>
      <c r="E286" s="73" t="s">
        <v>609</v>
      </c>
      <c r="F286" s="61"/>
      <c r="G286" s="23">
        <v>14.1</v>
      </c>
      <c r="H286" s="64">
        <v>14.3</v>
      </c>
      <c r="I286" s="65">
        <v>5.5</v>
      </c>
      <c r="J286" s="66">
        <v>5.0999999999999996</v>
      </c>
      <c r="K286" s="24">
        <v>8.1999999999999993</v>
      </c>
      <c r="L286" s="69">
        <v>8.1</v>
      </c>
      <c r="M286" s="65"/>
      <c r="N286" s="66">
        <v>33.799999999999997</v>
      </c>
      <c r="O286" s="23"/>
      <c r="P286" s="64">
        <v>70.099999999999994</v>
      </c>
      <c r="Q286" s="23"/>
      <c r="R286" s="64">
        <v>95.3</v>
      </c>
      <c r="S286" s="23"/>
      <c r="T286" s="64"/>
      <c r="U286" s="23"/>
      <c r="V286" s="64"/>
      <c r="W286" s="65"/>
      <c r="X286" s="66">
        <v>36.700000000000003</v>
      </c>
      <c r="Y286" s="70"/>
      <c r="Z286" s="71">
        <v>221</v>
      </c>
      <c r="AA286" s="24"/>
      <c r="AB286" s="69">
        <v>0.08</v>
      </c>
      <c r="AC286" s="1457">
        <v>86</v>
      </c>
      <c r="AD286" s="1458"/>
      <c r="AE286" s="26"/>
      <c r="AF286" s="121" t="s">
        <v>36</v>
      </c>
      <c r="AG286" s="6" t="s">
        <v>533</v>
      </c>
      <c r="AH286" s="18" t="s">
        <v>23</v>
      </c>
      <c r="AI286" s="34"/>
      <c r="AJ286" s="35">
        <v>68.3</v>
      </c>
      <c r="AK286" s="36"/>
      <c r="AL286" s="101"/>
    </row>
    <row r="287" spans="1:39" x14ac:dyDescent="0.15">
      <c r="A287" s="1927"/>
      <c r="B287" s="452">
        <v>43442</v>
      </c>
      <c r="C287" s="453" t="str">
        <f>IF(B287="","",IF(WEEKDAY(B287)=1,"(日)",IF(WEEKDAY(B287)=2,"(月)",IF(WEEKDAY(B287)=3,"(火)",IF(WEEKDAY(B287)=4,"(水)",IF(WEEKDAY(B287)=5,"(木)",IF(WEEKDAY(B287)=6,"(金)","(土)")))))))</f>
        <v>(土)</v>
      </c>
      <c r="D287" s="75" t="s">
        <v>599</v>
      </c>
      <c r="E287" s="73" t="s">
        <v>609</v>
      </c>
      <c r="F287" s="61"/>
      <c r="G287" s="23">
        <v>14.2</v>
      </c>
      <c r="H287" s="64">
        <v>14.4</v>
      </c>
      <c r="I287" s="65">
        <v>5.5</v>
      </c>
      <c r="J287" s="66">
        <v>4.8</v>
      </c>
      <c r="K287" s="24">
        <v>8.1</v>
      </c>
      <c r="L287" s="69">
        <v>8.1</v>
      </c>
      <c r="M287" s="65"/>
      <c r="N287" s="66">
        <v>32.299999999999997</v>
      </c>
      <c r="O287" s="23"/>
      <c r="P287" s="64"/>
      <c r="Q287" s="23"/>
      <c r="R287" s="64"/>
      <c r="S287" s="23"/>
      <c r="T287" s="64"/>
      <c r="U287" s="23"/>
      <c r="V287" s="64"/>
      <c r="W287" s="65"/>
      <c r="X287" s="66"/>
      <c r="Y287" s="70"/>
      <c r="Z287" s="71"/>
      <c r="AA287" s="24"/>
      <c r="AB287" s="69"/>
      <c r="AC287" s="1457"/>
      <c r="AD287" s="1458"/>
      <c r="AE287" s="26"/>
      <c r="AF287" s="121" t="s">
        <v>36</v>
      </c>
      <c r="AG287" s="6" t="s">
        <v>534</v>
      </c>
      <c r="AH287" s="18" t="s">
        <v>23</v>
      </c>
      <c r="AI287" s="34"/>
      <c r="AJ287" s="35">
        <v>99.4</v>
      </c>
      <c r="AK287" s="36"/>
      <c r="AL287" s="101"/>
    </row>
    <row r="288" spans="1:39" x14ac:dyDescent="0.15">
      <c r="A288" s="1927"/>
      <c r="B288" s="452">
        <v>43443</v>
      </c>
      <c r="C288" s="453" t="str">
        <f t="shared" ref="C288:C310" si="60">IF(B288="","",IF(WEEKDAY(B288)=1,"(日)",IF(WEEKDAY(B288)=2,"(月)",IF(WEEKDAY(B288)=3,"(火)",IF(WEEKDAY(B288)=4,"(水)",IF(WEEKDAY(B288)=5,"(木)",IF(WEEKDAY(B288)=6,"(金)","(土)")))))))</f>
        <v>(日)</v>
      </c>
      <c r="D288" s="75" t="s">
        <v>599</v>
      </c>
      <c r="E288" s="73" t="s">
        <v>609</v>
      </c>
      <c r="F288" s="61"/>
      <c r="G288" s="23">
        <v>14</v>
      </c>
      <c r="H288" s="64">
        <v>14.3</v>
      </c>
      <c r="I288" s="65">
        <v>4.5</v>
      </c>
      <c r="J288" s="66">
        <v>3.9</v>
      </c>
      <c r="K288" s="24">
        <v>8.3000000000000007</v>
      </c>
      <c r="L288" s="69">
        <v>8.1999999999999993</v>
      </c>
      <c r="M288" s="65"/>
      <c r="N288" s="66">
        <v>32.1</v>
      </c>
      <c r="O288" s="23"/>
      <c r="P288" s="64"/>
      <c r="Q288" s="23"/>
      <c r="R288" s="64"/>
      <c r="S288" s="23"/>
      <c r="T288" s="64"/>
      <c r="U288" s="23"/>
      <c r="V288" s="64"/>
      <c r="W288" s="65"/>
      <c r="X288" s="66"/>
      <c r="Y288" s="70"/>
      <c r="Z288" s="71"/>
      <c r="AA288" s="24"/>
      <c r="AB288" s="69"/>
      <c r="AC288" s="1457"/>
      <c r="AD288" s="1458">
        <v>47</v>
      </c>
      <c r="AE288" s="26"/>
      <c r="AF288" s="121" t="s">
        <v>36</v>
      </c>
      <c r="AG288" s="6" t="s">
        <v>535</v>
      </c>
      <c r="AH288" s="18" t="s">
        <v>23</v>
      </c>
      <c r="AI288" s="37"/>
      <c r="AJ288" s="35">
        <v>60.2</v>
      </c>
      <c r="AK288" s="39"/>
      <c r="AL288" s="99"/>
    </row>
    <row r="289" spans="1:38" x14ac:dyDescent="0.15">
      <c r="A289" s="1927"/>
      <c r="B289" s="452">
        <v>43444</v>
      </c>
      <c r="C289" s="453" t="str">
        <f t="shared" si="60"/>
        <v>(月)</v>
      </c>
      <c r="D289" s="75" t="s">
        <v>599</v>
      </c>
      <c r="E289" s="73" t="s">
        <v>609</v>
      </c>
      <c r="F289" s="61"/>
      <c r="G289" s="23">
        <v>13.3</v>
      </c>
      <c r="H289" s="64">
        <v>13.6</v>
      </c>
      <c r="I289" s="65">
        <v>5.2</v>
      </c>
      <c r="J289" s="66">
        <v>4.9000000000000004</v>
      </c>
      <c r="K289" s="24">
        <v>8.1999999999999993</v>
      </c>
      <c r="L289" s="69">
        <v>8.1</v>
      </c>
      <c r="M289" s="65"/>
      <c r="N289" s="66">
        <v>34.799999999999997</v>
      </c>
      <c r="O289" s="23"/>
      <c r="P289" s="64">
        <v>71.099999999999994</v>
      </c>
      <c r="Q289" s="23"/>
      <c r="R289" s="64">
        <v>97</v>
      </c>
      <c r="S289" s="23"/>
      <c r="T289" s="64"/>
      <c r="U289" s="23"/>
      <c r="V289" s="64"/>
      <c r="W289" s="65"/>
      <c r="X289" s="66">
        <v>39</v>
      </c>
      <c r="Y289" s="70"/>
      <c r="Z289" s="71">
        <v>225</v>
      </c>
      <c r="AA289" s="24"/>
      <c r="AB289" s="69">
        <v>0.12</v>
      </c>
      <c r="AC289" s="1457"/>
      <c r="AD289" s="1458"/>
      <c r="AE289" s="26"/>
      <c r="AF289" s="121" t="s">
        <v>36</v>
      </c>
      <c r="AG289" s="6" t="s">
        <v>536</v>
      </c>
      <c r="AH289" s="18" t="s">
        <v>23</v>
      </c>
      <c r="AI289" s="49"/>
      <c r="AJ289" s="35">
        <v>39.200000000000003</v>
      </c>
      <c r="AK289" s="25"/>
      <c r="AL289" s="26"/>
    </row>
    <row r="290" spans="1:38" x14ac:dyDescent="0.15">
      <c r="A290" s="1927"/>
      <c r="B290" s="452">
        <v>43445</v>
      </c>
      <c r="C290" s="453" t="str">
        <f t="shared" si="60"/>
        <v>(火)</v>
      </c>
      <c r="D290" s="75" t="s">
        <v>599</v>
      </c>
      <c r="E290" s="73" t="s">
        <v>609</v>
      </c>
      <c r="F290" s="61"/>
      <c r="G290" s="23">
        <v>12.7</v>
      </c>
      <c r="H290" s="64">
        <v>12.9</v>
      </c>
      <c r="I290" s="65">
        <v>5.3</v>
      </c>
      <c r="J290" s="66">
        <v>4.8</v>
      </c>
      <c r="K290" s="24">
        <v>8.1</v>
      </c>
      <c r="L290" s="69">
        <v>8.1</v>
      </c>
      <c r="M290" s="65"/>
      <c r="N290" s="66">
        <v>35.4</v>
      </c>
      <c r="O290" s="23"/>
      <c r="P290" s="64">
        <v>71.099999999999994</v>
      </c>
      <c r="Q290" s="23"/>
      <c r="R290" s="64">
        <v>97.1</v>
      </c>
      <c r="S290" s="23"/>
      <c r="T290" s="64"/>
      <c r="U290" s="23"/>
      <c r="V290" s="64"/>
      <c r="W290" s="65"/>
      <c r="X290" s="66">
        <v>40.4</v>
      </c>
      <c r="Y290" s="70"/>
      <c r="Z290" s="71">
        <v>232</v>
      </c>
      <c r="AA290" s="24"/>
      <c r="AB290" s="69">
        <v>0.14000000000000001</v>
      </c>
      <c r="AC290" s="1457"/>
      <c r="AD290" s="1458"/>
      <c r="AE290" s="26"/>
      <c r="AF290" s="121" t="s">
        <v>36</v>
      </c>
      <c r="AG290" s="6" t="s">
        <v>537</v>
      </c>
      <c r="AH290" s="18" t="s">
        <v>23</v>
      </c>
      <c r="AI290" s="40"/>
      <c r="AJ290" s="38">
        <v>37.299999999999997</v>
      </c>
      <c r="AK290" s="42"/>
      <c r="AL290" s="100"/>
    </row>
    <row r="291" spans="1:38" x14ac:dyDescent="0.15">
      <c r="A291" s="1927"/>
      <c r="B291" s="452">
        <v>43446</v>
      </c>
      <c r="C291" s="453" t="str">
        <f t="shared" si="60"/>
        <v>(水)</v>
      </c>
      <c r="D291" s="75" t="s">
        <v>606</v>
      </c>
      <c r="E291" s="73" t="s">
        <v>609</v>
      </c>
      <c r="F291" s="61"/>
      <c r="G291" s="23">
        <v>12</v>
      </c>
      <c r="H291" s="64">
        <v>12.1</v>
      </c>
      <c r="I291" s="65">
        <v>5.6</v>
      </c>
      <c r="J291" s="66">
        <v>4.7</v>
      </c>
      <c r="K291" s="24">
        <v>8.1999999999999993</v>
      </c>
      <c r="L291" s="69">
        <v>8.1</v>
      </c>
      <c r="M291" s="65"/>
      <c r="N291" s="66">
        <v>35.4</v>
      </c>
      <c r="O291" s="23"/>
      <c r="P291" s="64">
        <v>70.599999999999994</v>
      </c>
      <c r="Q291" s="23"/>
      <c r="R291" s="64">
        <v>95.7</v>
      </c>
      <c r="S291" s="23"/>
      <c r="T291" s="64"/>
      <c r="U291" s="23"/>
      <c r="V291" s="64"/>
      <c r="W291" s="65"/>
      <c r="X291" s="66">
        <v>40.5</v>
      </c>
      <c r="Y291" s="70"/>
      <c r="Z291" s="71">
        <v>234</v>
      </c>
      <c r="AA291" s="24"/>
      <c r="AB291" s="69">
        <v>0.14000000000000001</v>
      </c>
      <c r="AC291" s="1457"/>
      <c r="AD291" s="1458"/>
      <c r="AE291" s="26"/>
      <c r="AF291" s="121" t="s">
        <v>36</v>
      </c>
      <c r="AG291" s="6" t="s">
        <v>538</v>
      </c>
      <c r="AH291" s="18" t="s">
        <v>23</v>
      </c>
      <c r="AI291" s="23"/>
      <c r="AJ291" s="1721">
        <v>215</v>
      </c>
      <c r="AK291" s="36"/>
      <c r="AL291" s="100"/>
    </row>
    <row r="292" spans="1:38" x14ac:dyDescent="0.15">
      <c r="A292" s="1927"/>
      <c r="B292" s="452">
        <v>43447</v>
      </c>
      <c r="C292" s="453" t="str">
        <f t="shared" si="60"/>
        <v>(木)</v>
      </c>
      <c r="D292" s="75" t="s">
        <v>583</v>
      </c>
      <c r="E292" s="73" t="s">
        <v>609</v>
      </c>
      <c r="F292" s="61"/>
      <c r="G292" s="23">
        <v>11.9</v>
      </c>
      <c r="H292" s="64">
        <v>12.1</v>
      </c>
      <c r="I292" s="65">
        <v>6.6</v>
      </c>
      <c r="J292" s="66">
        <v>4.5999999999999996</v>
      </c>
      <c r="K292" s="24">
        <v>8.1999999999999993</v>
      </c>
      <c r="L292" s="69">
        <v>8.1</v>
      </c>
      <c r="M292" s="65"/>
      <c r="N292" s="66">
        <v>34.9</v>
      </c>
      <c r="O292" s="23"/>
      <c r="P292" s="64">
        <v>70.3</v>
      </c>
      <c r="Q292" s="23"/>
      <c r="R292" s="64">
        <v>96.9</v>
      </c>
      <c r="S292" s="23"/>
      <c r="T292" s="64"/>
      <c r="U292" s="23"/>
      <c r="V292" s="64"/>
      <c r="W292" s="65"/>
      <c r="X292" s="66">
        <v>40</v>
      </c>
      <c r="Y292" s="70"/>
      <c r="Z292" s="71">
        <v>230</v>
      </c>
      <c r="AA292" s="24"/>
      <c r="AB292" s="69">
        <v>0.13</v>
      </c>
      <c r="AC292" s="1457"/>
      <c r="AD292" s="1458"/>
      <c r="AE292" s="26"/>
      <c r="AF292" s="121" t="s">
        <v>36</v>
      </c>
      <c r="AG292" s="6" t="s">
        <v>539</v>
      </c>
      <c r="AH292" s="18" t="s">
        <v>23</v>
      </c>
      <c r="AI292" s="23"/>
      <c r="AJ292" s="44">
        <v>0.16</v>
      </c>
      <c r="AK292" s="36"/>
      <c r="AL292" s="100"/>
    </row>
    <row r="293" spans="1:38" x14ac:dyDescent="0.15">
      <c r="A293" s="1927"/>
      <c r="B293" s="452">
        <v>43448</v>
      </c>
      <c r="C293" s="453" t="str">
        <f t="shared" si="60"/>
        <v>(金)</v>
      </c>
      <c r="D293" s="75" t="s">
        <v>583</v>
      </c>
      <c r="E293" s="73" t="s">
        <v>609</v>
      </c>
      <c r="F293" s="61"/>
      <c r="G293" s="23">
        <v>11.8</v>
      </c>
      <c r="H293" s="64">
        <v>12</v>
      </c>
      <c r="I293" s="65">
        <v>9.1</v>
      </c>
      <c r="J293" s="66">
        <v>6.7</v>
      </c>
      <c r="K293" s="24">
        <v>8.1</v>
      </c>
      <c r="L293" s="69">
        <v>8.1</v>
      </c>
      <c r="M293" s="65"/>
      <c r="N293" s="66">
        <v>32.700000000000003</v>
      </c>
      <c r="O293" s="23"/>
      <c r="P293" s="64">
        <v>67.599999999999994</v>
      </c>
      <c r="Q293" s="23"/>
      <c r="R293" s="64">
        <v>89.3</v>
      </c>
      <c r="S293" s="23"/>
      <c r="T293" s="64"/>
      <c r="U293" s="23"/>
      <c r="V293" s="64"/>
      <c r="W293" s="65"/>
      <c r="X293" s="66">
        <v>35.1</v>
      </c>
      <c r="Y293" s="70"/>
      <c r="Z293" s="71">
        <v>214</v>
      </c>
      <c r="AA293" s="24"/>
      <c r="AB293" s="69">
        <v>0.22</v>
      </c>
      <c r="AC293" s="1457">
        <v>5</v>
      </c>
      <c r="AD293" s="1458">
        <v>2</v>
      </c>
      <c r="AE293" s="26"/>
      <c r="AF293" s="121" t="s">
        <v>36</v>
      </c>
      <c r="AG293" s="6" t="s">
        <v>24</v>
      </c>
      <c r="AH293" s="18" t="s">
        <v>23</v>
      </c>
      <c r="AI293" s="23"/>
      <c r="AJ293" s="48">
        <v>4</v>
      </c>
      <c r="AK293" s="36"/>
      <c r="AL293" s="100"/>
    </row>
    <row r="294" spans="1:38" x14ac:dyDescent="0.15">
      <c r="A294" s="1927"/>
      <c r="B294" s="452">
        <v>43449</v>
      </c>
      <c r="C294" s="453" t="str">
        <f t="shared" si="60"/>
        <v>(土)</v>
      </c>
      <c r="D294" s="75" t="s">
        <v>583</v>
      </c>
      <c r="E294" s="73" t="s">
        <v>609</v>
      </c>
      <c r="F294" s="61"/>
      <c r="G294" s="23">
        <v>11.5</v>
      </c>
      <c r="H294" s="64">
        <v>11.7</v>
      </c>
      <c r="I294" s="65">
        <v>6.5</v>
      </c>
      <c r="J294" s="66">
        <v>5.0999999999999996</v>
      </c>
      <c r="K294" s="24">
        <v>8.3000000000000007</v>
      </c>
      <c r="L294" s="69">
        <v>8.1999999999999993</v>
      </c>
      <c r="M294" s="65"/>
      <c r="N294" s="66">
        <v>31</v>
      </c>
      <c r="O294" s="23"/>
      <c r="P294" s="64"/>
      <c r="Q294" s="23"/>
      <c r="R294" s="64"/>
      <c r="S294" s="23"/>
      <c r="T294" s="64"/>
      <c r="U294" s="23"/>
      <c r="V294" s="64"/>
      <c r="W294" s="65"/>
      <c r="X294" s="66"/>
      <c r="Y294" s="70"/>
      <c r="Z294" s="71"/>
      <c r="AA294" s="24"/>
      <c r="AB294" s="69"/>
      <c r="AC294" s="1457"/>
      <c r="AD294" s="1458">
        <v>20</v>
      </c>
      <c r="AE294" s="26"/>
      <c r="AF294" s="121" t="s">
        <v>36</v>
      </c>
      <c r="AG294" s="6" t="s">
        <v>25</v>
      </c>
      <c r="AH294" s="18" t="s">
        <v>23</v>
      </c>
      <c r="AI294" s="45"/>
      <c r="AJ294" s="48">
        <v>1.3</v>
      </c>
      <c r="AK294" s="47"/>
      <c r="AL294" s="102"/>
    </row>
    <row r="295" spans="1:38" x14ac:dyDescent="0.15">
      <c r="A295" s="1927"/>
      <c r="B295" s="452">
        <v>43450</v>
      </c>
      <c r="C295" s="453" t="str">
        <f t="shared" si="60"/>
        <v>(日)</v>
      </c>
      <c r="D295" s="75" t="s">
        <v>599</v>
      </c>
      <c r="E295" s="73" t="s">
        <v>609</v>
      </c>
      <c r="F295" s="61"/>
      <c r="G295" s="23">
        <v>10.9</v>
      </c>
      <c r="H295" s="64">
        <v>11.3</v>
      </c>
      <c r="I295" s="65">
        <v>6.7</v>
      </c>
      <c r="J295" s="66">
        <v>5.3</v>
      </c>
      <c r="K295" s="24">
        <v>8.1</v>
      </c>
      <c r="L295" s="69">
        <v>8.1</v>
      </c>
      <c r="M295" s="65"/>
      <c r="N295" s="66">
        <v>32.799999999999997</v>
      </c>
      <c r="O295" s="23"/>
      <c r="P295" s="64"/>
      <c r="Q295" s="23"/>
      <c r="R295" s="64"/>
      <c r="S295" s="23"/>
      <c r="T295" s="64"/>
      <c r="U295" s="23"/>
      <c r="V295" s="64"/>
      <c r="W295" s="65"/>
      <c r="X295" s="66"/>
      <c r="Y295" s="70"/>
      <c r="Z295" s="71"/>
      <c r="AA295" s="24"/>
      <c r="AB295" s="69"/>
      <c r="AC295" s="1457"/>
      <c r="AD295" s="1458"/>
      <c r="AE295" s="26"/>
      <c r="AF295" s="121" t="s">
        <v>36</v>
      </c>
      <c r="AG295" s="6" t="s">
        <v>540</v>
      </c>
      <c r="AH295" s="18" t="s">
        <v>23</v>
      </c>
      <c r="AI295" s="24"/>
      <c r="AJ295" s="48">
        <v>11.7</v>
      </c>
      <c r="AK295" s="42"/>
      <c r="AL295" s="100"/>
    </row>
    <row r="296" spans="1:38" x14ac:dyDescent="0.15">
      <c r="A296" s="1927"/>
      <c r="B296" s="452">
        <v>43451</v>
      </c>
      <c r="C296" s="453" t="str">
        <f t="shared" si="60"/>
        <v>(月)</v>
      </c>
      <c r="D296" s="75" t="s">
        <v>606</v>
      </c>
      <c r="E296" s="73" t="s">
        <v>609</v>
      </c>
      <c r="F296" s="61"/>
      <c r="G296" s="23">
        <v>10.4</v>
      </c>
      <c r="H296" s="64">
        <v>10.8</v>
      </c>
      <c r="I296" s="65">
        <v>6.7</v>
      </c>
      <c r="J296" s="66">
        <v>5</v>
      </c>
      <c r="K296" s="24">
        <v>8.1</v>
      </c>
      <c r="L296" s="69">
        <v>8.1</v>
      </c>
      <c r="M296" s="65"/>
      <c r="N296" s="66">
        <v>35.4</v>
      </c>
      <c r="O296" s="23"/>
      <c r="P296" s="64">
        <v>70.8</v>
      </c>
      <c r="Q296" s="23"/>
      <c r="R296" s="64">
        <v>94.6</v>
      </c>
      <c r="S296" s="23"/>
      <c r="T296" s="64"/>
      <c r="U296" s="23"/>
      <c r="V296" s="64"/>
      <c r="W296" s="65"/>
      <c r="X296" s="66">
        <v>40.799999999999997</v>
      </c>
      <c r="Y296" s="70"/>
      <c r="Z296" s="71">
        <v>236</v>
      </c>
      <c r="AA296" s="24"/>
      <c r="AB296" s="69">
        <v>0.19</v>
      </c>
      <c r="AC296" s="1457"/>
      <c r="AD296" s="1458"/>
      <c r="AE296" s="26"/>
      <c r="AF296" s="121" t="s">
        <v>36</v>
      </c>
      <c r="AG296" s="6" t="s">
        <v>541</v>
      </c>
      <c r="AH296" s="18" t="s">
        <v>23</v>
      </c>
      <c r="AI296" s="24"/>
      <c r="AJ296" s="46">
        <v>0.03</v>
      </c>
      <c r="AK296" s="42"/>
      <c r="AL296" s="100"/>
    </row>
    <row r="297" spans="1:38" x14ac:dyDescent="0.15">
      <c r="A297" s="1927"/>
      <c r="B297" s="452">
        <v>43452</v>
      </c>
      <c r="C297" s="453" t="str">
        <f t="shared" si="60"/>
        <v>(火)</v>
      </c>
      <c r="D297" s="75" t="s">
        <v>583</v>
      </c>
      <c r="E297" s="73" t="s">
        <v>609</v>
      </c>
      <c r="F297" s="61"/>
      <c r="G297" s="23">
        <v>10.5</v>
      </c>
      <c r="H297" s="64">
        <v>10.8</v>
      </c>
      <c r="I297" s="65">
        <v>6.3</v>
      </c>
      <c r="J297" s="66">
        <v>5.4</v>
      </c>
      <c r="K297" s="24">
        <v>8</v>
      </c>
      <c r="L297" s="69">
        <v>8</v>
      </c>
      <c r="M297" s="65"/>
      <c r="N297" s="66">
        <v>36.1</v>
      </c>
      <c r="O297" s="23"/>
      <c r="P297" s="64">
        <v>70.599999999999994</v>
      </c>
      <c r="Q297" s="23"/>
      <c r="R297" s="64">
        <v>97.1</v>
      </c>
      <c r="S297" s="23"/>
      <c r="T297" s="64"/>
      <c r="U297" s="23"/>
      <c r="V297" s="64"/>
      <c r="W297" s="65"/>
      <c r="X297" s="66">
        <v>42.5</v>
      </c>
      <c r="Y297" s="70"/>
      <c r="Z297" s="71">
        <v>241</v>
      </c>
      <c r="AA297" s="24"/>
      <c r="AB297" s="69">
        <v>0.18</v>
      </c>
      <c r="AC297" s="1457"/>
      <c r="AD297" s="1458"/>
      <c r="AE297" s="26"/>
      <c r="AF297" s="121" t="s">
        <v>359</v>
      </c>
      <c r="AG297" s="6" t="s">
        <v>291</v>
      </c>
      <c r="AH297" s="18" t="s">
        <v>23</v>
      </c>
      <c r="AI297" s="352"/>
      <c r="AJ297" s="261">
        <v>2.77</v>
      </c>
      <c r="AK297" s="47"/>
      <c r="AL297" s="102"/>
    </row>
    <row r="298" spans="1:38" x14ac:dyDescent="0.15">
      <c r="A298" s="1927"/>
      <c r="B298" s="452">
        <v>43453</v>
      </c>
      <c r="C298" s="453" t="str">
        <f t="shared" si="60"/>
        <v>(水)</v>
      </c>
      <c r="D298" s="75" t="s">
        <v>583</v>
      </c>
      <c r="E298" s="73" t="s">
        <v>609</v>
      </c>
      <c r="F298" s="61"/>
      <c r="G298" s="23">
        <v>10.5</v>
      </c>
      <c r="H298" s="64">
        <v>10.8</v>
      </c>
      <c r="I298" s="65">
        <v>6.5</v>
      </c>
      <c r="J298" s="66">
        <v>4.7</v>
      </c>
      <c r="K298" s="24">
        <v>8.1</v>
      </c>
      <c r="L298" s="69">
        <v>8.1</v>
      </c>
      <c r="M298" s="65"/>
      <c r="N298" s="66">
        <v>35.1</v>
      </c>
      <c r="O298" s="23"/>
      <c r="P298" s="64">
        <v>71.099999999999994</v>
      </c>
      <c r="Q298" s="23"/>
      <c r="R298" s="64">
        <v>95.8</v>
      </c>
      <c r="S298" s="23"/>
      <c r="T298" s="64"/>
      <c r="U298" s="23"/>
      <c r="V298" s="64"/>
      <c r="W298" s="65"/>
      <c r="X298" s="66">
        <v>39.6</v>
      </c>
      <c r="Y298" s="70"/>
      <c r="Z298" s="71">
        <v>233</v>
      </c>
      <c r="AA298" s="24"/>
      <c r="AB298" s="69">
        <v>0.18</v>
      </c>
      <c r="AC298" s="1457"/>
      <c r="AD298" s="1458"/>
      <c r="AE298" s="26"/>
      <c r="AF298" s="121" t="s">
        <v>36</v>
      </c>
      <c r="AG298" s="6" t="s">
        <v>542</v>
      </c>
      <c r="AH298" s="18" t="s">
        <v>23</v>
      </c>
      <c r="AI298" s="24"/>
      <c r="AJ298" s="44">
        <v>2.99</v>
      </c>
      <c r="AK298" s="42"/>
      <c r="AL298" s="100"/>
    </row>
    <row r="299" spans="1:38" x14ac:dyDescent="0.15">
      <c r="A299" s="1927"/>
      <c r="B299" s="452">
        <v>43454</v>
      </c>
      <c r="C299" s="453" t="str">
        <f t="shared" si="60"/>
        <v>(木)</v>
      </c>
      <c r="D299" s="75" t="s">
        <v>583</v>
      </c>
      <c r="E299" s="73" t="s">
        <v>609</v>
      </c>
      <c r="F299" s="61"/>
      <c r="G299" s="23">
        <v>10.4</v>
      </c>
      <c r="H299" s="64">
        <v>10.6</v>
      </c>
      <c r="I299" s="65">
        <v>5.6</v>
      </c>
      <c r="J299" s="66">
        <v>5.0999999999999996</v>
      </c>
      <c r="K299" s="24">
        <v>8.1999999999999993</v>
      </c>
      <c r="L299" s="69">
        <v>8.1</v>
      </c>
      <c r="M299" s="65"/>
      <c r="N299" s="66">
        <v>34.700000000000003</v>
      </c>
      <c r="O299" s="23"/>
      <c r="P299" s="64">
        <v>72.3</v>
      </c>
      <c r="Q299" s="23"/>
      <c r="R299" s="64">
        <v>95.1</v>
      </c>
      <c r="S299" s="23"/>
      <c r="T299" s="64"/>
      <c r="U299" s="23"/>
      <c r="V299" s="64"/>
      <c r="W299" s="65"/>
      <c r="X299" s="66">
        <v>38</v>
      </c>
      <c r="Y299" s="70"/>
      <c r="Z299" s="71">
        <v>228</v>
      </c>
      <c r="AA299" s="24"/>
      <c r="AB299" s="69">
        <v>0.19</v>
      </c>
      <c r="AC299" s="1457"/>
      <c r="AD299" s="1458"/>
      <c r="AE299" s="26"/>
      <c r="AF299" s="121" t="s">
        <v>36</v>
      </c>
      <c r="AG299" s="6" t="s">
        <v>543</v>
      </c>
      <c r="AH299" s="18" t="s">
        <v>23</v>
      </c>
      <c r="AI299" s="23"/>
      <c r="AJ299" s="46">
        <v>9.5000000000000001E-2</v>
      </c>
      <c r="AK299" s="36"/>
      <c r="AL299" s="101"/>
    </row>
    <row r="300" spans="1:38" x14ac:dyDescent="0.15">
      <c r="A300" s="1927"/>
      <c r="B300" s="452">
        <v>43455</v>
      </c>
      <c r="C300" s="453" t="str">
        <f t="shared" si="60"/>
        <v>(金)</v>
      </c>
      <c r="D300" s="75" t="s">
        <v>583</v>
      </c>
      <c r="E300" s="73" t="s">
        <v>609</v>
      </c>
      <c r="F300" s="61"/>
      <c r="G300" s="23">
        <v>10</v>
      </c>
      <c r="H300" s="64">
        <v>10.199999999999999</v>
      </c>
      <c r="I300" s="65">
        <v>5.7</v>
      </c>
      <c r="J300" s="66">
        <v>4.5</v>
      </c>
      <c r="K300" s="24">
        <v>8.1</v>
      </c>
      <c r="L300" s="69">
        <v>8.1</v>
      </c>
      <c r="M300" s="65"/>
      <c r="N300" s="66">
        <v>34.700000000000003</v>
      </c>
      <c r="O300" s="23"/>
      <c r="P300" s="64">
        <v>72.099999999999994</v>
      </c>
      <c r="Q300" s="23"/>
      <c r="R300" s="64">
        <v>96.1</v>
      </c>
      <c r="S300" s="23"/>
      <c r="T300" s="64"/>
      <c r="U300" s="23"/>
      <c r="V300" s="64"/>
      <c r="W300" s="65"/>
      <c r="X300" s="66">
        <v>37.5</v>
      </c>
      <c r="Y300" s="70"/>
      <c r="Z300" s="71">
        <v>219</v>
      </c>
      <c r="AA300" s="24"/>
      <c r="AB300" s="69">
        <v>0.16</v>
      </c>
      <c r="AC300" s="1457"/>
      <c r="AD300" s="1458"/>
      <c r="AE300" s="26"/>
      <c r="AF300" s="121" t="s">
        <v>36</v>
      </c>
      <c r="AG300" s="6" t="s">
        <v>544</v>
      </c>
      <c r="AH300" s="18" t="s">
        <v>23</v>
      </c>
      <c r="AI300" s="23"/>
      <c r="AJ300" s="261" t="s">
        <v>609</v>
      </c>
      <c r="AK300" s="36"/>
      <c r="AL300" s="101"/>
    </row>
    <row r="301" spans="1:38" x14ac:dyDescent="0.15">
      <c r="A301" s="1927"/>
      <c r="B301" s="452">
        <v>43456</v>
      </c>
      <c r="C301" s="453" t="str">
        <f t="shared" si="60"/>
        <v>(土)</v>
      </c>
      <c r="D301" s="75" t="s">
        <v>599</v>
      </c>
      <c r="E301" s="73" t="s">
        <v>609</v>
      </c>
      <c r="F301" s="61"/>
      <c r="G301" s="23">
        <v>10</v>
      </c>
      <c r="H301" s="64">
        <v>10.199999999999999</v>
      </c>
      <c r="I301" s="65">
        <v>5</v>
      </c>
      <c r="J301" s="66">
        <v>4.3</v>
      </c>
      <c r="K301" s="24">
        <v>8.1</v>
      </c>
      <c r="L301" s="69">
        <v>8.1</v>
      </c>
      <c r="M301" s="65"/>
      <c r="N301" s="66">
        <v>34</v>
      </c>
      <c r="O301" s="23"/>
      <c r="P301" s="64"/>
      <c r="Q301" s="23"/>
      <c r="R301" s="64"/>
      <c r="S301" s="23"/>
      <c r="T301" s="64"/>
      <c r="U301" s="23"/>
      <c r="V301" s="64"/>
      <c r="W301" s="65"/>
      <c r="X301" s="66"/>
      <c r="Y301" s="70"/>
      <c r="Z301" s="71"/>
      <c r="AA301" s="24"/>
      <c r="AB301" s="69"/>
      <c r="AC301" s="1457">
        <v>25</v>
      </c>
      <c r="AD301" s="1458"/>
      <c r="AE301" s="26"/>
      <c r="AF301" s="121" t="s">
        <v>36</v>
      </c>
      <c r="AG301" s="6" t="s">
        <v>288</v>
      </c>
      <c r="AH301" s="18" t="s">
        <v>23</v>
      </c>
      <c r="AI301" s="23"/>
      <c r="AJ301" s="48">
        <v>27.9</v>
      </c>
      <c r="AK301" s="43"/>
      <c r="AL301" s="103"/>
    </row>
    <row r="302" spans="1:38" x14ac:dyDescent="0.15">
      <c r="A302" s="1927"/>
      <c r="B302" s="452">
        <v>43457</v>
      </c>
      <c r="C302" s="453" t="str">
        <f t="shared" si="60"/>
        <v>(日)</v>
      </c>
      <c r="D302" s="75" t="s">
        <v>599</v>
      </c>
      <c r="E302" s="73" t="s">
        <v>609</v>
      </c>
      <c r="F302" s="61"/>
      <c r="G302" s="23">
        <v>10</v>
      </c>
      <c r="H302" s="64">
        <v>10.199999999999999</v>
      </c>
      <c r="I302" s="65">
        <v>5.5</v>
      </c>
      <c r="J302" s="66">
        <v>4.3</v>
      </c>
      <c r="K302" s="24">
        <v>8.1</v>
      </c>
      <c r="L302" s="69">
        <v>8.1</v>
      </c>
      <c r="M302" s="65"/>
      <c r="N302" s="66">
        <v>34.1</v>
      </c>
      <c r="O302" s="23"/>
      <c r="P302" s="64"/>
      <c r="Q302" s="23"/>
      <c r="R302" s="64"/>
      <c r="S302" s="23"/>
      <c r="T302" s="64"/>
      <c r="U302" s="23"/>
      <c r="V302" s="64"/>
      <c r="W302" s="65"/>
      <c r="X302" s="66"/>
      <c r="Y302" s="70"/>
      <c r="Z302" s="71"/>
      <c r="AA302" s="24"/>
      <c r="AB302" s="69"/>
      <c r="AC302" s="1457"/>
      <c r="AD302" s="1458"/>
      <c r="AE302" s="26"/>
      <c r="AF302" s="121" t="s">
        <v>36</v>
      </c>
      <c r="AG302" s="6" t="s">
        <v>27</v>
      </c>
      <c r="AH302" s="18" t="s">
        <v>23</v>
      </c>
      <c r="AI302" s="23"/>
      <c r="AJ302" s="48">
        <v>16.399999999999999</v>
      </c>
      <c r="AK302" s="43"/>
      <c r="AL302" s="103"/>
    </row>
    <row r="303" spans="1:38" x14ac:dyDescent="0.15">
      <c r="A303" s="1927"/>
      <c r="B303" s="452">
        <v>43458</v>
      </c>
      <c r="C303" s="453" t="str">
        <f t="shared" si="60"/>
        <v>(月)</v>
      </c>
      <c r="D303" s="75" t="s">
        <v>599</v>
      </c>
      <c r="E303" s="73" t="s">
        <v>609</v>
      </c>
      <c r="F303" s="61"/>
      <c r="G303" s="23">
        <v>10</v>
      </c>
      <c r="H303" s="64">
        <v>10.199999999999999</v>
      </c>
      <c r="I303" s="65">
        <v>5.0999999999999996</v>
      </c>
      <c r="J303" s="66">
        <v>4</v>
      </c>
      <c r="K303" s="24">
        <v>8</v>
      </c>
      <c r="L303" s="69">
        <v>8</v>
      </c>
      <c r="M303" s="65"/>
      <c r="N303" s="66">
        <v>34.6</v>
      </c>
      <c r="O303" s="23"/>
      <c r="P303" s="64"/>
      <c r="Q303" s="23"/>
      <c r="R303" s="64"/>
      <c r="S303" s="23"/>
      <c r="T303" s="64"/>
      <c r="U303" s="23"/>
      <c r="V303" s="64"/>
      <c r="W303" s="65"/>
      <c r="X303" s="66"/>
      <c r="Y303" s="70"/>
      <c r="Z303" s="71"/>
      <c r="AA303" s="24"/>
      <c r="AB303" s="69"/>
      <c r="AC303" s="1457"/>
      <c r="AD303" s="1458"/>
      <c r="AE303" s="26"/>
      <c r="AF303" s="121" t="s">
        <v>36</v>
      </c>
      <c r="AG303" s="6" t="s">
        <v>289</v>
      </c>
      <c r="AH303" s="18" t="s">
        <v>274</v>
      </c>
      <c r="AI303" s="51"/>
      <c r="AJ303" s="52">
        <v>8</v>
      </c>
      <c r="AK303" s="8"/>
      <c r="AL303" s="9"/>
    </row>
    <row r="304" spans="1:38" x14ac:dyDescent="0.15">
      <c r="A304" s="1927"/>
      <c r="B304" s="452">
        <v>43459</v>
      </c>
      <c r="C304" s="453" t="str">
        <f t="shared" si="60"/>
        <v>(火)</v>
      </c>
      <c r="D304" s="75" t="s">
        <v>583</v>
      </c>
      <c r="E304" s="73" t="s">
        <v>609</v>
      </c>
      <c r="F304" s="61"/>
      <c r="G304" s="23">
        <v>9.9</v>
      </c>
      <c r="H304" s="64">
        <v>10</v>
      </c>
      <c r="I304" s="65">
        <v>4.2</v>
      </c>
      <c r="J304" s="66">
        <v>3.2</v>
      </c>
      <c r="K304" s="24">
        <v>8.1</v>
      </c>
      <c r="L304" s="69">
        <v>8.1999999999999993</v>
      </c>
      <c r="M304" s="65"/>
      <c r="N304" s="66">
        <v>35.299999999999997</v>
      </c>
      <c r="O304" s="23"/>
      <c r="P304" s="64">
        <v>73.099999999999994</v>
      </c>
      <c r="Q304" s="23"/>
      <c r="R304" s="64">
        <v>98.1</v>
      </c>
      <c r="S304" s="23"/>
      <c r="T304" s="64"/>
      <c r="U304" s="23"/>
      <c r="V304" s="64"/>
      <c r="W304" s="65"/>
      <c r="X304" s="66">
        <v>39</v>
      </c>
      <c r="Y304" s="70"/>
      <c r="Z304" s="71">
        <v>219</v>
      </c>
      <c r="AA304" s="24"/>
      <c r="AB304" s="69">
        <v>0.13</v>
      </c>
      <c r="AC304" s="1457"/>
      <c r="AD304" s="1458"/>
      <c r="AE304" s="26"/>
      <c r="AF304" s="121" t="s">
        <v>36</v>
      </c>
      <c r="AG304" s="6" t="s">
        <v>290</v>
      </c>
      <c r="AH304" s="18" t="s">
        <v>23</v>
      </c>
      <c r="AI304" s="51"/>
      <c r="AJ304" s="52">
        <v>6</v>
      </c>
      <c r="AK304" s="8"/>
      <c r="AL304" s="9"/>
    </row>
    <row r="305" spans="1:38" x14ac:dyDescent="0.15">
      <c r="A305" s="1927"/>
      <c r="B305" s="452">
        <v>43460</v>
      </c>
      <c r="C305" s="453" t="str">
        <f t="shared" si="60"/>
        <v>(水)</v>
      </c>
      <c r="D305" s="75" t="s">
        <v>599</v>
      </c>
      <c r="E305" s="73" t="s">
        <v>609</v>
      </c>
      <c r="F305" s="61"/>
      <c r="G305" s="23">
        <v>9.6</v>
      </c>
      <c r="H305" s="64">
        <v>9.9</v>
      </c>
      <c r="I305" s="65">
        <v>4.9000000000000004</v>
      </c>
      <c r="J305" s="66">
        <v>3.5</v>
      </c>
      <c r="K305" s="24">
        <v>8</v>
      </c>
      <c r="L305" s="69">
        <v>8</v>
      </c>
      <c r="M305" s="65"/>
      <c r="N305" s="66">
        <v>35.700000000000003</v>
      </c>
      <c r="O305" s="23"/>
      <c r="P305" s="64">
        <v>71.099999999999994</v>
      </c>
      <c r="Q305" s="23"/>
      <c r="R305" s="64">
        <v>99.1</v>
      </c>
      <c r="S305" s="23"/>
      <c r="T305" s="64"/>
      <c r="U305" s="23"/>
      <c r="V305" s="64"/>
      <c r="W305" s="65"/>
      <c r="X305" s="66">
        <v>39.700000000000003</v>
      </c>
      <c r="Y305" s="70"/>
      <c r="Z305" s="71">
        <v>225</v>
      </c>
      <c r="AA305" s="24"/>
      <c r="AB305" s="69">
        <v>0.16</v>
      </c>
      <c r="AC305" s="1457"/>
      <c r="AD305" s="1458"/>
      <c r="AE305" s="26"/>
      <c r="AF305" s="121" t="s">
        <v>36</v>
      </c>
      <c r="AG305" s="19"/>
      <c r="AH305" s="9"/>
      <c r="AI305" s="1154"/>
      <c r="AJ305" s="1146"/>
      <c r="AK305" s="1146"/>
      <c r="AL305" s="1145"/>
    </row>
    <row r="306" spans="1:38" x14ac:dyDescent="0.15">
      <c r="A306" s="1927"/>
      <c r="B306" s="452">
        <v>43461</v>
      </c>
      <c r="C306" s="547" t="str">
        <f t="shared" si="60"/>
        <v>(木)</v>
      </c>
      <c r="D306" s="75" t="s">
        <v>583</v>
      </c>
      <c r="E306" s="73" t="s">
        <v>609</v>
      </c>
      <c r="F306" s="61"/>
      <c r="G306" s="23">
        <v>9.5</v>
      </c>
      <c r="H306" s="64">
        <v>9.6999999999999993</v>
      </c>
      <c r="I306" s="65">
        <v>5.0999999999999996</v>
      </c>
      <c r="J306" s="66">
        <v>3.9</v>
      </c>
      <c r="K306" s="24">
        <v>7.9</v>
      </c>
      <c r="L306" s="69">
        <v>7.9</v>
      </c>
      <c r="M306" s="65"/>
      <c r="N306" s="66">
        <v>35.799999999999997</v>
      </c>
      <c r="O306" s="23"/>
      <c r="P306" s="64">
        <v>71.599999999999994</v>
      </c>
      <c r="Q306" s="23"/>
      <c r="R306" s="64">
        <v>98.6</v>
      </c>
      <c r="S306" s="23"/>
      <c r="T306" s="64"/>
      <c r="U306" s="23"/>
      <c r="V306" s="64"/>
      <c r="W306" s="65"/>
      <c r="X306" s="66">
        <v>40.299999999999997</v>
      </c>
      <c r="Y306" s="70"/>
      <c r="Z306" s="71">
        <v>224</v>
      </c>
      <c r="AA306" s="24"/>
      <c r="AB306" s="69">
        <v>0.15</v>
      </c>
      <c r="AC306" s="1457"/>
      <c r="AD306" s="1458"/>
      <c r="AE306" s="26"/>
      <c r="AF306" s="121" t="s">
        <v>36</v>
      </c>
      <c r="AG306" s="19"/>
      <c r="AH306" s="9"/>
      <c r="AI306" s="8"/>
      <c r="AJ306" s="8"/>
      <c r="AK306" s="8"/>
      <c r="AL306" s="9"/>
    </row>
    <row r="307" spans="1:38" x14ac:dyDescent="0.15">
      <c r="A307" s="1927"/>
      <c r="B307" s="452">
        <v>43462</v>
      </c>
      <c r="C307" s="453" t="str">
        <f t="shared" si="60"/>
        <v>(金)</v>
      </c>
      <c r="D307" s="75" t="s">
        <v>583</v>
      </c>
      <c r="E307" s="73" t="s">
        <v>609</v>
      </c>
      <c r="F307" s="61"/>
      <c r="G307" s="23">
        <v>9.4</v>
      </c>
      <c r="H307" s="64">
        <v>9.6</v>
      </c>
      <c r="I307" s="65">
        <v>4.5</v>
      </c>
      <c r="J307" s="66">
        <v>3.5</v>
      </c>
      <c r="K307" s="24">
        <v>8</v>
      </c>
      <c r="L307" s="69">
        <v>7.9</v>
      </c>
      <c r="M307" s="65"/>
      <c r="N307" s="66">
        <v>35.799999999999997</v>
      </c>
      <c r="O307" s="23"/>
      <c r="P307" s="64">
        <v>73.3</v>
      </c>
      <c r="Q307" s="23"/>
      <c r="R307" s="64">
        <v>99.8</v>
      </c>
      <c r="S307" s="23"/>
      <c r="T307" s="64"/>
      <c r="U307" s="23"/>
      <c r="V307" s="64"/>
      <c r="W307" s="65"/>
      <c r="X307" s="66">
        <v>40</v>
      </c>
      <c r="Y307" s="70"/>
      <c r="Z307" s="71">
        <v>226</v>
      </c>
      <c r="AA307" s="24"/>
      <c r="AB307" s="69">
        <v>0.2</v>
      </c>
      <c r="AC307" s="1457"/>
      <c r="AD307" s="1458"/>
      <c r="AE307" s="26"/>
      <c r="AF307" s="121" t="s">
        <v>36</v>
      </c>
      <c r="AG307" s="1144"/>
      <c r="AH307" s="1145"/>
      <c r="AI307" s="1146"/>
      <c r="AJ307" s="1146"/>
      <c r="AK307" s="1146"/>
      <c r="AL307" s="1145"/>
    </row>
    <row r="308" spans="1:38" x14ac:dyDescent="0.15">
      <c r="A308" s="1927"/>
      <c r="B308" s="452">
        <v>43463</v>
      </c>
      <c r="C308" s="453" t="str">
        <f t="shared" si="60"/>
        <v>(土)</v>
      </c>
      <c r="D308" s="75" t="s">
        <v>583</v>
      </c>
      <c r="E308" s="73" t="s">
        <v>609</v>
      </c>
      <c r="F308" s="61"/>
      <c r="G308" s="23">
        <v>9.1999999999999993</v>
      </c>
      <c r="H308" s="64">
        <v>9.5</v>
      </c>
      <c r="I308" s="65">
        <v>4</v>
      </c>
      <c r="J308" s="66">
        <v>2.5</v>
      </c>
      <c r="K308" s="24">
        <v>8</v>
      </c>
      <c r="L308" s="69">
        <v>8.1</v>
      </c>
      <c r="M308" s="65"/>
      <c r="N308" s="66">
        <v>35.4</v>
      </c>
      <c r="O308" s="23"/>
      <c r="P308" s="64"/>
      <c r="Q308" s="23"/>
      <c r="R308" s="64"/>
      <c r="S308" s="23"/>
      <c r="T308" s="64"/>
      <c r="U308" s="23"/>
      <c r="V308" s="64"/>
      <c r="W308" s="65"/>
      <c r="X308" s="66"/>
      <c r="Y308" s="70"/>
      <c r="Z308" s="71"/>
      <c r="AA308" s="24"/>
      <c r="AB308" s="69"/>
      <c r="AC308" s="1457"/>
      <c r="AD308" s="1458"/>
      <c r="AE308" s="26"/>
      <c r="AF308" s="121" t="s">
        <v>36</v>
      </c>
      <c r="AG308" s="651" t="s">
        <v>144</v>
      </c>
      <c r="AH308" s="1442" t="s">
        <v>36</v>
      </c>
      <c r="AI308" s="1442" t="s">
        <v>36</v>
      </c>
      <c r="AJ308" s="1442" t="s">
        <v>36</v>
      </c>
      <c r="AK308" s="1442" t="s">
        <v>36</v>
      </c>
      <c r="AL308" s="1443" t="s">
        <v>36</v>
      </c>
    </row>
    <row r="309" spans="1:38" x14ac:dyDescent="0.15">
      <c r="A309" s="1927"/>
      <c r="B309" s="452">
        <v>43464</v>
      </c>
      <c r="C309" s="453" t="str">
        <f t="shared" si="60"/>
        <v>(日)</v>
      </c>
      <c r="D309" s="75" t="s">
        <v>583</v>
      </c>
      <c r="E309" s="73" t="s">
        <v>609</v>
      </c>
      <c r="F309" s="61"/>
      <c r="G309" s="23">
        <v>8.8000000000000007</v>
      </c>
      <c r="H309" s="64">
        <v>9</v>
      </c>
      <c r="I309" s="65">
        <v>4.4000000000000004</v>
      </c>
      <c r="J309" s="66">
        <v>3</v>
      </c>
      <c r="K309" s="24">
        <v>8</v>
      </c>
      <c r="L309" s="69">
        <v>7.9</v>
      </c>
      <c r="M309" s="65"/>
      <c r="N309" s="66">
        <v>35.6</v>
      </c>
      <c r="O309" s="23"/>
      <c r="P309" s="64"/>
      <c r="Q309" s="23"/>
      <c r="R309" s="64"/>
      <c r="S309" s="23"/>
      <c r="T309" s="64"/>
      <c r="U309" s="23"/>
      <c r="V309" s="64"/>
      <c r="W309" s="65"/>
      <c r="X309" s="66"/>
      <c r="Y309" s="70"/>
      <c r="Z309" s="71"/>
      <c r="AA309" s="24"/>
      <c r="AB309" s="69"/>
      <c r="AC309" s="1457"/>
      <c r="AD309" s="1458"/>
      <c r="AE309" s="26"/>
      <c r="AF309" s="121" t="s">
        <v>36</v>
      </c>
      <c r="AG309" s="1387"/>
      <c r="AH309" s="1386"/>
      <c r="AI309" s="1386"/>
      <c r="AJ309" s="1386"/>
      <c r="AK309" s="1386"/>
      <c r="AL309" s="1444"/>
    </row>
    <row r="310" spans="1:38" x14ac:dyDescent="0.15">
      <c r="A310" s="1927"/>
      <c r="B310" s="455">
        <v>43465</v>
      </c>
      <c r="C310" s="456" t="str">
        <f t="shared" si="60"/>
        <v>(月)</v>
      </c>
      <c r="D310" s="75" t="s">
        <v>583</v>
      </c>
      <c r="E310" s="1341" t="s">
        <v>609</v>
      </c>
      <c r="F310" s="141"/>
      <c r="G310" s="142">
        <v>8.3000000000000007</v>
      </c>
      <c r="H310" s="143">
        <v>8.6</v>
      </c>
      <c r="I310" s="144">
        <v>4.5999999999999996</v>
      </c>
      <c r="J310" s="145">
        <v>2.8</v>
      </c>
      <c r="K310" s="146">
        <v>8</v>
      </c>
      <c r="L310" s="147">
        <v>8</v>
      </c>
      <c r="M310" s="144"/>
      <c r="N310" s="145">
        <v>36.200000000000003</v>
      </c>
      <c r="O310" s="142"/>
      <c r="P310" s="143"/>
      <c r="Q310" s="142"/>
      <c r="R310" s="143"/>
      <c r="S310" s="142"/>
      <c r="T310" s="143"/>
      <c r="U310" s="142"/>
      <c r="V310" s="143"/>
      <c r="W310" s="144"/>
      <c r="X310" s="145"/>
      <c r="Y310" s="148"/>
      <c r="Z310" s="149"/>
      <c r="AA310" s="146"/>
      <c r="AB310" s="147"/>
      <c r="AC310" s="1461"/>
      <c r="AD310" s="1462"/>
      <c r="AE310" s="150"/>
      <c r="AF310" s="192" t="s">
        <v>36</v>
      </c>
      <c r="AG310" s="1387"/>
      <c r="AH310" s="1386"/>
      <c r="AI310" s="1386"/>
      <c r="AJ310" s="1386"/>
      <c r="AK310" s="1386"/>
      <c r="AL310" s="1444"/>
    </row>
    <row r="311" spans="1:38" ht="13.5" customHeight="1" x14ac:dyDescent="0.15">
      <c r="A311" s="1928"/>
      <c r="B311" s="1932" t="s">
        <v>410</v>
      </c>
      <c r="C311" s="1892"/>
      <c r="D311" s="631"/>
      <c r="E311" s="555">
        <f>MAX(E280:E310)</f>
        <v>0</v>
      </c>
      <c r="F311" s="556" t="str">
        <f t="shared" ref="F311:AD311" si="61">IF(COUNT(F280:F310)=0,"",MAX(F280:F310))</f>
        <v/>
      </c>
      <c r="G311" s="557">
        <f t="shared" si="61"/>
        <v>14.4</v>
      </c>
      <c r="H311" s="558">
        <f t="shared" si="61"/>
        <v>14.7</v>
      </c>
      <c r="I311" s="559">
        <f t="shared" si="61"/>
        <v>9.1</v>
      </c>
      <c r="J311" s="560">
        <f t="shared" si="61"/>
        <v>6.9</v>
      </c>
      <c r="K311" s="561">
        <f t="shared" si="61"/>
        <v>8.3000000000000007</v>
      </c>
      <c r="L311" s="562">
        <f t="shared" si="61"/>
        <v>8.1999999999999993</v>
      </c>
      <c r="M311" s="559" t="str">
        <f t="shared" si="61"/>
        <v/>
      </c>
      <c r="N311" s="560">
        <f t="shared" si="61"/>
        <v>36.200000000000003</v>
      </c>
      <c r="O311" s="557" t="str">
        <f t="shared" si="61"/>
        <v/>
      </c>
      <c r="P311" s="558">
        <f t="shared" si="61"/>
        <v>73.3</v>
      </c>
      <c r="Q311" s="557" t="str">
        <f t="shared" si="61"/>
        <v/>
      </c>
      <c r="R311" s="558">
        <f t="shared" si="61"/>
        <v>99.9</v>
      </c>
      <c r="S311" s="557" t="str">
        <f t="shared" si="61"/>
        <v/>
      </c>
      <c r="T311" s="558">
        <f t="shared" si="61"/>
        <v>60.2</v>
      </c>
      <c r="U311" s="557" t="str">
        <f t="shared" si="61"/>
        <v/>
      </c>
      <c r="V311" s="558">
        <f t="shared" si="61"/>
        <v>39.200000000000003</v>
      </c>
      <c r="W311" s="559" t="str">
        <f t="shared" si="61"/>
        <v/>
      </c>
      <c r="X311" s="1087">
        <f t="shared" si="61"/>
        <v>42.5</v>
      </c>
      <c r="Y311" s="1173" t="str">
        <f t="shared" si="61"/>
        <v/>
      </c>
      <c r="Z311" s="1174">
        <f t="shared" si="61"/>
        <v>241</v>
      </c>
      <c r="AA311" s="1404" t="str">
        <f t="shared" si="61"/>
        <v/>
      </c>
      <c r="AB311" s="1176">
        <f t="shared" si="61"/>
        <v>0.22</v>
      </c>
      <c r="AC311" s="1125">
        <f t="shared" si="61"/>
        <v>126</v>
      </c>
      <c r="AD311" s="1082">
        <f t="shared" si="61"/>
        <v>73</v>
      </c>
      <c r="AE311" s="564" t="str">
        <f t="shared" ref="AE311" si="62">IF(COUNT(AE280:AE310)=0,"",MAX(AE280:AE310))</f>
        <v/>
      </c>
      <c r="AF311" s="1115" t="s">
        <v>36</v>
      </c>
      <c r="AG311" s="1452"/>
      <c r="AH311" s="1394"/>
      <c r="AI311" s="1388"/>
      <c r="AJ311" s="1453"/>
      <c r="AK311" s="1394"/>
      <c r="AL311" s="1454"/>
    </row>
    <row r="312" spans="1:38" x14ac:dyDescent="0.15">
      <c r="A312" s="1928"/>
      <c r="B312" s="1933" t="s">
        <v>411</v>
      </c>
      <c r="C312" s="1894"/>
      <c r="D312" s="633"/>
      <c r="E312" s="566">
        <f>MIN(E280:E310)</f>
        <v>0</v>
      </c>
      <c r="F312" s="567" t="str">
        <f t="shared" ref="F312:AB312" si="63">IF(COUNT(F280:F310)=0,"",MIN(F280:F310))</f>
        <v/>
      </c>
      <c r="G312" s="568">
        <f t="shared" si="63"/>
        <v>8.3000000000000007</v>
      </c>
      <c r="H312" s="569">
        <f t="shared" si="63"/>
        <v>8.6</v>
      </c>
      <c r="I312" s="570">
        <f t="shared" si="63"/>
        <v>4</v>
      </c>
      <c r="J312" s="571">
        <f t="shared" si="63"/>
        <v>2.5</v>
      </c>
      <c r="K312" s="572">
        <f t="shared" si="63"/>
        <v>7.9</v>
      </c>
      <c r="L312" s="573">
        <f t="shared" si="63"/>
        <v>7.7</v>
      </c>
      <c r="M312" s="570" t="str">
        <f t="shared" si="63"/>
        <v/>
      </c>
      <c r="N312" s="571">
        <f t="shared" si="63"/>
        <v>31</v>
      </c>
      <c r="O312" s="568" t="str">
        <f t="shared" si="63"/>
        <v/>
      </c>
      <c r="P312" s="569">
        <f t="shared" si="63"/>
        <v>67.3</v>
      </c>
      <c r="Q312" s="568" t="str">
        <f t="shared" si="63"/>
        <v/>
      </c>
      <c r="R312" s="569">
        <f t="shared" si="63"/>
        <v>89.3</v>
      </c>
      <c r="S312" s="568" t="str">
        <f t="shared" si="63"/>
        <v/>
      </c>
      <c r="T312" s="569">
        <f t="shared" si="63"/>
        <v>60.2</v>
      </c>
      <c r="U312" s="568" t="str">
        <f t="shared" si="63"/>
        <v/>
      </c>
      <c r="V312" s="569">
        <f t="shared" si="63"/>
        <v>39.200000000000003</v>
      </c>
      <c r="W312" s="570" t="str">
        <f t="shared" si="63"/>
        <v/>
      </c>
      <c r="X312" s="1407">
        <f t="shared" si="63"/>
        <v>35.1</v>
      </c>
      <c r="Y312" s="1178" t="str">
        <f t="shared" si="63"/>
        <v/>
      </c>
      <c r="Z312" s="1179">
        <f t="shared" si="63"/>
        <v>214</v>
      </c>
      <c r="AA312" s="1408" t="str">
        <f t="shared" si="63"/>
        <v/>
      </c>
      <c r="AB312" s="1181">
        <f t="shared" si="63"/>
        <v>0.08</v>
      </c>
      <c r="AC312" s="1126">
        <f>IF(COUNT(AC280:AC310)=0,"",IF(COUNT(B280:B310)&lt;&gt;COUNT(AC280:AC310),0,MIN(AC280:AC310)))</f>
        <v>0</v>
      </c>
      <c r="AD312" s="1098">
        <f>IF(COUNT(AD280:AD310)=0,"",IF(COUNT(C280:C310)&lt;&gt;COUNT(AD280:AD310),0,MIN(AD280:AD310)))</f>
        <v>0</v>
      </c>
      <c r="AE312" s="575" t="str">
        <f>IF(COUNT(AE280:AE310)=0,"",IF(COUNT(D280:D310)&lt;&gt;COUNT(AE280:AE310),0,MIN(AE280:AE310)))</f>
        <v/>
      </c>
      <c r="AF312" s="1116" t="s">
        <v>36</v>
      </c>
      <c r="AG312" s="1393"/>
      <c r="AH312" s="1394"/>
      <c r="AI312" s="1394"/>
      <c r="AJ312" s="1394"/>
      <c r="AK312" s="1394"/>
      <c r="AL312" s="1454"/>
    </row>
    <row r="313" spans="1:38" x14ac:dyDescent="0.15">
      <c r="A313" s="1928"/>
      <c r="B313" s="1933" t="s">
        <v>412</v>
      </c>
      <c r="C313" s="1894"/>
      <c r="D313" s="635"/>
      <c r="E313" s="633"/>
      <c r="F313" s="1088" t="str">
        <f t="shared" ref="F313:AB313" si="64">IF(COUNT(F280:F310)=0,"",AVERAGE(F280:F310))</f>
        <v/>
      </c>
      <c r="G313" s="1089">
        <f t="shared" si="64"/>
        <v>11.503225806451614</v>
      </c>
      <c r="H313" s="1090">
        <f t="shared" si="64"/>
        <v>11.751612903225807</v>
      </c>
      <c r="I313" s="1091">
        <f t="shared" si="64"/>
        <v>5.8548387096774182</v>
      </c>
      <c r="J313" s="1092">
        <f t="shared" si="64"/>
        <v>4.7322580645161292</v>
      </c>
      <c r="K313" s="1093">
        <f t="shared" si="64"/>
        <v>8.1258064516129007</v>
      </c>
      <c r="L313" s="1094">
        <f t="shared" si="64"/>
        <v>7.9999999999999982</v>
      </c>
      <c r="M313" s="1091" t="str">
        <f t="shared" si="64"/>
        <v/>
      </c>
      <c r="N313" s="1092">
        <f t="shared" si="64"/>
        <v>34.506451612903227</v>
      </c>
      <c r="O313" s="1089" t="str">
        <f t="shared" si="64"/>
        <v/>
      </c>
      <c r="P313" s="1090">
        <f t="shared" si="64"/>
        <v>70.426315789473662</v>
      </c>
      <c r="Q313" s="1089" t="str">
        <f t="shared" si="64"/>
        <v/>
      </c>
      <c r="R313" s="1090">
        <f t="shared" si="64"/>
        <v>97.04210526315785</v>
      </c>
      <c r="S313" s="1089" t="str">
        <f t="shared" si="64"/>
        <v/>
      </c>
      <c r="T313" s="1090">
        <f t="shared" si="64"/>
        <v>60.2</v>
      </c>
      <c r="U313" s="1089" t="str">
        <f t="shared" si="64"/>
        <v/>
      </c>
      <c r="V313" s="1090">
        <f t="shared" si="64"/>
        <v>39.200000000000003</v>
      </c>
      <c r="W313" s="1168" t="str">
        <f t="shared" si="64"/>
        <v/>
      </c>
      <c r="X313" s="1413">
        <f t="shared" si="64"/>
        <v>38.942105263157899</v>
      </c>
      <c r="Y313" s="1396" t="str">
        <f t="shared" si="64"/>
        <v/>
      </c>
      <c r="Z313" s="1398">
        <f t="shared" si="64"/>
        <v>225.57894736842104</v>
      </c>
      <c r="AA313" s="1399" t="str">
        <f t="shared" si="64"/>
        <v/>
      </c>
      <c r="AB313" s="1397">
        <f t="shared" si="64"/>
        <v>0.15947368421052632</v>
      </c>
      <c r="AC313" s="1127">
        <f t="shared" ref="AC313:AD313" si="65">IF(COUNT(AC281:AC310)=0,0,AVERAGE(AC281:AC310))</f>
        <v>60.5</v>
      </c>
      <c r="AD313" s="479">
        <f t="shared" si="65"/>
        <v>51.875</v>
      </c>
      <c r="AE313" s="1114" t="str">
        <f>IF(COUNT(AE280:AE310)=0,"",AE314/COUNT($A280:$A310))</f>
        <v/>
      </c>
      <c r="AF313" s="1117" t="s">
        <v>36</v>
      </c>
      <c r="AG313" s="1387"/>
      <c r="AH313" s="1388"/>
      <c r="AI313" s="1389"/>
      <c r="AJ313" s="1389"/>
      <c r="AK313" s="1389"/>
      <c r="AL313" s="1455"/>
    </row>
    <row r="314" spans="1:38" x14ac:dyDescent="0.15">
      <c r="A314" s="1929"/>
      <c r="B314" s="1917" t="s">
        <v>413</v>
      </c>
      <c r="C314" s="1916"/>
      <c r="D314" s="1132"/>
      <c r="E314" s="1072">
        <f>SUM(E280:E310)</f>
        <v>0</v>
      </c>
      <c r="F314" s="1137"/>
      <c r="G314" s="1137"/>
      <c r="H314" s="1135"/>
      <c r="I314" s="1137"/>
      <c r="J314" s="1135"/>
      <c r="K314" s="1134"/>
      <c r="L314" s="1133"/>
      <c r="M314" s="1137"/>
      <c r="N314" s="1135"/>
      <c r="O314" s="1133"/>
      <c r="P314" s="1135"/>
      <c r="Q314" s="1137"/>
      <c r="R314" s="1135"/>
      <c r="S314" s="1134"/>
      <c r="T314" s="1133"/>
      <c r="U314" s="1134"/>
      <c r="V314" s="1136"/>
      <c r="W314" s="1170"/>
      <c r="X314" s="1412"/>
      <c r="Y314" s="1169"/>
      <c r="Z314" s="1412"/>
      <c r="AA314" s="1170"/>
      <c r="AB314" s="1412"/>
      <c r="AC314" s="1128">
        <f>SUM(AC280:AC310)</f>
        <v>242</v>
      </c>
      <c r="AD314" s="1099">
        <f>IF(COUNTA(AD279)=0,"",SUM(AD280:AD310))</f>
        <v>487</v>
      </c>
      <c r="AE314" s="1099" t="str">
        <f>IF(COUNTA(AE279)=0,"",SUM(AE280:AE310))</f>
        <v/>
      </c>
      <c r="AF314" s="1118" t="s">
        <v>36</v>
      </c>
      <c r="AG314" s="1390"/>
      <c r="AH314" s="1391"/>
      <c r="AI314" s="1395"/>
      <c r="AJ314" s="1395"/>
      <c r="AK314" s="1395"/>
      <c r="AL314" s="1456"/>
    </row>
    <row r="315" spans="1:38" ht="13.5" customHeight="1" x14ac:dyDescent="0.15">
      <c r="A315" s="1889" t="s">
        <v>360</v>
      </c>
      <c r="B315" s="1441">
        <v>43466</v>
      </c>
      <c r="C315" s="451" t="str">
        <f>IF(B315="","",IF(WEEKDAY(B315)=1,"(日)",IF(WEEKDAY(B315)=2,"(月)",IF(WEEKDAY(B315)=3,"(火)",IF(WEEKDAY(B315)=4,"(水)",IF(WEEKDAY(B315)=5,"(木)",IF(WEEKDAY(B315)=6,"(金)","(土)")))))))</f>
        <v>(火)</v>
      </c>
      <c r="D315" s="75" t="s">
        <v>583</v>
      </c>
      <c r="E315" s="73" t="s">
        <v>609</v>
      </c>
      <c r="F315" s="61"/>
      <c r="G315" s="23">
        <v>8.1</v>
      </c>
      <c r="H315" s="158">
        <v>8.3000000000000007</v>
      </c>
      <c r="I315" s="65">
        <v>4.4000000000000004</v>
      </c>
      <c r="J315" s="1416">
        <v>3.2</v>
      </c>
      <c r="K315" s="24">
        <v>8</v>
      </c>
      <c r="L315" s="1414">
        <v>7.9</v>
      </c>
      <c r="M315" s="65"/>
      <c r="N315" s="1416">
        <v>35.700000000000003</v>
      </c>
      <c r="O315" s="23"/>
      <c r="P315" s="158"/>
      <c r="Q315" s="23"/>
      <c r="R315" s="158"/>
      <c r="S315" s="23"/>
      <c r="T315" s="158"/>
      <c r="U315" s="23"/>
      <c r="V315" s="158"/>
      <c r="W315" s="65"/>
      <c r="X315" s="1416"/>
      <c r="Y315" s="70"/>
      <c r="Z315" s="1415"/>
      <c r="AA315" s="24"/>
      <c r="AB315" s="1414"/>
      <c r="AC315" s="495"/>
      <c r="AD315" s="496"/>
      <c r="AE315" s="1113" t="s">
        <v>36</v>
      </c>
      <c r="AF315" s="579" t="s">
        <v>36</v>
      </c>
      <c r="AG315" s="1155">
        <v>43475</v>
      </c>
      <c r="AH315" s="1159" t="s">
        <v>54</v>
      </c>
      <c r="AI315" s="1725">
        <v>7</v>
      </c>
      <c r="AJ315" s="1160" t="s">
        <v>20</v>
      </c>
      <c r="AK315" s="1156"/>
      <c r="AL315" s="1157"/>
    </row>
    <row r="316" spans="1:38" x14ac:dyDescent="0.15">
      <c r="A316" s="1930"/>
      <c r="B316" s="608">
        <v>43467</v>
      </c>
      <c r="C316" s="453" t="str">
        <f t="shared" ref="C316:C321" si="66">IF(B316="","",IF(WEEKDAY(B316)=1,"(日)",IF(WEEKDAY(B316)=2,"(月)",IF(WEEKDAY(B316)=3,"(火)",IF(WEEKDAY(B316)=4,"(水)",IF(WEEKDAY(B316)=5,"(木)",IF(WEEKDAY(B316)=6,"(金)","(土)")))))))</f>
        <v>(水)</v>
      </c>
      <c r="D316" s="490" t="s">
        <v>583</v>
      </c>
      <c r="E316" s="491" t="s">
        <v>609</v>
      </c>
      <c r="F316" s="492"/>
      <c r="G316" s="353">
        <v>8.1</v>
      </c>
      <c r="H316" s="354">
        <v>8.3000000000000007</v>
      </c>
      <c r="I316" s="355">
        <v>4.5</v>
      </c>
      <c r="J316" s="356">
        <v>3.3</v>
      </c>
      <c r="K316" s="357">
        <v>8</v>
      </c>
      <c r="L316" s="358">
        <v>8</v>
      </c>
      <c r="M316" s="355"/>
      <c r="N316" s="1411">
        <v>36.4</v>
      </c>
      <c r="O316" s="353"/>
      <c r="P316" s="1410"/>
      <c r="Q316" s="353"/>
      <c r="R316" s="354"/>
      <c r="S316" s="353"/>
      <c r="T316" s="1410"/>
      <c r="U316" s="353"/>
      <c r="V316" s="1410"/>
      <c r="W316" s="355"/>
      <c r="X316" s="356"/>
      <c r="Y316" s="493"/>
      <c r="Z316" s="494"/>
      <c r="AA316" s="357"/>
      <c r="AB316" s="358"/>
      <c r="AC316" s="461"/>
      <c r="AD316" s="460"/>
      <c r="AE316" s="26" t="s">
        <v>36</v>
      </c>
      <c r="AF316" s="121" t="s">
        <v>36</v>
      </c>
      <c r="AG316" s="1158" t="s">
        <v>550</v>
      </c>
      <c r="AH316" s="1149" t="s">
        <v>551</v>
      </c>
      <c r="AI316" s="1150" t="s">
        <v>552</v>
      </c>
      <c r="AJ316" s="1151" t="s">
        <v>553</v>
      </c>
      <c r="AK316" s="1152"/>
      <c r="AL316" s="1153"/>
    </row>
    <row r="317" spans="1:38" x14ac:dyDescent="0.15">
      <c r="A317" s="1930"/>
      <c r="B317" s="608">
        <v>43468</v>
      </c>
      <c r="C317" s="453" t="str">
        <f t="shared" si="66"/>
        <v>(木)</v>
      </c>
      <c r="D317" s="75" t="s">
        <v>583</v>
      </c>
      <c r="E317" s="73" t="s">
        <v>609</v>
      </c>
      <c r="F317" s="61"/>
      <c r="G317" s="23">
        <v>8.1</v>
      </c>
      <c r="H317" s="64">
        <v>8.3000000000000007</v>
      </c>
      <c r="I317" s="65">
        <v>3.9</v>
      </c>
      <c r="J317" s="66">
        <v>3</v>
      </c>
      <c r="K317" s="24">
        <v>8.1</v>
      </c>
      <c r="L317" s="69">
        <v>8.1</v>
      </c>
      <c r="M317" s="65"/>
      <c r="N317" s="66">
        <v>36.6</v>
      </c>
      <c r="O317" s="23"/>
      <c r="P317" s="64"/>
      <c r="Q317" s="23"/>
      <c r="R317" s="64"/>
      <c r="S317" s="23"/>
      <c r="T317" s="64"/>
      <c r="U317" s="23"/>
      <c r="V317" s="158"/>
      <c r="W317" s="65"/>
      <c r="X317" s="66"/>
      <c r="Y317" s="70"/>
      <c r="Z317" s="71"/>
      <c r="AA317" s="24"/>
      <c r="AB317" s="69"/>
      <c r="AC317" s="461"/>
      <c r="AD317" s="460"/>
      <c r="AE317" s="26" t="s">
        <v>36</v>
      </c>
      <c r="AF317" s="121" t="s">
        <v>36</v>
      </c>
      <c r="AG317" s="1109" t="s">
        <v>554</v>
      </c>
      <c r="AH317" s="1110" t="s">
        <v>20</v>
      </c>
      <c r="AI317" s="1148"/>
      <c r="AJ317" s="1163">
        <v>7.3</v>
      </c>
      <c r="AK317" s="1140"/>
      <c r="AL317" s="1141"/>
    </row>
    <row r="318" spans="1:38" x14ac:dyDescent="0.15">
      <c r="A318" s="1930"/>
      <c r="B318" s="608">
        <v>43469</v>
      </c>
      <c r="C318" s="453" t="str">
        <f t="shared" si="66"/>
        <v>(金)</v>
      </c>
      <c r="D318" s="75" t="s">
        <v>583</v>
      </c>
      <c r="E318" s="73" t="s">
        <v>609</v>
      </c>
      <c r="F318" s="61"/>
      <c r="G318" s="23">
        <v>7.9</v>
      </c>
      <c r="H318" s="64">
        <v>8.1999999999999993</v>
      </c>
      <c r="I318" s="65">
        <v>4.3</v>
      </c>
      <c r="J318" s="66">
        <v>2.9</v>
      </c>
      <c r="K318" s="24">
        <v>8.1999999999999993</v>
      </c>
      <c r="L318" s="69">
        <v>8.1</v>
      </c>
      <c r="M318" s="65"/>
      <c r="N318" s="66">
        <v>35.9</v>
      </c>
      <c r="O318" s="23"/>
      <c r="P318" s="64">
        <v>71.599999999999994</v>
      </c>
      <c r="Q318" s="23"/>
      <c r="R318" s="64">
        <v>100.8</v>
      </c>
      <c r="S318" s="23"/>
      <c r="T318" s="64"/>
      <c r="U318" s="23"/>
      <c r="V318" s="64"/>
      <c r="W318" s="65"/>
      <c r="X318" s="66">
        <v>40.700000000000003</v>
      </c>
      <c r="Y318" s="70"/>
      <c r="Z318" s="71">
        <v>228</v>
      </c>
      <c r="AA318" s="24"/>
      <c r="AB318" s="69">
        <v>0.11</v>
      </c>
      <c r="AC318" s="1457"/>
      <c r="AD318" s="1458"/>
      <c r="AE318" s="26" t="s">
        <v>36</v>
      </c>
      <c r="AF318" s="121" t="s">
        <v>36</v>
      </c>
      <c r="AG318" s="6" t="s">
        <v>555</v>
      </c>
      <c r="AH318" s="18" t="s">
        <v>556</v>
      </c>
      <c r="AI318" s="34"/>
      <c r="AJ318" s="1164">
        <v>2.8</v>
      </c>
      <c r="AK318" s="36"/>
      <c r="AL318" s="101"/>
    </row>
    <row r="319" spans="1:38" x14ac:dyDescent="0.15">
      <c r="A319" s="1930"/>
      <c r="B319" s="608">
        <v>43470</v>
      </c>
      <c r="C319" s="453" t="str">
        <f t="shared" si="66"/>
        <v>(土)</v>
      </c>
      <c r="D319" s="75" t="s">
        <v>583</v>
      </c>
      <c r="E319" s="73" t="s">
        <v>609</v>
      </c>
      <c r="F319" s="61"/>
      <c r="G319" s="23">
        <v>7.7</v>
      </c>
      <c r="H319" s="64">
        <v>8</v>
      </c>
      <c r="I319" s="65">
        <v>4.2</v>
      </c>
      <c r="J319" s="66">
        <v>3.2</v>
      </c>
      <c r="K319" s="24">
        <v>8.1999999999999993</v>
      </c>
      <c r="L319" s="69">
        <v>8.1</v>
      </c>
      <c r="M319" s="65"/>
      <c r="N319" s="66">
        <v>35.9</v>
      </c>
      <c r="O319" s="23"/>
      <c r="P319" s="64"/>
      <c r="Q319" s="23"/>
      <c r="R319" s="64"/>
      <c r="S319" s="23"/>
      <c r="T319" s="64"/>
      <c r="U319" s="23"/>
      <c r="V319" s="64"/>
      <c r="W319" s="65"/>
      <c r="X319" s="66"/>
      <c r="Y319" s="70"/>
      <c r="Z319" s="71"/>
      <c r="AA319" s="24"/>
      <c r="AB319" s="69"/>
      <c r="AC319" s="461"/>
      <c r="AD319" s="460"/>
      <c r="AE319" s="26" t="s">
        <v>36</v>
      </c>
      <c r="AF319" s="121" t="s">
        <v>36</v>
      </c>
      <c r="AG319" s="6" t="s">
        <v>21</v>
      </c>
      <c r="AH319" s="18"/>
      <c r="AI319" s="34"/>
      <c r="AJ319" s="1723">
        <v>7.8</v>
      </c>
      <c r="AK319" s="36"/>
      <c r="AL319" s="101"/>
    </row>
    <row r="320" spans="1:38" x14ac:dyDescent="0.15">
      <c r="A320" s="1930"/>
      <c r="B320" s="608">
        <v>43471</v>
      </c>
      <c r="C320" s="453" t="str">
        <f t="shared" si="66"/>
        <v>(日)</v>
      </c>
      <c r="D320" s="75" t="s">
        <v>599</v>
      </c>
      <c r="E320" s="73" t="s">
        <v>609</v>
      </c>
      <c r="F320" s="61"/>
      <c r="G320" s="23">
        <v>7.6</v>
      </c>
      <c r="H320" s="64">
        <v>7.7</v>
      </c>
      <c r="I320" s="65">
        <v>4</v>
      </c>
      <c r="J320" s="66">
        <v>3.4</v>
      </c>
      <c r="K320" s="24">
        <v>8.1</v>
      </c>
      <c r="L320" s="69">
        <v>8.1</v>
      </c>
      <c r="M320" s="65"/>
      <c r="N320" s="66">
        <v>35.5</v>
      </c>
      <c r="O320" s="23"/>
      <c r="P320" s="64"/>
      <c r="Q320" s="23"/>
      <c r="R320" s="64"/>
      <c r="S320" s="23"/>
      <c r="T320" s="64"/>
      <c r="U320" s="23"/>
      <c r="V320" s="64"/>
      <c r="W320" s="65"/>
      <c r="X320" s="66"/>
      <c r="Y320" s="70"/>
      <c r="Z320" s="71"/>
      <c r="AA320" s="24"/>
      <c r="AB320" s="69"/>
      <c r="AC320" s="461"/>
      <c r="AD320" s="460"/>
      <c r="AE320" s="26" t="s">
        <v>36</v>
      </c>
      <c r="AF320" s="121" t="s">
        <v>36</v>
      </c>
      <c r="AG320" s="6" t="s">
        <v>557</v>
      </c>
      <c r="AH320" s="18" t="s">
        <v>22</v>
      </c>
      <c r="AI320" s="34"/>
      <c r="AJ320" s="1164">
        <v>36</v>
      </c>
      <c r="AK320" s="36"/>
      <c r="AL320" s="101"/>
    </row>
    <row r="321" spans="1:38" x14ac:dyDescent="0.15">
      <c r="A321" s="1930"/>
      <c r="B321" s="608">
        <v>43472</v>
      </c>
      <c r="C321" s="453" t="str">
        <f t="shared" si="66"/>
        <v>(月)</v>
      </c>
      <c r="D321" s="75" t="s">
        <v>583</v>
      </c>
      <c r="E321" s="73" t="s">
        <v>609</v>
      </c>
      <c r="F321" s="61"/>
      <c r="G321" s="23">
        <v>7.6</v>
      </c>
      <c r="H321" s="64">
        <v>7.9</v>
      </c>
      <c r="I321" s="65">
        <v>3.2</v>
      </c>
      <c r="J321" s="66">
        <v>2.4</v>
      </c>
      <c r="K321" s="24">
        <v>8.4</v>
      </c>
      <c r="L321" s="69">
        <v>7.6</v>
      </c>
      <c r="M321" s="65"/>
      <c r="N321" s="66">
        <v>36</v>
      </c>
      <c r="O321" s="23"/>
      <c r="P321" s="64">
        <v>66.599999999999994</v>
      </c>
      <c r="Q321" s="23"/>
      <c r="R321" s="64">
        <v>101.4</v>
      </c>
      <c r="S321" s="23"/>
      <c r="T321" s="64"/>
      <c r="U321" s="23"/>
      <c r="V321" s="64"/>
      <c r="W321" s="65"/>
      <c r="X321" s="66">
        <v>40</v>
      </c>
      <c r="Y321" s="70"/>
      <c r="Z321" s="71">
        <v>230</v>
      </c>
      <c r="AA321" s="24"/>
      <c r="AB321" s="69">
        <v>0.09</v>
      </c>
      <c r="AC321" s="461"/>
      <c r="AD321" s="460">
        <v>80</v>
      </c>
      <c r="AE321" s="26" t="s">
        <v>36</v>
      </c>
      <c r="AF321" s="121" t="s">
        <v>36</v>
      </c>
      <c r="AG321" s="6" t="s">
        <v>558</v>
      </c>
      <c r="AH321" s="18" t="s">
        <v>23</v>
      </c>
      <c r="AI321" s="34"/>
      <c r="AJ321" s="1164">
        <v>67.8</v>
      </c>
      <c r="AK321" s="39"/>
      <c r="AL321" s="99"/>
    </row>
    <row r="322" spans="1:38" x14ac:dyDescent="0.15">
      <c r="A322" s="1930"/>
      <c r="B322" s="608">
        <v>43473</v>
      </c>
      <c r="C322" s="453" t="str">
        <f>IF(B322="","",IF(WEEKDAY(B322)=1,"(日)",IF(WEEKDAY(B322)=2,"(月)",IF(WEEKDAY(B322)=3,"(火)",IF(WEEKDAY(B322)=4,"(水)",IF(WEEKDAY(B322)=5,"(木)",IF(WEEKDAY(B322)=6,"(金)","(土)")))))))</f>
        <v>(火)</v>
      </c>
      <c r="D322" s="75" t="s">
        <v>583</v>
      </c>
      <c r="E322" s="73" t="s">
        <v>609</v>
      </c>
      <c r="F322" s="61"/>
      <c r="G322" s="23">
        <v>7.5</v>
      </c>
      <c r="H322" s="64">
        <v>7.7</v>
      </c>
      <c r="I322" s="65">
        <v>4</v>
      </c>
      <c r="J322" s="66">
        <v>2.9</v>
      </c>
      <c r="K322" s="24">
        <v>8.3000000000000007</v>
      </c>
      <c r="L322" s="69">
        <v>8.1</v>
      </c>
      <c r="M322" s="65"/>
      <c r="N322" s="66">
        <v>35.6</v>
      </c>
      <c r="O322" s="23"/>
      <c r="P322" s="64">
        <v>70.599999999999994</v>
      </c>
      <c r="Q322" s="23"/>
      <c r="R322" s="64">
        <v>100.5</v>
      </c>
      <c r="S322" s="23"/>
      <c r="T322" s="64"/>
      <c r="U322" s="23"/>
      <c r="V322" s="64"/>
      <c r="W322" s="65"/>
      <c r="X322" s="66">
        <v>39.799999999999997</v>
      </c>
      <c r="Y322" s="70"/>
      <c r="Z322" s="71">
        <v>228</v>
      </c>
      <c r="AA322" s="24"/>
      <c r="AB322" s="69">
        <v>0.19</v>
      </c>
      <c r="AC322" s="461"/>
      <c r="AD322" s="460"/>
      <c r="AE322" s="26" t="s">
        <v>36</v>
      </c>
      <c r="AF322" s="121" t="s">
        <v>36</v>
      </c>
      <c r="AG322" s="6" t="s">
        <v>559</v>
      </c>
      <c r="AH322" s="18" t="s">
        <v>23</v>
      </c>
      <c r="AI322" s="438"/>
      <c r="AJ322" s="1164">
        <v>100.5</v>
      </c>
      <c r="AK322" s="25"/>
      <c r="AL322" s="26"/>
    </row>
    <row r="323" spans="1:38" x14ac:dyDescent="0.15">
      <c r="A323" s="1930"/>
      <c r="B323" s="608">
        <v>43474</v>
      </c>
      <c r="C323" s="453" t="str">
        <f t="shared" ref="C323:C345" si="67">IF(B323="","",IF(WEEKDAY(B323)=1,"(日)",IF(WEEKDAY(B323)=2,"(月)",IF(WEEKDAY(B323)=3,"(火)",IF(WEEKDAY(B323)=4,"(水)",IF(WEEKDAY(B323)=5,"(木)",IF(WEEKDAY(B323)=6,"(金)","(土)")))))))</f>
        <v>(水)</v>
      </c>
      <c r="D323" s="75" t="s">
        <v>583</v>
      </c>
      <c r="E323" s="73" t="s">
        <v>609</v>
      </c>
      <c r="F323" s="61"/>
      <c r="G323" s="23">
        <v>7.3</v>
      </c>
      <c r="H323" s="64">
        <v>7.4</v>
      </c>
      <c r="I323" s="65">
        <v>4.5</v>
      </c>
      <c r="J323" s="66">
        <v>3.8</v>
      </c>
      <c r="K323" s="24">
        <v>8.1</v>
      </c>
      <c r="L323" s="69">
        <v>8.1999999999999993</v>
      </c>
      <c r="M323" s="65"/>
      <c r="N323" s="66">
        <v>36.200000000000003</v>
      </c>
      <c r="O323" s="23"/>
      <c r="P323" s="64">
        <v>71.099999999999994</v>
      </c>
      <c r="Q323" s="23"/>
      <c r="R323" s="64">
        <v>100.8</v>
      </c>
      <c r="S323" s="23"/>
      <c r="T323" s="64"/>
      <c r="U323" s="23"/>
      <c r="V323" s="64"/>
      <c r="W323" s="65"/>
      <c r="X323" s="66">
        <v>41</v>
      </c>
      <c r="Y323" s="70"/>
      <c r="Z323" s="71">
        <v>235</v>
      </c>
      <c r="AA323" s="24"/>
      <c r="AB323" s="69">
        <v>0.22</v>
      </c>
      <c r="AC323" s="461"/>
      <c r="AD323" s="460">
        <v>30</v>
      </c>
      <c r="AE323" s="26" t="s">
        <v>36</v>
      </c>
      <c r="AF323" s="121" t="s">
        <v>36</v>
      </c>
      <c r="AG323" s="6" t="s">
        <v>560</v>
      </c>
      <c r="AH323" s="18" t="s">
        <v>23</v>
      </c>
      <c r="AI323" s="439"/>
      <c r="AJ323" s="1164">
        <v>61.3</v>
      </c>
      <c r="AK323" s="42"/>
      <c r="AL323" s="100"/>
    </row>
    <row r="324" spans="1:38" x14ac:dyDescent="0.15">
      <c r="A324" s="1930"/>
      <c r="B324" s="608">
        <v>43475</v>
      </c>
      <c r="C324" s="453" t="str">
        <f t="shared" si="67"/>
        <v>(木)</v>
      </c>
      <c r="D324" s="75" t="s">
        <v>583</v>
      </c>
      <c r="E324" s="73" t="s">
        <v>609</v>
      </c>
      <c r="F324" s="61"/>
      <c r="G324" s="23">
        <v>7.2</v>
      </c>
      <c r="H324" s="64">
        <v>7.3</v>
      </c>
      <c r="I324" s="65">
        <v>3.7</v>
      </c>
      <c r="J324" s="66">
        <v>2.8</v>
      </c>
      <c r="K324" s="24">
        <v>8.3000000000000007</v>
      </c>
      <c r="L324" s="69">
        <v>7.8</v>
      </c>
      <c r="M324" s="65"/>
      <c r="N324" s="66">
        <v>36</v>
      </c>
      <c r="O324" s="23"/>
      <c r="P324" s="64">
        <v>67.8</v>
      </c>
      <c r="Q324" s="23"/>
      <c r="R324" s="64">
        <v>100.5</v>
      </c>
      <c r="S324" s="23"/>
      <c r="T324" s="64">
        <v>61.3</v>
      </c>
      <c r="U324" s="23"/>
      <c r="V324" s="64">
        <v>39.200000000000003</v>
      </c>
      <c r="W324" s="65"/>
      <c r="X324" s="66">
        <v>40.4</v>
      </c>
      <c r="Y324" s="70"/>
      <c r="Z324" s="71">
        <v>233</v>
      </c>
      <c r="AA324" s="24"/>
      <c r="AB324" s="69">
        <v>0.17</v>
      </c>
      <c r="AC324" s="461"/>
      <c r="AD324" s="460">
        <v>75</v>
      </c>
      <c r="AE324" s="26" t="s">
        <v>36</v>
      </c>
      <c r="AF324" s="121" t="s">
        <v>361</v>
      </c>
      <c r="AG324" s="6" t="s">
        <v>561</v>
      </c>
      <c r="AH324" s="18" t="s">
        <v>23</v>
      </c>
      <c r="AI324" s="23"/>
      <c r="AJ324" s="943">
        <v>39.200000000000003</v>
      </c>
      <c r="AK324" s="36"/>
      <c r="AL324" s="100"/>
    </row>
    <row r="325" spans="1:38" x14ac:dyDescent="0.15">
      <c r="A325" s="1930"/>
      <c r="B325" s="608">
        <v>43476</v>
      </c>
      <c r="C325" s="453" t="str">
        <f t="shared" si="67"/>
        <v>(金)</v>
      </c>
      <c r="D325" s="75" t="s">
        <v>583</v>
      </c>
      <c r="E325" s="73" t="s">
        <v>609</v>
      </c>
      <c r="F325" s="61"/>
      <c r="G325" s="23">
        <v>7</v>
      </c>
      <c r="H325" s="64">
        <v>7.3</v>
      </c>
      <c r="I325" s="65">
        <v>4.2</v>
      </c>
      <c r="J325" s="66">
        <v>3.4</v>
      </c>
      <c r="K325" s="24">
        <v>8.3000000000000007</v>
      </c>
      <c r="L325" s="69">
        <v>8.1</v>
      </c>
      <c r="M325" s="65"/>
      <c r="N325" s="66">
        <v>36.299999999999997</v>
      </c>
      <c r="O325" s="23"/>
      <c r="P325" s="64">
        <v>69.599999999999994</v>
      </c>
      <c r="Q325" s="23"/>
      <c r="R325" s="64">
        <v>97.4</v>
      </c>
      <c r="S325" s="23"/>
      <c r="T325" s="64"/>
      <c r="U325" s="23"/>
      <c r="V325" s="64"/>
      <c r="W325" s="65"/>
      <c r="X325" s="66">
        <v>41.8</v>
      </c>
      <c r="Y325" s="70"/>
      <c r="Z325" s="71">
        <v>240</v>
      </c>
      <c r="AA325" s="24"/>
      <c r="AB325" s="69">
        <v>7.0000000000000007E-2</v>
      </c>
      <c r="AC325" s="461"/>
      <c r="AD325" s="460">
        <v>35</v>
      </c>
      <c r="AE325" s="26" t="s">
        <v>36</v>
      </c>
      <c r="AF325" s="121" t="s">
        <v>362</v>
      </c>
      <c r="AG325" s="6" t="s">
        <v>562</v>
      </c>
      <c r="AH325" s="18" t="s">
        <v>23</v>
      </c>
      <c r="AI325" s="23"/>
      <c r="AJ325" s="1724">
        <v>40.4</v>
      </c>
      <c r="AK325" s="36"/>
      <c r="AL325" s="100"/>
    </row>
    <row r="326" spans="1:38" x14ac:dyDescent="0.15">
      <c r="A326" s="1930"/>
      <c r="B326" s="608">
        <v>43477</v>
      </c>
      <c r="C326" s="453" t="str">
        <f t="shared" si="67"/>
        <v>(土)</v>
      </c>
      <c r="D326" s="75" t="s">
        <v>599</v>
      </c>
      <c r="E326" s="73" t="s">
        <v>609</v>
      </c>
      <c r="F326" s="61"/>
      <c r="G326" s="23">
        <v>6.9</v>
      </c>
      <c r="H326" s="64">
        <v>6.9</v>
      </c>
      <c r="I326" s="65">
        <v>3.6</v>
      </c>
      <c r="J326" s="66">
        <v>3.5</v>
      </c>
      <c r="K326" s="24">
        <v>8.3000000000000007</v>
      </c>
      <c r="L326" s="69">
        <v>7.7</v>
      </c>
      <c r="M326" s="65"/>
      <c r="N326" s="66">
        <v>34.1</v>
      </c>
      <c r="O326" s="23"/>
      <c r="P326" s="64"/>
      <c r="Q326" s="23"/>
      <c r="R326" s="64"/>
      <c r="S326" s="23"/>
      <c r="T326" s="64"/>
      <c r="U326" s="23"/>
      <c r="V326" s="64"/>
      <c r="W326" s="65"/>
      <c r="X326" s="66"/>
      <c r="Y326" s="70"/>
      <c r="Z326" s="71"/>
      <c r="AA326" s="24"/>
      <c r="AB326" s="69"/>
      <c r="AC326" s="461"/>
      <c r="AD326" s="460">
        <v>75</v>
      </c>
      <c r="AE326" s="26" t="s">
        <v>36</v>
      </c>
      <c r="AF326" s="121" t="s">
        <v>362</v>
      </c>
      <c r="AG326" s="6" t="s">
        <v>563</v>
      </c>
      <c r="AH326" s="18" t="s">
        <v>23</v>
      </c>
      <c r="AI326" s="23"/>
      <c r="AJ326" s="1722">
        <v>233</v>
      </c>
      <c r="AK326" s="36"/>
      <c r="AL326" s="100"/>
    </row>
    <row r="327" spans="1:38" x14ac:dyDescent="0.15">
      <c r="A327" s="1930"/>
      <c r="B327" s="608">
        <v>43478</v>
      </c>
      <c r="C327" s="453" t="str">
        <f t="shared" si="67"/>
        <v>(日)</v>
      </c>
      <c r="D327" s="75" t="s">
        <v>583</v>
      </c>
      <c r="E327" s="73" t="s">
        <v>609</v>
      </c>
      <c r="F327" s="61"/>
      <c r="G327" s="23">
        <v>6.8</v>
      </c>
      <c r="H327" s="64">
        <v>7</v>
      </c>
      <c r="I327" s="65">
        <v>3.5</v>
      </c>
      <c r="J327" s="66">
        <v>3.6</v>
      </c>
      <c r="K327" s="24">
        <v>8.1999999999999993</v>
      </c>
      <c r="L327" s="69">
        <v>7.7</v>
      </c>
      <c r="M327" s="65"/>
      <c r="N327" s="66">
        <v>34.6</v>
      </c>
      <c r="O327" s="23"/>
      <c r="P327" s="64"/>
      <c r="Q327" s="23"/>
      <c r="R327" s="64"/>
      <c r="S327" s="23"/>
      <c r="T327" s="64"/>
      <c r="U327" s="23"/>
      <c r="V327" s="64"/>
      <c r="W327" s="65"/>
      <c r="X327" s="66"/>
      <c r="Y327" s="70"/>
      <c r="Z327" s="71"/>
      <c r="AA327" s="24"/>
      <c r="AB327" s="69"/>
      <c r="AC327" s="461"/>
      <c r="AD327" s="460">
        <v>75</v>
      </c>
      <c r="AE327" s="26" t="s">
        <v>36</v>
      </c>
      <c r="AF327" s="121" t="s">
        <v>36</v>
      </c>
      <c r="AG327" s="6" t="s">
        <v>564</v>
      </c>
      <c r="AH327" s="18" t="s">
        <v>23</v>
      </c>
      <c r="AI327" s="45"/>
      <c r="AJ327" s="261">
        <v>0.17</v>
      </c>
      <c r="AK327" s="47"/>
      <c r="AL327" s="102"/>
    </row>
    <row r="328" spans="1:38" x14ac:dyDescent="0.15">
      <c r="A328" s="1930"/>
      <c r="B328" s="608">
        <v>43479</v>
      </c>
      <c r="C328" s="453" t="str">
        <f t="shared" si="67"/>
        <v>(月)</v>
      </c>
      <c r="D328" s="75" t="s">
        <v>583</v>
      </c>
      <c r="E328" s="73" t="s">
        <v>609</v>
      </c>
      <c r="F328" s="61"/>
      <c r="G328" s="23">
        <v>6.8</v>
      </c>
      <c r="H328" s="64">
        <v>6.9</v>
      </c>
      <c r="I328" s="65">
        <v>3.8</v>
      </c>
      <c r="J328" s="66">
        <v>3.6</v>
      </c>
      <c r="K328" s="24">
        <v>8.1999999999999993</v>
      </c>
      <c r="L328" s="69">
        <v>8</v>
      </c>
      <c r="M328" s="65"/>
      <c r="N328" s="66">
        <v>35.1</v>
      </c>
      <c r="O328" s="23"/>
      <c r="P328" s="64"/>
      <c r="Q328" s="23"/>
      <c r="R328" s="64"/>
      <c r="S328" s="23"/>
      <c r="T328" s="64"/>
      <c r="U328" s="23"/>
      <c r="V328" s="64"/>
      <c r="W328" s="65"/>
      <c r="X328" s="66"/>
      <c r="Y328" s="70"/>
      <c r="Z328" s="71"/>
      <c r="AA328" s="24"/>
      <c r="AB328" s="69"/>
      <c r="AC328" s="461"/>
      <c r="AD328" s="460">
        <v>2</v>
      </c>
      <c r="AE328" s="26" t="s">
        <v>36</v>
      </c>
      <c r="AF328" s="121" t="s">
        <v>36</v>
      </c>
      <c r="AG328" s="6" t="s">
        <v>24</v>
      </c>
      <c r="AH328" s="18" t="s">
        <v>23</v>
      </c>
      <c r="AI328" s="24"/>
      <c r="AJ328" s="943">
        <v>3.7</v>
      </c>
      <c r="AK328" s="42"/>
      <c r="AL328" s="100"/>
    </row>
    <row r="329" spans="1:38" x14ac:dyDescent="0.15">
      <c r="A329" s="1930"/>
      <c r="B329" s="608">
        <v>43480</v>
      </c>
      <c r="C329" s="453" t="str">
        <f t="shared" si="67"/>
        <v>(火)</v>
      </c>
      <c r="D329" s="75" t="s">
        <v>583</v>
      </c>
      <c r="E329" s="73" t="s">
        <v>609</v>
      </c>
      <c r="F329" s="61"/>
      <c r="G329" s="23">
        <v>6.9</v>
      </c>
      <c r="H329" s="64">
        <v>7</v>
      </c>
      <c r="I329" s="65">
        <v>3.2</v>
      </c>
      <c r="J329" s="66">
        <v>3.3</v>
      </c>
      <c r="K329" s="24">
        <v>8.3000000000000007</v>
      </c>
      <c r="L329" s="69">
        <v>7.7</v>
      </c>
      <c r="M329" s="65"/>
      <c r="N329" s="66">
        <v>36.4</v>
      </c>
      <c r="O329" s="23"/>
      <c r="P329" s="64">
        <v>66.599999999999994</v>
      </c>
      <c r="Q329" s="23"/>
      <c r="R329" s="64">
        <v>96.2</v>
      </c>
      <c r="S329" s="23"/>
      <c r="T329" s="64"/>
      <c r="U329" s="23"/>
      <c r="V329" s="64"/>
      <c r="W329" s="65"/>
      <c r="X329" s="66">
        <v>41.4</v>
      </c>
      <c r="Y329" s="70"/>
      <c r="Z329" s="71">
        <v>229</v>
      </c>
      <c r="AA329" s="24"/>
      <c r="AB329" s="69">
        <v>0.08</v>
      </c>
      <c r="AC329" s="461"/>
      <c r="AD329" s="460">
        <v>75</v>
      </c>
      <c r="AE329" s="26" t="s">
        <v>36</v>
      </c>
      <c r="AF329" s="121" t="s">
        <v>36</v>
      </c>
      <c r="AG329" s="6" t="s">
        <v>25</v>
      </c>
      <c r="AH329" s="18" t="s">
        <v>23</v>
      </c>
      <c r="AI329" s="24"/>
      <c r="AJ329" s="943">
        <v>1.8</v>
      </c>
      <c r="AK329" s="42"/>
      <c r="AL329" s="100"/>
    </row>
    <row r="330" spans="1:38" x14ac:dyDescent="0.15">
      <c r="A330" s="1930"/>
      <c r="B330" s="608">
        <v>43481</v>
      </c>
      <c r="C330" s="453" t="str">
        <f t="shared" si="67"/>
        <v>(水)</v>
      </c>
      <c r="D330" s="75" t="s">
        <v>583</v>
      </c>
      <c r="E330" s="73" t="s">
        <v>609</v>
      </c>
      <c r="F330" s="61"/>
      <c r="G330" s="23">
        <v>6.9</v>
      </c>
      <c r="H330" s="64">
        <v>7.1</v>
      </c>
      <c r="I330" s="65">
        <v>3.5</v>
      </c>
      <c r="J330" s="66">
        <v>3.4</v>
      </c>
      <c r="K330" s="24">
        <v>8.5</v>
      </c>
      <c r="L330" s="69">
        <v>7.7</v>
      </c>
      <c r="M330" s="65"/>
      <c r="N330" s="66">
        <v>36.4</v>
      </c>
      <c r="O330" s="23"/>
      <c r="P330" s="64">
        <v>66.599999999999994</v>
      </c>
      <c r="Q330" s="23"/>
      <c r="R330" s="64">
        <v>95.5</v>
      </c>
      <c r="S330" s="23"/>
      <c r="T330" s="64"/>
      <c r="U330" s="23"/>
      <c r="V330" s="64"/>
      <c r="W330" s="65"/>
      <c r="X330" s="66">
        <v>41.2</v>
      </c>
      <c r="Y330" s="70"/>
      <c r="Z330" s="71">
        <v>239</v>
      </c>
      <c r="AA330" s="24"/>
      <c r="AB330" s="69">
        <v>0.09</v>
      </c>
      <c r="AC330" s="461"/>
      <c r="AD330" s="460">
        <v>77</v>
      </c>
      <c r="AE330" s="26" t="s">
        <v>36</v>
      </c>
      <c r="AF330" s="121" t="s">
        <v>36</v>
      </c>
      <c r="AG330" s="6" t="s">
        <v>565</v>
      </c>
      <c r="AH330" s="18" t="s">
        <v>23</v>
      </c>
      <c r="AI330" s="352"/>
      <c r="AJ330" s="943">
        <v>13</v>
      </c>
      <c r="AK330" s="47"/>
      <c r="AL330" s="102"/>
    </row>
    <row r="331" spans="1:38" x14ac:dyDescent="0.15">
      <c r="A331" s="1930"/>
      <c r="B331" s="608">
        <v>43482</v>
      </c>
      <c r="C331" s="453" t="str">
        <f t="shared" si="67"/>
        <v>(木)</v>
      </c>
      <c r="D331" s="75" t="s">
        <v>583</v>
      </c>
      <c r="E331" s="73" t="s">
        <v>609</v>
      </c>
      <c r="F331" s="61"/>
      <c r="G331" s="23">
        <v>6.9</v>
      </c>
      <c r="H331" s="64">
        <v>7.1</v>
      </c>
      <c r="I331" s="65">
        <v>4.2</v>
      </c>
      <c r="J331" s="66">
        <v>3.8</v>
      </c>
      <c r="K331" s="24">
        <v>8.3000000000000007</v>
      </c>
      <c r="L331" s="69">
        <v>7.8</v>
      </c>
      <c r="M331" s="65"/>
      <c r="N331" s="66">
        <v>35.9</v>
      </c>
      <c r="O331" s="23"/>
      <c r="P331" s="64">
        <v>65.599999999999994</v>
      </c>
      <c r="Q331" s="23"/>
      <c r="R331" s="64">
        <v>95.4</v>
      </c>
      <c r="S331" s="23"/>
      <c r="T331" s="64"/>
      <c r="U331" s="23"/>
      <c r="V331" s="64"/>
      <c r="W331" s="65"/>
      <c r="X331" s="66">
        <v>40.4</v>
      </c>
      <c r="Y331" s="70"/>
      <c r="Z331" s="71">
        <v>235</v>
      </c>
      <c r="AA331" s="24"/>
      <c r="AB331" s="69">
        <v>0.09</v>
      </c>
      <c r="AC331" s="461"/>
      <c r="AD331" s="460">
        <v>77</v>
      </c>
      <c r="AE331" s="26" t="s">
        <v>36</v>
      </c>
      <c r="AF331" s="121" t="s">
        <v>36</v>
      </c>
      <c r="AG331" s="6" t="s">
        <v>566</v>
      </c>
      <c r="AH331" s="18" t="s">
        <v>23</v>
      </c>
      <c r="AI331" s="24"/>
      <c r="AJ331" s="260">
        <v>1.2E-2</v>
      </c>
      <c r="AK331" s="42"/>
      <c r="AL331" s="100"/>
    </row>
    <row r="332" spans="1:38" x14ac:dyDescent="0.15">
      <c r="A332" s="1930"/>
      <c r="B332" s="608">
        <v>43483</v>
      </c>
      <c r="C332" s="453" t="str">
        <f t="shared" si="67"/>
        <v>(金)</v>
      </c>
      <c r="D332" s="75" t="s">
        <v>583</v>
      </c>
      <c r="E332" s="73" t="s">
        <v>609</v>
      </c>
      <c r="F332" s="61"/>
      <c r="G332" s="23">
        <v>7</v>
      </c>
      <c r="H332" s="64">
        <v>7</v>
      </c>
      <c r="I332" s="65">
        <v>3.4</v>
      </c>
      <c r="J332" s="66">
        <v>3.5</v>
      </c>
      <c r="K332" s="24">
        <v>8.5</v>
      </c>
      <c r="L332" s="69">
        <v>7.7</v>
      </c>
      <c r="M332" s="65"/>
      <c r="N332" s="66">
        <v>36.299999999999997</v>
      </c>
      <c r="O332" s="23"/>
      <c r="P332" s="64">
        <v>65.599999999999994</v>
      </c>
      <c r="Q332" s="23"/>
      <c r="R332" s="64">
        <v>92.8</v>
      </c>
      <c r="S332" s="23"/>
      <c r="T332" s="64"/>
      <c r="U332" s="23"/>
      <c r="V332" s="64"/>
      <c r="W332" s="65"/>
      <c r="X332" s="66">
        <v>40.9</v>
      </c>
      <c r="Y332" s="70"/>
      <c r="Z332" s="71">
        <v>239</v>
      </c>
      <c r="AA332" s="24"/>
      <c r="AB332" s="69">
        <v>0.1</v>
      </c>
      <c r="AC332" s="461"/>
      <c r="AD332" s="460">
        <v>75</v>
      </c>
      <c r="AE332" s="26" t="s">
        <v>36</v>
      </c>
      <c r="AF332" s="121" t="s">
        <v>36</v>
      </c>
      <c r="AG332" s="6" t="s">
        <v>291</v>
      </c>
      <c r="AH332" s="18" t="s">
        <v>23</v>
      </c>
      <c r="AI332" s="23"/>
      <c r="AJ332" s="261">
        <v>3.26</v>
      </c>
      <c r="AK332" s="36"/>
      <c r="AL332" s="101"/>
    </row>
    <row r="333" spans="1:38" x14ac:dyDescent="0.15">
      <c r="A333" s="1930"/>
      <c r="B333" s="608">
        <v>43484</v>
      </c>
      <c r="C333" s="453" t="str">
        <f t="shared" si="67"/>
        <v>(土)</v>
      </c>
      <c r="D333" s="75" t="s">
        <v>583</v>
      </c>
      <c r="E333" s="73" t="s">
        <v>609</v>
      </c>
      <c r="F333" s="61"/>
      <c r="G333" s="23">
        <v>6.9</v>
      </c>
      <c r="H333" s="64">
        <v>7.1</v>
      </c>
      <c r="I333" s="65">
        <v>3.6</v>
      </c>
      <c r="J333" s="66">
        <v>3.1</v>
      </c>
      <c r="K333" s="24">
        <v>8.4</v>
      </c>
      <c r="L333" s="69">
        <v>7.8</v>
      </c>
      <c r="M333" s="65"/>
      <c r="N333" s="66">
        <v>32.9</v>
      </c>
      <c r="O333" s="23"/>
      <c r="P333" s="64"/>
      <c r="Q333" s="23"/>
      <c r="R333" s="64"/>
      <c r="S333" s="23"/>
      <c r="T333" s="64"/>
      <c r="U333" s="23"/>
      <c r="V333" s="64"/>
      <c r="W333" s="65"/>
      <c r="X333" s="66"/>
      <c r="Y333" s="70"/>
      <c r="Z333" s="71"/>
      <c r="AA333" s="24"/>
      <c r="AB333" s="69"/>
      <c r="AC333" s="461"/>
      <c r="AD333" s="460">
        <v>77</v>
      </c>
      <c r="AE333" s="26" t="s">
        <v>36</v>
      </c>
      <c r="AF333" s="121" t="s">
        <v>36</v>
      </c>
      <c r="AG333" s="6" t="s">
        <v>567</v>
      </c>
      <c r="AH333" s="18" t="s">
        <v>23</v>
      </c>
      <c r="AI333" s="23"/>
      <c r="AJ333" s="261">
        <v>3.72</v>
      </c>
      <c r="AK333" s="36"/>
      <c r="AL333" s="101"/>
    </row>
    <row r="334" spans="1:38" x14ac:dyDescent="0.15">
      <c r="A334" s="1930"/>
      <c r="B334" s="608">
        <v>43485</v>
      </c>
      <c r="C334" s="453" t="str">
        <f t="shared" si="67"/>
        <v>(日)</v>
      </c>
      <c r="D334" s="75" t="s">
        <v>599</v>
      </c>
      <c r="E334" s="73" t="s">
        <v>609</v>
      </c>
      <c r="F334" s="61"/>
      <c r="G334" s="23">
        <v>6.8</v>
      </c>
      <c r="H334" s="64">
        <v>7.1</v>
      </c>
      <c r="I334" s="65">
        <v>3.8</v>
      </c>
      <c r="J334" s="66">
        <v>3.4</v>
      </c>
      <c r="K334" s="24">
        <v>8.5</v>
      </c>
      <c r="L334" s="69">
        <v>7.8</v>
      </c>
      <c r="M334" s="65"/>
      <c r="N334" s="66">
        <v>33.799999999999997</v>
      </c>
      <c r="O334" s="23"/>
      <c r="P334" s="64"/>
      <c r="Q334" s="23"/>
      <c r="R334" s="64"/>
      <c r="S334" s="23"/>
      <c r="T334" s="64"/>
      <c r="U334" s="23"/>
      <c r="V334" s="64"/>
      <c r="W334" s="65"/>
      <c r="X334" s="66"/>
      <c r="Y334" s="70"/>
      <c r="Z334" s="71"/>
      <c r="AA334" s="24"/>
      <c r="AB334" s="69"/>
      <c r="AC334" s="461"/>
      <c r="AD334" s="460">
        <v>73</v>
      </c>
      <c r="AE334" s="26" t="s">
        <v>36</v>
      </c>
      <c r="AF334" s="121" t="s">
        <v>36</v>
      </c>
      <c r="AG334" s="6" t="s">
        <v>568</v>
      </c>
      <c r="AH334" s="18" t="s">
        <v>23</v>
      </c>
      <c r="AI334" s="51"/>
      <c r="AJ334" s="260">
        <v>0.114</v>
      </c>
      <c r="AK334" s="43"/>
      <c r="AL334" s="103"/>
    </row>
    <row r="335" spans="1:38" x14ac:dyDescent="0.15">
      <c r="A335" s="1930"/>
      <c r="B335" s="608">
        <v>43486</v>
      </c>
      <c r="C335" s="453" t="str">
        <f t="shared" si="67"/>
        <v>(月)</v>
      </c>
      <c r="D335" s="75" t="s">
        <v>583</v>
      </c>
      <c r="E335" s="73" t="s">
        <v>609</v>
      </c>
      <c r="F335" s="61"/>
      <c r="G335" s="23">
        <v>6.8</v>
      </c>
      <c r="H335" s="64">
        <v>7.1</v>
      </c>
      <c r="I335" s="65">
        <v>3.2</v>
      </c>
      <c r="J335" s="66">
        <v>3.3</v>
      </c>
      <c r="K335" s="24">
        <v>8.5</v>
      </c>
      <c r="L335" s="69">
        <v>7.7</v>
      </c>
      <c r="M335" s="65"/>
      <c r="N335" s="66">
        <v>35.9</v>
      </c>
      <c r="O335" s="23"/>
      <c r="P335" s="64">
        <v>65.599999999999994</v>
      </c>
      <c r="Q335" s="23"/>
      <c r="R335" s="64">
        <v>96.9</v>
      </c>
      <c r="S335" s="23"/>
      <c r="T335" s="64"/>
      <c r="U335" s="23"/>
      <c r="V335" s="64"/>
      <c r="W335" s="65"/>
      <c r="X335" s="66">
        <v>40.1</v>
      </c>
      <c r="Y335" s="70"/>
      <c r="Z335" s="71">
        <v>241</v>
      </c>
      <c r="AA335" s="24"/>
      <c r="AB335" s="69">
        <v>0.15</v>
      </c>
      <c r="AC335" s="461">
        <v>4</v>
      </c>
      <c r="AD335" s="460">
        <v>73</v>
      </c>
      <c r="AE335" s="26" t="s">
        <v>36</v>
      </c>
      <c r="AF335" s="121" t="s">
        <v>36</v>
      </c>
      <c r="AG335" s="6" t="s">
        <v>569</v>
      </c>
      <c r="AH335" s="18" t="s">
        <v>23</v>
      </c>
      <c r="AI335" s="51"/>
      <c r="AJ335" s="261" t="s">
        <v>609</v>
      </c>
      <c r="AK335" s="43"/>
      <c r="AL335" s="103"/>
    </row>
    <row r="336" spans="1:38" x14ac:dyDescent="0.15">
      <c r="A336" s="1930"/>
      <c r="B336" s="608">
        <v>43487</v>
      </c>
      <c r="C336" s="453" t="str">
        <f t="shared" si="67"/>
        <v>(火)</v>
      </c>
      <c r="D336" s="75" t="s">
        <v>583</v>
      </c>
      <c r="E336" s="73" t="s">
        <v>609</v>
      </c>
      <c r="F336" s="61"/>
      <c r="G336" s="23">
        <v>6.8</v>
      </c>
      <c r="H336" s="64">
        <v>7</v>
      </c>
      <c r="I336" s="65">
        <v>3.5</v>
      </c>
      <c r="J336" s="66">
        <v>3.1</v>
      </c>
      <c r="K336" s="24">
        <v>8.4</v>
      </c>
      <c r="L336" s="69">
        <v>7.8</v>
      </c>
      <c r="M336" s="65"/>
      <c r="N336" s="66">
        <v>35.799999999999997</v>
      </c>
      <c r="O336" s="23"/>
      <c r="P336" s="64">
        <v>66.599999999999994</v>
      </c>
      <c r="Q336" s="23"/>
      <c r="R336" s="64">
        <v>96.2</v>
      </c>
      <c r="S336" s="23"/>
      <c r="T336" s="64"/>
      <c r="U336" s="23"/>
      <c r="V336" s="64"/>
      <c r="W336" s="65"/>
      <c r="X336" s="66">
        <v>40.299999999999997</v>
      </c>
      <c r="Y336" s="70"/>
      <c r="Z336" s="71">
        <v>236</v>
      </c>
      <c r="AA336" s="24"/>
      <c r="AB336" s="69">
        <v>0.13</v>
      </c>
      <c r="AC336" s="461"/>
      <c r="AD336" s="460">
        <v>72</v>
      </c>
      <c r="AE336" s="26" t="s">
        <v>36</v>
      </c>
      <c r="AF336" s="121" t="s">
        <v>36</v>
      </c>
      <c r="AG336" s="6" t="s">
        <v>288</v>
      </c>
      <c r="AH336" s="18" t="s">
        <v>23</v>
      </c>
      <c r="AI336" s="23"/>
      <c r="AJ336" s="48">
        <v>28.7</v>
      </c>
      <c r="AK336" s="8"/>
      <c r="AL336" s="9"/>
    </row>
    <row r="337" spans="1:38" x14ac:dyDescent="0.15">
      <c r="A337" s="1930"/>
      <c r="B337" s="608">
        <v>43488</v>
      </c>
      <c r="C337" s="453" t="str">
        <f t="shared" si="67"/>
        <v>(水)</v>
      </c>
      <c r="D337" s="75" t="s">
        <v>583</v>
      </c>
      <c r="E337" s="73" t="s">
        <v>609</v>
      </c>
      <c r="F337" s="61"/>
      <c r="G337" s="23">
        <v>6.8</v>
      </c>
      <c r="H337" s="64">
        <v>7</v>
      </c>
      <c r="I337" s="65">
        <v>3.9</v>
      </c>
      <c r="J337" s="66">
        <v>3.8</v>
      </c>
      <c r="K337" s="24">
        <v>8.4</v>
      </c>
      <c r="L337" s="69">
        <v>7.8</v>
      </c>
      <c r="M337" s="65"/>
      <c r="N337" s="66">
        <v>36.1</v>
      </c>
      <c r="O337" s="23"/>
      <c r="P337" s="64">
        <v>66.599999999999994</v>
      </c>
      <c r="Q337" s="23"/>
      <c r="R337" s="64">
        <v>95.5</v>
      </c>
      <c r="S337" s="23"/>
      <c r="T337" s="64"/>
      <c r="U337" s="23"/>
      <c r="V337" s="64"/>
      <c r="W337" s="65"/>
      <c r="X337" s="66">
        <v>40.9</v>
      </c>
      <c r="Y337" s="70"/>
      <c r="Z337" s="71">
        <v>233</v>
      </c>
      <c r="AA337" s="24"/>
      <c r="AB337" s="69">
        <v>0.11</v>
      </c>
      <c r="AC337" s="461"/>
      <c r="AD337" s="460">
        <v>72</v>
      </c>
      <c r="AE337" s="26" t="s">
        <v>36</v>
      </c>
      <c r="AF337" s="121" t="s">
        <v>36</v>
      </c>
      <c r="AG337" s="6" t="s">
        <v>27</v>
      </c>
      <c r="AH337" s="18" t="s">
        <v>23</v>
      </c>
      <c r="AI337" s="23"/>
      <c r="AJ337" s="48">
        <v>23.1</v>
      </c>
      <c r="AK337" s="8"/>
      <c r="AL337" s="9"/>
    </row>
    <row r="338" spans="1:38" x14ac:dyDescent="0.15">
      <c r="A338" s="1930"/>
      <c r="B338" s="608">
        <v>43489</v>
      </c>
      <c r="C338" s="453" t="str">
        <f t="shared" si="67"/>
        <v>(木)</v>
      </c>
      <c r="D338" s="75" t="s">
        <v>583</v>
      </c>
      <c r="E338" s="73" t="s">
        <v>609</v>
      </c>
      <c r="F338" s="61"/>
      <c r="G338" s="23">
        <v>6.7</v>
      </c>
      <c r="H338" s="64">
        <v>6.9</v>
      </c>
      <c r="I338" s="65">
        <v>3</v>
      </c>
      <c r="J338" s="66">
        <v>3.6</v>
      </c>
      <c r="K338" s="24">
        <v>8.4</v>
      </c>
      <c r="L338" s="69">
        <v>7.8</v>
      </c>
      <c r="M338" s="65"/>
      <c r="N338" s="66">
        <v>36.299999999999997</v>
      </c>
      <c r="O338" s="23"/>
      <c r="P338" s="64">
        <v>66.599999999999994</v>
      </c>
      <c r="Q338" s="23"/>
      <c r="R338" s="64">
        <v>95.3</v>
      </c>
      <c r="S338" s="23"/>
      <c r="T338" s="64"/>
      <c r="U338" s="23"/>
      <c r="V338" s="64"/>
      <c r="W338" s="65"/>
      <c r="X338" s="66">
        <v>40.700000000000003</v>
      </c>
      <c r="Y338" s="70"/>
      <c r="Z338" s="71">
        <v>240</v>
      </c>
      <c r="AA338" s="24"/>
      <c r="AB338" s="69">
        <v>0.13</v>
      </c>
      <c r="AC338" s="461"/>
      <c r="AD338" s="460">
        <v>73</v>
      </c>
      <c r="AE338" s="26" t="s">
        <v>36</v>
      </c>
      <c r="AF338" s="121" t="s">
        <v>36</v>
      </c>
      <c r="AG338" s="6" t="s">
        <v>289</v>
      </c>
      <c r="AH338" s="18" t="s">
        <v>274</v>
      </c>
      <c r="AI338" s="51"/>
      <c r="AJ338" s="52">
        <v>5</v>
      </c>
      <c r="AK338" s="1146"/>
      <c r="AL338" s="1145"/>
    </row>
    <row r="339" spans="1:38" x14ac:dyDescent="0.15">
      <c r="A339" s="1930"/>
      <c r="B339" s="608">
        <v>43490</v>
      </c>
      <c r="C339" s="453" t="str">
        <f t="shared" si="67"/>
        <v>(金)</v>
      </c>
      <c r="D339" s="75" t="s">
        <v>583</v>
      </c>
      <c r="E339" s="73" t="s">
        <v>609</v>
      </c>
      <c r="F339" s="61"/>
      <c r="G339" s="23">
        <v>6.7</v>
      </c>
      <c r="H339" s="64">
        <v>6.9</v>
      </c>
      <c r="I339" s="65">
        <v>3.5</v>
      </c>
      <c r="J339" s="66">
        <v>3.4</v>
      </c>
      <c r="K339" s="24">
        <v>8.5</v>
      </c>
      <c r="L339" s="69">
        <v>7.7</v>
      </c>
      <c r="M339" s="65"/>
      <c r="N339" s="66">
        <v>36</v>
      </c>
      <c r="O339" s="23"/>
      <c r="P339" s="64">
        <v>67.3</v>
      </c>
      <c r="Q339" s="23"/>
      <c r="R339" s="64">
        <v>99.1</v>
      </c>
      <c r="S339" s="23"/>
      <c r="T339" s="64"/>
      <c r="U339" s="23"/>
      <c r="V339" s="64"/>
      <c r="W339" s="65"/>
      <c r="X339" s="66">
        <v>40.700000000000003</v>
      </c>
      <c r="Y339" s="70"/>
      <c r="Z339" s="71">
        <v>234</v>
      </c>
      <c r="AA339" s="24"/>
      <c r="AB339" s="69">
        <v>0.11</v>
      </c>
      <c r="AC339" s="461"/>
      <c r="AD339" s="460">
        <v>77</v>
      </c>
      <c r="AE339" s="26" t="s">
        <v>36</v>
      </c>
      <c r="AF339" s="121" t="s">
        <v>363</v>
      </c>
      <c r="AG339" s="6" t="s">
        <v>290</v>
      </c>
      <c r="AH339" s="18" t="s">
        <v>23</v>
      </c>
      <c r="AI339" s="51"/>
      <c r="AJ339" s="52">
        <v>6</v>
      </c>
      <c r="AK339" s="8"/>
      <c r="AL339" s="9"/>
    </row>
    <row r="340" spans="1:38" x14ac:dyDescent="0.15">
      <c r="A340" s="1930"/>
      <c r="B340" s="608">
        <v>43491</v>
      </c>
      <c r="C340" s="453" t="str">
        <f t="shared" si="67"/>
        <v>(土)</v>
      </c>
      <c r="D340" s="75" t="s">
        <v>583</v>
      </c>
      <c r="E340" s="73" t="s">
        <v>609</v>
      </c>
      <c r="F340" s="61"/>
      <c r="G340" s="23">
        <v>6.6</v>
      </c>
      <c r="H340" s="64">
        <v>6.7</v>
      </c>
      <c r="I340" s="65">
        <v>3.2</v>
      </c>
      <c r="J340" s="66">
        <v>3.7</v>
      </c>
      <c r="K340" s="24">
        <v>8.5</v>
      </c>
      <c r="L340" s="69">
        <v>7.8</v>
      </c>
      <c r="M340" s="65"/>
      <c r="N340" s="66">
        <v>34.4</v>
      </c>
      <c r="O340" s="23"/>
      <c r="P340" s="64"/>
      <c r="Q340" s="23"/>
      <c r="R340" s="64"/>
      <c r="S340" s="23"/>
      <c r="T340" s="64"/>
      <c r="U340" s="23"/>
      <c r="V340" s="64"/>
      <c r="W340" s="65"/>
      <c r="X340" s="66"/>
      <c r="Y340" s="70"/>
      <c r="Z340" s="71"/>
      <c r="AA340" s="24"/>
      <c r="AB340" s="69"/>
      <c r="AC340" s="461"/>
      <c r="AD340" s="460">
        <v>75</v>
      </c>
      <c r="AE340" s="26" t="s">
        <v>36</v>
      </c>
      <c r="AF340" s="121" t="s">
        <v>36</v>
      </c>
      <c r="AG340" s="19"/>
      <c r="AH340" s="9"/>
      <c r="AI340" s="20"/>
      <c r="AJ340" s="949"/>
      <c r="AK340" s="8"/>
      <c r="AL340" s="9"/>
    </row>
    <row r="341" spans="1:38" x14ac:dyDescent="0.15">
      <c r="A341" s="1930"/>
      <c r="B341" s="608">
        <v>43492</v>
      </c>
      <c r="C341" s="547" t="str">
        <f t="shared" si="67"/>
        <v>(日)</v>
      </c>
      <c r="D341" s="75" t="s">
        <v>583</v>
      </c>
      <c r="E341" s="73" t="s">
        <v>609</v>
      </c>
      <c r="F341" s="61"/>
      <c r="G341" s="23">
        <v>6.5</v>
      </c>
      <c r="H341" s="64">
        <v>6.7</v>
      </c>
      <c r="I341" s="65">
        <v>3.1</v>
      </c>
      <c r="J341" s="66">
        <v>3.1</v>
      </c>
      <c r="K341" s="24">
        <v>8.5</v>
      </c>
      <c r="L341" s="69">
        <v>7.8</v>
      </c>
      <c r="M341" s="65"/>
      <c r="N341" s="66">
        <v>34.5</v>
      </c>
      <c r="O341" s="23"/>
      <c r="P341" s="64"/>
      <c r="Q341" s="23"/>
      <c r="R341" s="64"/>
      <c r="S341" s="23"/>
      <c r="T341" s="64"/>
      <c r="U341" s="23"/>
      <c r="V341" s="64"/>
      <c r="W341" s="65"/>
      <c r="X341" s="66"/>
      <c r="Y341" s="70"/>
      <c r="Z341" s="71"/>
      <c r="AA341" s="24"/>
      <c r="AB341" s="69"/>
      <c r="AC341" s="461"/>
      <c r="AD341" s="460">
        <v>77</v>
      </c>
      <c r="AE341" s="26" t="s">
        <v>36</v>
      </c>
      <c r="AF341" s="121" t="s">
        <v>36</v>
      </c>
      <c r="AG341" s="19"/>
      <c r="AH341" s="9"/>
      <c r="AI341" s="20"/>
      <c r="AJ341" s="8"/>
      <c r="AK341" s="8"/>
      <c r="AL341" s="9"/>
    </row>
    <row r="342" spans="1:38" ht="13.5" customHeight="1" x14ac:dyDescent="0.15">
      <c r="A342" s="1930"/>
      <c r="B342" s="608">
        <v>43493</v>
      </c>
      <c r="C342" s="453" t="str">
        <f t="shared" si="67"/>
        <v>(月)</v>
      </c>
      <c r="D342" s="490" t="s">
        <v>599</v>
      </c>
      <c r="E342" s="491" t="s">
        <v>609</v>
      </c>
      <c r="F342" s="492"/>
      <c r="G342" s="353">
        <v>6.4</v>
      </c>
      <c r="H342" s="354">
        <v>6.7</v>
      </c>
      <c r="I342" s="355">
        <v>3.1</v>
      </c>
      <c r="J342" s="356">
        <v>3.1</v>
      </c>
      <c r="K342" s="357">
        <v>8.5</v>
      </c>
      <c r="L342" s="358">
        <v>7.8</v>
      </c>
      <c r="M342" s="355"/>
      <c r="N342" s="356">
        <v>36</v>
      </c>
      <c r="O342" s="353"/>
      <c r="P342" s="354">
        <v>66.599999999999994</v>
      </c>
      <c r="Q342" s="353"/>
      <c r="R342" s="354">
        <v>98.8</v>
      </c>
      <c r="S342" s="353"/>
      <c r="T342" s="354"/>
      <c r="U342" s="353"/>
      <c r="V342" s="354"/>
      <c r="W342" s="355"/>
      <c r="X342" s="356">
        <v>40.5</v>
      </c>
      <c r="Y342" s="493"/>
      <c r="Z342" s="494">
        <v>210</v>
      </c>
      <c r="AA342" s="357"/>
      <c r="AB342" s="358">
        <v>0.11</v>
      </c>
      <c r="AC342" s="495"/>
      <c r="AD342" s="583">
        <v>73</v>
      </c>
      <c r="AE342" s="578" t="s">
        <v>36</v>
      </c>
      <c r="AF342" s="579" t="s">
        <v>36</v>
      </c>
      <c r="AG342" s="1144"/>
      <c r="AH342" s="1145"/>
      <c r="AI342" s="1446"/>
      <c r="AJ342" s="1447"/>
      <c r="AK342" s="1448"/>
      <c r="AL342" s="1449"/>
    </row>
    <row r="343" spans="1:38" ht="13.5" customHeight="1" x14ac:dyDescent="0.15">
      <c r="A343" s="1930"/>
      <c r="B343" s="608">
        <v>43494</v>
      </c>
      <c r="C343" s="453" t="str">
        <f t="shared" si="67"/>
        <v>(火)</v>
      </c>
      <c r="D343" s="75" t="s">
        <v>583</v>
      </c>
      <c r="E343" s="73" t="s">
        <v>609</v>
      </c>
      <c r="F343" s="61"/>
      <c r="G343" s="23">
        <v>6.3</v>
      </c>
      <c r="H343" s="64">
        <v>6.6</v>
      </c>
      <c r="I343" s="65">
        <v>3.2</v>
      </c>
      <c r="J343" s="66">
        <v>2.5</v>
      </c>
      <c r="K343" s="24">
        <v>8.6</v>
      </c>
      <c r="L343" s="69">
        <v>7.7</v>
      </c>
      <c r="M343" s="65"/>
      <c r="N343" s="66">
        <v>36.299999999999997</v>
      </c>
      <c r="O343" s="23"/>
      <c r="P343" s="64">
        <v>64.599999999999994</v>
      </c>
      <c r="Q343" s="23"/>
      <c r="R343" s="64">
        <v>99.3</v>
      </c>
      <c r="S343" s="23"/>
      <c r="T343" s="64"/>
      <c r="U343" s="23"/>
      <c r="V343" s="64"/>
      <c r="W343" s="65"/>
      <c r="X343" s="66">
        <v>42</v>
      </c>
      <c r="Y343" s="70"/>
      <c r="Z343" s="71">
        <v>234</v>
      </c>
      <c r="AA343" s="24"/>
      <c r="AB343" s="69">
        <v>0.06</v>
      </c>
      <c r="AC343" s="461">
        <v>130</v>
      </c>
      <c r="AD343" s="446">
        <v>73</v>
      </c>
      <c r="AE343" s="448" t="s">
        <v>36</v>
      </c>
      <c r="AF343" s="121" t="s">
        <v>36</v>
      </c>
      <c r="AG343" s="651" t="s">
        <v>392</v>
      </c>
      <c r="AH343" s="1442"/>
      <c r="AI343" s="1442"/>
      <c r="AJ343" s="1442"/>
      <c r="AK343" s="1442"/>
      <c r="AL343" s="1443"/>
    </row>
    <row r="344" spans="1:38" ht="13.5" customHeight="1" x14ac:dyDescent="0.15">
      <c r="A344" s="1930"/>
      <c r="B344" s="608">
        <v>43495</v>
      </c>
      <c r="C344" s="453" t="str">
        <f t="shared" si="67"/>
        <v>(水)</v>
      </c>
      <c r="D344" s="75" t="s">
        <v>583</v>
      </c>
      <c r="E344" s="73" t="s">
        <v>609</v>
      </c>
      <c r="F344" s="61"/>
      <c r="G344" s="23">
        <v>6.3</v>
      </c>
      <c r="H344" s="64">
        <v>6.5</v>
      </c>
      <c r="I344" s="65">
        <v>3.4</v>
      </c>
      <c r="J344" s="66">
        <v>3.3</v>
      </c>
      <c r="K344" s="24">
        <v>8.6999999999999993</v>
      </c>
      <c r="L344" s="69">
        <v>7.9</v>
      </c>
      <c r="M344" s="65"/>
      <c r="N344" s="66">
        <v>36.200000000000003</v>
      </c>
      <c r="O344" s="23"/>
      <c r="P344" s="64">
        <v>66.8</v>
      </c>
      <c r="Q344" s="23"/>
      <c r="R344" s="64">
        <v>100.4</v>
      </c>
      <c r="S344" s="23"/>
      <c r="T344" s="64"/>
      <c r="U344" s="23"/>
      <c r="V344" s="64"/>
      <c r="W344" s="65"/>
      <c r="X344" s="66">
        <v>40.799999999999997</v>
      </c>
      <c r="Y344" s="70"/>
      <c r="Z344" s="71">
        <v>236</v>
      </c>
      <c r="AA344" s="24"/>
      <c r="AB344" s="69">
        <v>0.08</v>
      </c>
      <c r="AC344" s="461"/>
      <c r="AD344" s="446">
        <v>73</v>
      </c>
      <c r="AE344" s="448" t="s">
        <v>36</v>
      </c>
      <c r="AF344" s="121" t="s">
        <v>36</v>
      </c>
      <c r="AG344" s="1387"/>
      <c r="AH344" s="1386"/>
      <c r="AI344" s="1386"/>
      <c r="AJ344" s="1386"/>
      <c r="AK344" s="1386"/>
      <c r="AL344" s="1444"/>
    </row>
    <row r="345" spans="1:38" ht="13.5" customHeight="1" x14ac:dyDescent="0.15">
      <c r="A345" s="1930"/>
      <c r="B345" s="609">
        <v>43496</v>
      </c>
      <c r="C345" s="456" t="str">
        <f t="shared" si="67"/>
        <v>(木)</v>
      </c>
      <c r="D345" s="75" t="s">
        <v>599</v>
      </c>
      <c r="E345" s="1732" t="s">
        <v>609</v>
      </c>
      <c r="F345" s="61"/>
      <c r="G345" s="23">
        <v>6.2</v>
      </c>
      <c r="H345" s="64">
        <v>6.3</v>
      </c>
      <c r="I345" s="65">
        <v>3.6</v>
      </c>
      <c r="J345" s="66">
        <v>3.6</v>
      </c>
      <c r="K345" s="24">
        <v>8.6</v>
      </c>
      <c r="L345" s="69">
        <v>7.9</v>
      </c>
      <c r="M345" s="65"/>
      <c r="N345" s="66">
        <v>36</v>
      </c>
      <c r="O345" s="23"/>
      <c r="P345" s="64">
        <v>66.599999999999994</v>
      </c>
      <c r="Q345" s="23"/>
      <c r="R345" s="64">
        <v>99.4</v>
      </c>
      <c r="S345" s="23"/>
      <c r="T345" s="64"/>
      <c r="U345" s="23"/>
      <c r="V345" s="64"/>
      <c r="W345" s="65"/>
      <c r="X345" s="66">
        <v>41.2</v>
      </c>
      <c r="Y345" s="70"/>
      <c r="Z345" s="71">
        <v>227</v>
      </c>
      <c r="AA345" s="24"/>
      <c r="AB345" s="69">
        <v>0.1</v>
      </c>
      <c r="AC345" s="461"/>
      <c r="AD345" s="446">
        <v>72</v>
      </c>
      <c r="AE345" s="448" t="s">
        <v>36</v>
      </c>
      <c r="AF345" s="121" t="s">
        <v>36</v>
      </c>
      <c r="AG345" s="1387"/>
      <c r="AH345" s="1386"/>
      <c r="AI345" s="1386"/>
      <c r="AJ345" s="1386"/>
      <c r="AK345" s="1386"/>
      <c r="AL345" s="1444"/>
    </row>
    <row r="346" spans="1:38" ht="13.5" customHeight="1" x14ac:dyDescent="0.15">
      <c r="A346" s="1930"/>
      <c r="B346" s="1932" t="s">
        <v>410</v>
      </c>
      <c r="C346" s="1892"/>
      <c r="D346" s="631"/>
      <c r="E346" s="555">
        <f>MAX(E315:E345)</f>
        <v>0</v>
      </c>
      <c r="F346" s="556" t="str">
        <f t="shared" ref="F346:AD346" si="68">IF(COUNT(F315:F345)=0,"",MAX(F315:F345))</f>
        <v/>
      </c>
      <c r="G346" s="557">
        <f t="shared" si="68"/>
        <v>8.1</v>
      </c>
      <c r="H346" s="558">
        <f t="shared" si="68"/>
        <v>8.3000000000000007</v>
      </c>
      <c r="I346" s="559">
        <f t="shared" si="68"/>
        <v>4.5</v>
      </c>
      <c r="J346" s="560">
        <f t="shared" si="68"/>
        <v>3.8</v>
      </c>
      <c r="K346" s="561">
        <f t="shared" si="68"/>
        <v>8.6999999999999993</v>
      </c>
      <c r="L346" s="562">
        <f t="shared" si="68"/>
        <v>8.1999999999999993</v>
      </c>
      <c r="M346" s="559" t="str">
        <f t="shared" si="68"/>
        <v/>
      </c>
      <c r="N346" s="560">
        <f t="shared" si="68"/>
        <v>36.6</v>
      </c>
      <c r="O346" s="557" t="str">
        <f t="shared" si="68"/>
        <v/>
      </c>
      <c r="P346" s="558">
        <f t="shared" si="68"/>
        <v>71.599999999999994</v>
      </c>
      <c r="Q346" s="557" t="str">
        <f t="shared" si="68"/>
        <v/>
      </c>
      <c r="R346" s="558">
        <f t="shared" si="68"/>
        <v>101.4</v>
      </c>
      <c r="S346" s="557" t="str">
        <f t="shared" si="68"/>
        <v/>
      </c>
      <c r="T346" s="558">
        <f t="shared" si="68"/>
        <v>61.3</v>
      </c>
      <c r="U346" s="557" t="str">
        <f t="shared" si="68"/>
        <v/>
      </c>
      <c r="V346" s="558">
        <f t="shared" si="68"/>
        <v>39.200000000000003</v>
      </c>
      <c r="W346" s="559" t="str">
        <f t="shared" si="68"/>
        <v/>
      </c>
      <c r="X346" s="1087">
        <f t="shared" si="68"/>
        <v>42</v>
      </c>
      <c r="Y346" s="1173" t="str">
        <f t="shared" si="68"/>
        <v/>
      </c>
      <c r="Z346" s="1174">
        <f t="shared" si="68"/>
        <v>241</v>
      </c>
      <c r="AA346" s="1404" t="str">
        <f t="shared" si="68"/>
        <v/>
      </c>
      <c r="AB346" s="1176">
        <f t="shared" si="68"/>
        <v>0.22</v>
      </c>
      <c r="AC346" s="1125">
        <f t="shared" si="68"/>
        <v>130</v>
      </c>
      <c r="AD346" s="1082">
        <f t="shared" si="68"/>
        <v>80</v>
      </c>
      <c r="AE346" s="448" t="s">
        <v>36</v>
      </c>
      <c r="AF346" s="121" t="s">
        <v>395</v>
      </c>
      <c r="AG346" s="1387"/>
      <c r="AH346" s="1386"/>
      <c r="AI346" s="1386"/>
      <c r="AJ346" s="1386"/>
      <c r="AK346" s="1386"/>
      <c r="AL346" s="1444"/>
    </row>
    <row r="347" spans="1:38" ht="13.5" customHeight="1" x14ac:dyDescent="0.15">
      <c r="A347" s="1930"/>
      <c r="B347" s="1933" t="s">
        <v>411</v>
      </c>
      <c r="C347" s="1894"/>
      <c r="D347" s="633"/>
      <c r="E347" s="566">
        <f>MIN(E315:E345)</f>
        <v>0</v>
      </c>
      <c r="F347" s="567" t="str">
        <f t="shared" ref="F347:AB347" si="69">IF(COUNT(F315:F345)=0,"",MIN(F315:F345))</f>
        <v/>
      </c>
      <c r="G347" s="568">
        <f t="shared" si="69"/>
        <v>6.2</v>
      </c>
      <c r="H347" s="569">
        <f t="shared" si="69"/>
        <v>6.3</v>
      </c>
      <c r="I347" s="570">
        <f t="shared" si="69"/>
        <v>3</v>
      </c>
      <c r="J347" s="571">
        <f t="shared" si="69"/>
        <v>2.4</v>
      </c>
      <c r="K347" s="572">
        <f t="shared" si="69"/>
        <v>8</v>
      </c>
      <c r="L347" s="573">
        <f t="shared" si="69"/>
        <v>7.6</v>
      </c>
      <c r="M347" s="570" t="str">
        <f t="shared" si="69"/>
        <v/>
      </c>
      <c r="N347" s="571">
        <f t="shared" si="69"/>
        <v>32.9</v>
      </c>
      <c r="O347" s="568" t="str">
        <f t="shared" si="69"/>
        <v/>
      </c>
      <c r="P347" s="569">
        <f t="shared" si="69"/>
        <v>64.599999999999994</v>
      </c>
      <c r="Q347" s="568" t="str">
        <f t="shared" si="69"/>
        <v/>
      </c>
      <c r="R347" s="569">
        <f t="shared" si="69"/>
        <v>92.8</v>
      </c>
      <c r="S347" s="568" t="str">
        <f t="shared" si="69"/>
        <v/>
      </c>
      <c r="T347" s="569">
        <f t="shared" si="69"/>
        <v>61.3</v>
      </c>
      <c r="U347" s="568" t="str">
        <f t="shared" si="69"/>
        <v/>
      </c>
      <c r="V347" s="569">
        <f t="shared" si="69"/>
        <v>39.200000000000003</v>
      </c>
      <c r="W347" s="570" t="str">
        <f t="shared" si="69"/>
        <v/>
      </c>
      <c r="X347" s="1407">
        <f t="shared" si="69"/>
        <v>39.799999999999997</v>
      </c>
      <c r="Y347" s="1178" t="str">
        <f t="shared" si="69"/>
        <v/>
      </c>
      <c r="Z347" s="1179">
        <f t="shared" si="69"/>
        <v>210</v>
      </c>
      <c r="AA347" s="1408" t="str">
        <f t="shared" si="69"/>
        <v/>
      </c>
      <c r="AB347" s="1181">
        <f t="shared" si="69"/>
        <v>0.06</v>
      </c>
      <c r="AC347" s="1126">
        <f>IF(COUNT(AC315:AC345)=0,"",IF(COUNT(B315:B345)&lt;&gt;COUNT(AC315:AC345),0,MIN(AC315:AC345)))</f>
        <v>0</v>
      </c>
      <c r="AD347" s="1098">
        <f>IF(COUNT(AD315:AD345)=0,"",IF(COUNT(C315:C345)&lt;&gt;COUNT(AD315:AD345),0,MIN(AD315:AD345)))</f>
        <v>0</v>
      </c>
      <c r="AE347" s="448" t="s">
        <v>36</v>
      </c>
      <c r="AF347" s="121" t="s">
        <v>36</v>
      </c>
      <c r="AG347" s="1387"/>
      <c r="AH347" s="1386"/>
      <c r="AI347" s="1386"/>
      <c r="AJ347" s="1386"/>
      <c r="AK347" s="1386"/>
      <c r="AL347" s="1444"/>
    </row>
    <row r="348" spans="1:38" ht="13.5" customHeight="1" x14ac:dyDescent="0.15">
      <c r="A348" s="1930"/>
      <c r="B348" s="1933" t="s">
        <v>412</v>
      </c>
      <c r="C348" s="1894"/>
      <c r="D348" s="635"/>
      <c r="E348" s="633"/>
      <c r="F348" s="1088" t="str">
        <f t="shared" ref="F348:AB348" si="70">IF(COUNT(F315:F345)=0,"",AVERAGE(F315:F345))</f>
        <v/>
      </c>
      <c r="G348" s="1089">
        <f t="shared" si="70"/>
        <v>7.0354838709677434</v>
      </c>
      <c r="H348" s="1090">
        <f t="shared" si="70"/>
        <v>7.2258064516129021</v>
      </c>
      <c r="I348" s="1091">
        <f t="shared" si="70"/>
        <v>3.6838709677419357</v>
      </c>
      <c r="J348" s="1092">
        <f t="shared" si="70"/>
        <v>3.2903225806451606</v>
      </c>
      <c r="K348" s="1093">
        <f t="shared" si="70"/>
        <v>8.3483870967741947</v>
      </c>
      <c r="L348" s="1094">
        <f t="shared" si="70"/>
        <v>7.8612903225806479</v>
      </c>
      <c r="M348" s="1091" t="str">
        <f t="shared" si="70"/>
        <v/>
      </c>
      <c r="N348" s="1092">
        <f t="shared" si="70"/>
        <v>35.648387096774194</v>
      </c>
      <c r="O348" s="1089" t="str">
        <f t="shared" si="70"/>
        <v/>
      </c>
      <c r="P348" s="1090">
        <f t="shared" si="70"/>
        <v>67.315789473684205</v>
      </c>
      <c r="Q348" s="1089" t="str">
        <f t="shared" si="70"/>
        <v/>
      </c>
      <c r="R348" s="1090">
        <f t="shared" si="70"/>
        <v>98.010526315789477</v>
      </c>
      <c r="S348" s="1089" t="str">
        <f t="shared" si="70"/>
        <v/>
      </c>
      <c r="T348" s="1090">
        <f t="shared" si="70"/>
        <v>61.3</v>
      </c>
      <c r="U348" s="1089" t="str">
        <f t="shared" si="70"/>
        <v/>
      </c>
      <c r="V348" s="1090">
        <f t="shared" si="70"/>
        <v>39.200000000000003</v>
      </c>
      <c r="W348" s="1168" t="str">
        <f t="shared" si="70"/>
        <v/>
      </c>
      <c r="X348" s="1413">
        <f t="shared" si="70"/>
        <v>40.778947368421058</v>
      </c>
      <c r="Y348" s="1396" t="str">
        <f t="shared" si="70"/>
        <v/>
      </c>
      <c r="Z348" s="1398">
        <f t="shared" si="70"/>
        <v>233</v>
      </c>
      <c r="AA348" s="1399" t="str">
        <f t="shared" si="70"/>
        <v/>
      </c>
      <c r="AB348" s="1397">
        <f t="shared" si="70"/>
        <v>0.11526315789473689</v>
      </c>
      <c r="AC348" s="1127">
        <f t="shared" ref="AC348:AD348" si="71">IF(COUNT(AC316:AC345)=0,0,AVERAGE(AC316:AC345))</f>
        <v>67</v>
      </c>
      <c r="AD348" s="479">
        <f t="shared" si="71"/>
        <v>68.166666666666671</v>
      </c>
      <c r="AE348" s="448" t="s">
        <v>36</v>
      </c>
      <c r="AF348" s="121" t="s">
        <v>36</v>
      </c>
      <c r="AG348" s="1387"/>
      <c r="AH348" s="1386"/>
      <c r="AI348" s="1386"/>
      <c r="AJ348" s="1386"/>
      <c r="AK348" s="1386"/>
      <c r="AL348" s="1444"/>
    </row>
    <row r="349" spans="1:38" ht="13.5" customHeight="1" x14ac:dyDescent="0.15">
      <c r="A349" s="1931"/>
      <c r="B349" s="1917" t="s">
        <v>413</v>
      </c>
      <c r="C349" s="1916"/>
      <c r="D349" s="1132"/>
      <c r="E349" s="1072">
        <f>SUM(E315:E345)</f>
        <v>0</v>
      </c>
      <c r="F349" s="1137"/>
      <c r="G349" s="1137"/>
      <c r="H349" s="1135"/>
      <c r="I349" s="1137"/>
      <c r="J349" s="1135"/>
      <c r="K349" s="1134"/>
      <c r="L349" s="1133"/>
      <c r="M349" s="1137"/>
      <c r="N349" s="1135"/>
      <c r="O349" s="1133"/>
      <c r="P349" s="1135"/>
      <c r="Q349" s="1137"/>
      <c r="R349" s="1135"/>
      <c r="S349" s="1134"/>
      <c r="T349" s="1133"/>
      <c r="U349" s="1134"/>
      <c r="V349" s="1136"/>
      <c r="W349" s="1170"/>
      <c r="X349" s="1412"/>
      <c r="Y349" s="1169"/>
      <c r="Z349" s="1412"/>
      <c r="AA349" s="1170"/>
      <c r="AB349" s="1412"/>
      <c r="AC349" s="1128">
        <f>SUM(AC315:AC345)</f>
        <v>134</v>
      </c>
      <c r="AD349" s="1099">
        <f>IF(COUNTA(AD314)=0,"",SUM(AD315:AD345))</f>
        <v>1636</v>
      </c>
      <c r="AE349" s="448" t="s">
        <v>36</v>
      </c>
      <c r="AF349" s="121" t="s">
        <v>36</v>
      </c>
      <c r="AG349" s="1390"/>
      <c r="AH349" s="1450"/>
      <c r="AI349" s="1450"/>
      <c r="AJ349" s="1450"/>
      <c r="AK349" s="1450"/>
      <c r="AL349" s="1451"/>
    </row>
    <row r="350" spans="1:38" ht="13.5" customHeight="1" x14ac:dyDescent="0.15">
      <c r="A350" s="1889" t="s">
        <v>578</v>
      </c>
      <c r="B350" s="610">
        <v>43497</v>
      </c>
      <c r="C350" s="593" t="str">
        <f>IF(B350="","",IF(WEEKDAY(B350)=1,"(日)",IF(WEEKDAY(B350)=2,"(月)",IF(WEEKDAY(B350)=3,"(火)",IF(WEEKDAY(B350)=4,"(水)",IF(WEEKDAY(B350)=5,"(木)",IF(WEEKDAY(B350)=6,"(金)","(土)")))))))</f>
        <v>(金)</v>
      </c>
      <c r="D350" s="75" t="s">
        <v>583</v>
      </c>
      <c r="E350" s="73" t="s">
        <v>609</v>
      </c>
      <c r="F350" s="61"/>
      <c r="G350" s="23">
        <v>6.2</v>
      </c>
      <c r="H350" s="158">
        <v>6.3</v>
      </c>
      <c r="I350" s="65">
        <v>2.8</v>
      </c>
      <c r="J350" s="1416">
        <v>3.1</v>
      </c>
      <c r="K350" s="24">
        <v>8.8000000000000007</v>
      </c>
      <c r="L350" s="1414">
        <v>7.9</v>
      </c>
      <c r="M350" s="65"/>
      <c r="N350" s="1416">
        <v>35.9</v>
      </c>
      <c r="O350" s="23"/>
      <c r="P350" s="158">
        <v>66.599999999999994</v>
      </c>
      <c r="Q350" s="23"/>
      <c r="R350" s="158">
        <v>101.2</v>
      </c>
      <c r="S350" s="23"/>
      <c r="T350" s="158"/>
      <c r="U350" s="23"/>
      <c r="V350" s="158"/>
      <c r="W350" s="65"/>
      <c r="X350" s="1416">
        <v>40.4</v>
      </c>
      <c r="Y350" s="70"/>
      <c r="Z350" s="1415">
        <v>229</v>
      </c>
      <c r="AA350" s="24"/>
      <c r="AB350" s="1414">
        <v>7.0000000000000007E-2</v>
      </c>
      <c r="AC350" s="461"/>
      <c r="AD350" s="446">
        <v>89</v>
      </c>
      <c r="AE350" s="448"/>
      <c r="AF350" s="121" t="s">
        <v>36</v>
      </c>
      <c r="AG350" s="191">
        <v>43503</v>
      </c>
      <c r="AH350" s="152" t="s">
        <v>29</v>
      </c>
      <c r="AI350" s="153">
        <v>14.5</v>
      </c>
      <c r="AJ350" s="154" t="s">
        <v>20</v>
      </c>
      <c r="AK350" s="155"/>
      <c r="AL350" s="156"/>
    </row>
    <row r="351" spans="1:38" ht="13.5" customHeight="1" x14ac:dyDescent="0.15">
      <c r="A351" s="1890"/>
      <c r="B351" s="608">
        <v>43498</v>
      </c>
      <c r="C351" s="453" t="str">
        <f t="shared" ref="C351:C356" si="72">IF(B351="","",IF(WEEKDAY(B351)=1,"(日)",IF(WEEKDAY(B351)=2,"(月)",IF(WEEKDAY(B351)=3,"(火)",IF(WEEKDAY(B351)=4,"(水)",IF(WEEKDAY(B351)=5,"(木)",IF(WEEKDAY(B351)=6,"(金)","(土)")))))))</f>
        <v>(土)</v>
      </c>
      <c r="D351" s="75" t="s">
        <v>583</v>
      </c>
      <c r="E351" s="73" t="s">
        <v>609</v>
      </c>
      <c r="F351" s="61"/>
      <c r="G351" s="23">
        <v>6.1</v>
      </c>
      <c r="H351" s="158">
        <v>6.5</v>
      </c>
      <c r="I351" s="65">
        <v>3.4</v>
      </c>
      <c r="J351" s="1416">
        <v>2.7</v>
      </c>
      <c r="K351" s="24">
        <v>8.8000000000000007</v>
      </c>
      <c r="L351" s="1414">
        <v>7.8</v>
      </c>
      <c r="M351" s="65"/>
      <c r="N351" s="1416">
        <v>34.9</v>
      </c>
      <c r="O351" s="23"/>
      <c r="P351" s="158"/>
      <c r="Q351" s="23"/>
      <c r="R351" s="158"/>
      <c r="S351" s="23"/>
      <c r="T351" s="158"/>
      <c r="U351" s="23"/>
      <c r="V351" s="158"/>
      <c r="W351" s="65"/>
      <c r="X351" s="1416"/>
      <c r="Y351" s="70"/>
      <c r="Z351" s="1415"/>
      <c r="AA351" s="24"/>
      <c r="AB351" s="1414"/>
      <c r="AC351" s="461"/>
      <c r="AD351" s="446">
        <v>89</v>
      </c>
      <c r="AE351" s="448"/>
      <c r="AF351" s="121" t="s">
        <v>36</v>
      </c>
      <c r="AG351" s="12" t="s">
        <v>30</v>
      </c>
      <c r="AH351" s="13" t="s">
        <v>31</v>
      </c>
      <c r="AI351" s="14" t="s">
        <v>32</v>
      </c>
      <c r="AJ351" s="15" t="s">
        <v>33</v>
      </c>
      <c r="AK351" s="16" t="s">
        <v>36</v>
      </c>
      <c r="AL351" s="97"/>
    </row>
    <row r="352" spans="1:38" ht="13.5" customHeight="1" x14ac:dyDescent="0.15">
      <c r="A352" s="1890"/>
      <c r="B352" s="608">
        <v>43499</v>
      </c>
      <c r="C352" s="453" t="str">
        <f t="shared" si="72"/>
        <v>(日)</v>
      </c>
      <c r="D352" s="75" t="s">
        <v>583</v>
      </c>
      <c r="E352" s="73" t="s">
        <v>609</v>
      </c>
      <c r="F352" s="61"/>
      <c r="G352" s="23">
        <v>6.1</v>
      </c>
      <c r="H352" s="158">
        <v>6.4</v>
      </c>
      <c r="I352" s="65">
        <v>3.3</v>
      </c>
      <c r="J352" s="1416">
        <v>3.3</v>
      </c>
      <c r="K352" s="24">
        <v>8.8000000000000007</v>
      </c>
      <c r="L352" s="1414">
        <v>7.9</v>
      </c>
      <c r="M352" s="65"/>
      <c r="N352" s="66">
        <v>34.1</v>
      </c>
      <c r="O352" s="23"/>
      <c r="P352" s="158"/>
      <c r="Q352" s="23"/>
      <c r="R352" s="158"/>
      <c r="S352" s="23"/>
      <c r="T352" s="158"/>
      <c r="U352" s="23"/>
      <c r="V352" s="158"/>
      <c r="W352" s="65"/>
      <c r="X352" s="1416"/>
      <c r="Y352" s="70"/>
      <c r="Z352" s="1415"/>
      <c r="AA352" s="24"/>
      <c r="AB352" s="1414"/>
      <c r="AC352" s="461"/>
      <c r="AD352" s="446">
        <v>87</v>
      </c>
      <c r="AE352" s="448"/>
      <c r="AF352" s="121" t="s">
        <v>36</v>
      </c>
      <c r="AG352" s="5" t="s">
        <v>272</v>
      </c>
      <c r="AH352" s="17" t="s">
        <v>20</v>
      </c>
      <c r="AI352" s="31"/>
      <c r="AJ352" s="929">
        <v>6.9</v>
      </c>
      <c r="AK352" s="33" t="s">
        <v>36</v>
      </c>
      <c r="AL352" s="98"/>
    </row>
    <row r="353" spans="1:38" ht="13.5" customHeight="1" x14ac:dyDescent="0.15">
      <c r="A353" s="1890"/>
      <c r="B353" s="608">
        <v>43500</v>
      </c>
      <c r="C353" s="453" t="str">
        <f t="shared" si="72"/>
        <v>(月)</v>
      </c>
      <c r="D353" s="75" t="s">
        <v>599</v>
      </c>
      <c r="E353" s="73" t="s">
        <v>609</v>
      </c>
      <c r="F353" s="61"/>
      <c r="G353" s="23">
        <v>6.4</v>
      </c>
      <c r="H353" s="64">
        <v>6.7</v>
      </c>
      <c r="I353" s="65">
        <v>3.7</v>
      </c>
      <c r="J353" s="1416">
        <v>3.4</v>
      </c>
      <c r="K353" s="24">
        <v>8.6999999999999993</v>
      </c>
      <c r="L353" s="1414">
        <v>7.8</v>
      </c>
      <c r="M353" s="65"/>
      <c r="N353" s="66">
        <v>35.9</v>
      </c>
      <c r="O353" s="23"/>
      <c r="P353" s="64">
        <v>66.599999999999994</v>
      </c>
      <c r="Q353" s="23"/>
      <c r="R353" s="158">
        <v>101.5</v>
      </c>
      <c r="S353" s="23"/>
      <c r="T353" s="158"/>
      <c r="U353" s="23"/>
      <c r="V353" s="158"/>
      <c r="W353" s="65"/>
      <c r="X353" s="1416">
        <v>40.6</v>
      </c>
      <c r="Y353" s="70"/>
      <c r="Z353" s="1415">
        <v>233</v>
      </c>
      <c r="AA353" s="24"/>
      <c r="AB353" s="69">
        <v>7.0000000000000007E-2</v>
      </c>
      <c r="AC353" s="461"/>
      <c r="AD353" s="446">
        <v>89</v>
      </c>
      <c r="AE353" s="448"/>
      <c r="AF353" s="121" t="s">
        <v>364</v>
      </c>
      <c r="AG353" s="6" t="s">
        <v>273</v>
      </c>
      <c r="AH353" s="18" t="s">
        <v>274</v>
      </c>
      <c r="AI353" s="37"/>
      <c r="AJ353" s="938">
        <v>3.5</v>
      </c>
      <c r="AK353" s="39" t="s">
        <v>36</v>
      </c>
      <c r="AL353" s="99"/>
    </row>
    <row r="354" spans="1:38" ht="13.5" customHeight="1" x14ac:dyDescent="0.15">
      <c r="A354" s="1890"/>
      <c r="B354" s="608">
        <v>43501</v>
      </c>
      <c r="C354" s="453" t="str">
        <f t="shared" si="72"/>
        <v>(火)</v>
      </c>
      <c r="D354" s="75" t="s">
        <v>599</v>
      </c>
      <c r="E354" s="73" t="s">
        <v>609</v>
      </c>
      <c r="F354" s="61"/>
      <c r="G354" s="23">
        <v>6.3</v>
      </c>
      <c r="H354" s="64">
        <v>6.5</v>
      </c>
      <c r="I354" s="65">
        <v>3.5</v>
      </c>
      <c r="J354" s="66">
        <v>3.3</v>
      </c>
      <c r="K354" s="24">
        <v>8.9</v>
      </c>
      <c r="L354" s="69">
        <v>8</v>
      </c>
      <c r="M354" s="65"/>
      <c r="N354" s="66">
        <v>36.1</v>
      </c>
      <c r="O354" s="23"/>
      <c r="P354" s="64">
        <v>66.8</v>
      </c>
      <c r="Q354" s="23"/>
      <c r="R354" s="64">
        <v>102.6</v>
      </c>
      <c r="S354" s="23"/>
      <c r="T354" s="158"/>
      <c r="U354" s="23"/>
      <c r="V354" s="158"/>
      <c r="W354" s="65"/>
      <c r="X354" s="1416">
        <v>40.6</v>
      </c>
      <c r="Y354" s="70"/>
      <c r="Z354" s="1415">
        <v>226</v>
      </c>
      <c r="AA354" s="24"/>
      <c r="AB354" s="69">
        <v>7.0000000000000007E-2</v>
      </c>
      <c r="AC354" s="461"/>
      <c r="AD354" s="446">
        <v>87</v>
      </c>
      <c r="AE354" s="448"/>
      <c r="AF354" s="121" t="s">
        <v>36</v>
      </c>
      <c r="AG354" s="6" t="s">
        <v>21</v>
      </c>
      <c r="AH354" s="18"/>
      <c r="AI354" s="40"/>
      <c r="AJ354" s="938">
        <v>7.9</v>
      </c>
      <c r="AK354" s="42" t="s">
        <v>36</v>
      </c>
      <c r="AL354" s="100"/>
    </row>
    <row r="355" spans="1:38" ht="13.5" customHeight="1" x14ac:dyDescent="0.15">
      <c r="A355" s="1890"/>
      <c r="B355" s="608">
        <v>43502</v>
      </c>
      <c r="C355" s="453" t="str">
        <f t="shared" si="72"/>
        <v>(水)</v>
      </c>
      <c r="D355" s="75" t="s">
        <v>606</v>
      </c>
      <c r="E355" s="73" t="s">
        <v>609</v>
      </c>
      <c r="F355" s="61"/>
      <c r="G355" s="23">
        <v>6.3</v>
      </c>
      <c r="H355" s="64">
        <v>6.5</v>
      </c>
      <c r="I355" s="65">
        <v>4.2</v>
      </c>
      <c r="J355" s="66">
        <v>3.7</v>
      </c>
      <c r="K355" s="24">
        <v>8.6999999999999993</v>
      </c>
      <c r="L355" s="69">
        <v>7.9</v>
      </c>
      <c r="M355" s="65"/>
      <c r="N355" s="66">
        <v>36.1</v>
      </c>
      <c r="O355" s="23"/>
      <c r="P355" s="64">
        <v>66.599999999999994</v>
      </c>
      <c r="Q355" s="23"/>
      <c r="R355" s="64">
        <v>101.6</v>
      </c>
      <c r="S355" s="23"/>
      <c r="T355" s="64"/>
      <c r="U355" s="23"/>
      <c r="V355" s="158"/>
      <c r="W355" s="65"/>
      <c r="X355" s="1416">
        <v>40.700000000000003</v>
      </c>
      <c r="Y355" s="70"/>
      <c r="Z355" s="71">
        <v>231</v>
      </c>
      <c r="AA355" s="24"/>
      <c r="AB355" s="69">
        <v>0.06</v>
      </c>
      <c r="AC355" s="461"/>
      <c r="AD355" s="446">
        <v>87</v>
      </c>
      <c r="AE355" s="448"/>
      <c r="AF355" s="121" t="s">
        <v>36</v>
      </c>
      <c r="AG355" s="6" t="s">
        <v>275</v>
      </c>
      <c r="AH355" s="18" t="s">
        <v>22</v>
      </c>
      <c r="AI355" s="34"/>
      <c r="AJ355" s="938">
        <v>36.1</v>
      </c>
      <c r="AK355" s="36" t="s">
        <v>36</v>
      </c>
      <c r="AL355" s="101"/>
    </row>
    <row r="356" spans="1:38" ht="13.5" customHeight="1" x14ac:dyDescent="0.15">
      <c r="A356" s="1890"/>
      <c r="B356" s="608">
        <v>43503</v>
      </c>
      <c r="C356" s="453" t="str">
        <f t="shared" si="72"/>
        <v>(木)</v>
      </c>
      <c r="D356" s="75" t="s">
        <v>583</v>
      </c>
      <c r="E356" s="73" t="s">
        <v>609</v>
      </c>
      <c r="F356" s="61"/>
      <c r="G356" s="23">
        <v>8.5</v>
      </c>
      <c r="H356" s="64">
        <v>6.9</v>
      </c>
      <c r="I356" s="65">
        <v>4.3</v>
      </c>
      <c r="J356" s="66">
        <v>3.5</v>
      </c>
      <c r="K356" s="24">
        <v>8.8000000000000007</v>
      </c>
      <c r="L356" s="69">
        <v>7.9</v>
      </c>
      <c r="M356" s="65"/>
      <c r="N356" s="66">
        <v>36.1</v>
      </c>
      <c r="O356" s="23"/>
      <c r="P356" s="64">
        <v>66.8</v>
      </c>
      <c r="Q356" s="23"/>
      <c r="R356" s="64">
        <v>100.7</v>
      </c>
      <c r="S356" s="23"/>
      <c r="T356" s="64">
        <v>61.2</v>
      </c>
      <c r="U356" s="23"/>
      <c r="V356" s="158">
        <v>39.5</v>
      </c>
      <c r="W356" s="65"/>
      <c r="X356" s="66">
        <v>40.4</v>
      </c>
      <c r="Y356" s="70"/>
      <c r="Z356" s="71">
        <v>222</v>
      </c>
      <c r="AA356" s="24"/>
      <c r="AB356" s="69">
        <v>0.08</v>
      </c>
      <c r="AC356" s="461"/>
      <c r="AD356" s="446">
        <v>89</v>
      </c>
      <c r="AE356" s="448"/>
      <c r="AF356" s="121" t="s">
        <v>396</v>
      </c>
      <c r="AG356" s="6" t="s">
        <v>276</v>
      </c>
      <c r="AH356" s="18" t="s">
        <v>23</v>
      </c>
      <c r="AI356" s="34"/>
      <c r="AJ356" s="938">
        <v>66.8</v>
      </c>
      <c r="AK356" s="36" t="s">
        <v>36</v>
      </c>
      <c r="AL356" s="101"/>
    </row>
    <row r="357" spans="1:38" ht="13.5" customHeight="1" x14ac:dyDescent="0.15">
      <c r="A357" s="1890"/>
      <c r="B357" s="608">
        <v>43504</v>
      </c>
      <c r="C357" s="453" t="str">
        <f>IF(B357="","",IF(WEEKDAY(B357)=1,"(日)",IF(WEEKDAY(B357)=2,"(月)",IF(WEEKDAY(B357)=3,"(火)",IF(WEEKDAY(B357)=4,"(水)",IF(WEEKDAY(B357)=5,"(木)",IF(WEEKDAY(B357)=6,"(金)","(土)")))))))</f>
        <v>(金)</v>
      </c>
      <c r="D357" s="75" t="s">
        <v>583</v>
      </c>
      <c r="E357" s="73" t="s">
        <v>609</v>
      </c>
      <c r="F357" s="61"/>
      <c r="G357" s="23">
        <v>6.8</v>
      </c>
      <c r="H357" s="64">
        <v>6.9</v>
      </c>
      <c r="I357" s="65">
        <v>4</v>
      </c>
      <c r="J357" s="66">
        <v>3.7</v>
      </c>
      <c r="K357" s="24">
        <v>8.9</v>
      </c>
      <c r="L357" s="69">
        <v>7.9</v>
      </c>
      <c r="M357" s="65"/>
      <c r="N357" s="66">
        <v>36</v>
      </c>
      <c r="O357" s="23"/>
      <c r="P357" s="64">
        <v>65.8</v>
      </c>
      <c r="Q357" s="23"/>
      <c r="R357" s="64">
        <v>93.2</v>
      </c>
      <c r="S357" s="23"/>
      <c r="T357" s="64"/>
      <c r="U357" s="23"/>
      <c r="V357" s="158"/>
      <c r="W357" s="65"/>
      <c r="X357" s="66">
        <v>39.5</v>
      </c>
      <c r="Y357" s="70"/>
      <c r="Z357" s="71">
        <v>233</v>
      </c>
      <c r="AA357" s="24"/>
      <c r="AB357" s="69">
        <v>0.04</v>
      </c>
      <c r="AC357" s="461"/>
      <c r="AD357" s="446">
        <v>100</v>
      </c>
      <c r="AE357" s="448"/>
      <c r="AF357" s="121" t="s">
        <v>36</v>
      </c>
      <c r="AG357" s="6" t="s">
        <v>277</v>
      </c>
      <c r="AH357" s="18" t="s">
        <v>23</v>
      </c>
      <c r="AI357" s="34"/>
      <c r="AJ357" s="938">
        <v>100.7</v>
      </c>
      <c r="AK357" s="36" t="s">
        <v>36</v>
      </c>
      <c r="AL357" s="101"/>
    </row>
    <row r="358" spans="1:38" ht="13.5" customHeight="1" x14ac:dyDescent="0.15">
      <c r="A358" s="1890"/>
      <c r="B358" s="608">
        <v>43505</v>
      </c>
      <c r="C358" s="453" t="str">
        <f t="shared" ref="C358:C377" si="73">IF(B358="","",IF(WEEKDAY(B358)=1,"(日)",IF(WEEKDAY(B358)=2,"(月)",IF(WEEKDAY(B358)=3,"(火)",IF(WEEKDAY(B358)=4,"(水)",IF(WEEKDAY(B358)=5,"(木)",IF(WEEKDAY(B358)=6,"(金)","(土)")))))))</f>
        <v>(土)</v>
      </c>
      <c r="D358" s="75" t="s">
        <v>671</v>
      </c>
      <c r="E358" s="73" t="s">
        <v>609</v>
      </c>
      <c r="F358" s="61"/>
      <c r="G358" s="23">
        <v>6.7</v>
      </c>
      <c r="H358" s="64">
        <v>6.7</v>
      </c>
      <c r="I358" s="65">
        <v>3.3</v>
      </c>
      <c r="J358" s="66">
        <v>3.2</v>
      </c>
      <c r="K358" s="24">
        <v>9</v>
      </c>
      <c r="L358" s="69">
        <v>8.1</v>
      </c>
      <c r="M358" s="65"/>
      <c r="N358" s="66">
        <v>35.1</v>
      </c>
      <c r="O358" s="23"/>
      <c r="P358" s="64"/>
      <c r="Q358" s="23"/>
      <c r="R358" s="64"/>
      <c r="S358" s="23"/>
      <c r="T358" s="64"/>
      <c r="U358" s="23"/>
      <c r="V358" s="64"/>
      <c r="W358" s="65"/>
      <c r="X358" s="66"/>
      <c r="Y358" s="70"/>
      <c r="Z358" s="71"/>
      <c r="AA358" s="24"/>
      <c r="AB358" s="69"/>
      <c r="AC358" s="461"/>
      <c r="AD358" s="446">
        <v>102</v>
      </c>
      <c r="AE358" s="448"/>
      <c r="AF358" s="121" t="s">
        <v>36</v>
      </c>
      <c r="AG358" s="6" t="s">
        <v>278</v>
      </c>
      <c r="AH358" s="18" t="s">
        <v>23</v>
      </c>
      <c r="AI358" s="34"/>
      <c r="AJ358" s="938">
        <v>61.2</v>
      </c>
      <c r="AK358" s="36" t="s">
        <v>36</v>
      </c>
      <c r="AL358" s="101"/>
    </row>
    <row r="359" spans="1:38" ht="13.5" customHeight="1" x14ac:dyDescent="0.15">
      <c r="A359" s="1890"/>
      <c r="B359" s="608">
        <v>43506</v>
      </c>
      <c r="C359" s="453" t="str">
        <f t="shared" si="73"/>
        <v>(日)</v>
      </c>
      <c r="D359" s="75" t="s">
        <v>583</v>
      </c>
      <c r="E359" s="73" t="s">
        <v>609</v>
      </c>
      <c r="F359" s="61"/>
      <c r="G359" s="23">
        <v>6.5</v>
      </c>
      <c r="H359" s="64">
        <v>6.7</v>
      </c>
      <c r="I359" s="65">
        <v>3.6</v>
      </c>
      <c r="J359" s="66">
        <v>2.9</v>
      </c>
      <c r="K359" s="24">
        <v>9.1</v>
      </c>
      <c r="L359" s="69">
        <v>8.1</v>
      </c>
      <c r="M359" s="65"/>
      <c r="N359" s="66">
        <v>35.4</v>
      </c>
      <c r="O359" s="23"/>
      <c r="P359" s="64"/>
      <c r="Q359" s="23"/>
      <c r="R359" s="64"/>
      <c r="S359" s="23"/>
      <c r="T359" s="64"/>
      <c r="U359" s="23"/>
      <c r="V359" s="64"/>
      <c r="W359" s="65"/>
      <c r="X359" s="66"/>
      <c r="Y359" s="70"/>
      <c r="Z359" s="71"/>
      <c r="AA359" s="24"/>
      <c r="AB359" s="69"/>
      <c r="AC359" s="461"/>
      <c r="AD359" s="446">
        <v>122</v>
      </c>
      <c r="AE359" s="448"/>
      <c r="AF359" s="121" t="s">
        <v>36</v>
      </c>
      <c r="AG359" s="6" t="s">
        <v>279</v>
      </c>
      <c r="AH359" s="18" t="s">
        <v>23</v>
      </c>
      <c r="AI359" s="34"/>
      <c r="AJ359" s="938">
        <v>39.5</v>
      </c>
      <c r="AK359" s="36" t="s">
        <v>36</v>
      </c>
      <c r="AL359" s="101"/>
    </row>
    <row r="360" spans="1:38" ht="13.5" customHeight="1" x14ac:dyDescent="0.15">
      <c r="A360" s="1890"/>
      <c r="B360" s="608">
        <v>43507</v>
      </c>
      <c r="C360" s="453" t="str">
        <f t="shared" si="73"/>
        <v>(月)</v>
      </c>
      <c r="D360" s="75" t="s">
        <v>671</v>
      </c>
      <c r="E360" s="73" t="s">
        <v>609</v>
      </c>
      <c r="F360" s="61"/>
      <c r="G360" s="23">
        <v>6.5</v>
      </c>
      <c r="H360" s="64">
        <v>6.6</v>
      </c>
      <c r="I360" s="65">
        <v>3.7</v>
      </c>
      <c r="J360" s="66">
        <v>3.5</v>
      </c>
      <c r="K360" s="24">
        <v>9.1</v>
      </c>
      <c r="L360" s="69">
        <v>7.9</v>
      </c>
      <c r="M360" s="65"/>
      <c r="N360" s="66">
        <v>35.700000000000003</v>
      </c>
      <c r="O360" s="23"/>
      <c r="P360" s="64"/>
      <c r="Q360" s="23"/>
      <c r="R360" s="64"/>
      <c r="S360" s="23"/>
      <c r="T360" s="64"/>
      <c r="U360" s="23"/>
      <c r="V360" s="64"/>
      <c r="W360" s="65"/>
      <c r="X360" s="66"/>
      <c r="Y360" s="70"/>
      <c r="Z360" s="71"/>
      <c r="AA360" s="24"/>
      <c r="AB360" s="69"/>
      <c r="AC360" s="461"/>
      <c r="AD360" s="446">
        <v>130</v>
      </c>
      <c r="AE360" s="448"/>
      <c r="AF360" s="121" t="s">
        <v>36</v>
      </c>
      <c r="AG360" s="6" t="s">
        <v>280</v>
      </c>
      <c r="AH360" s="18" t="s">
        <v>23</v>
      </c>
      <c r="AI360" s="37"/>
      <c r="AJ360" s="932">
        <v>40.4</v>
      </c>
      <c r="AK360" s="39" t="s">
        <v>36</v>
      </c>
      <c r="AL360" s="99"/>
    </row>
    <row r="361" spans="1:38" ht="13.5" customHeight="1" x14ac:dyDescent="0.15">
      <c r="A361" s="1890"/>
      <c r="B361" s="608">
        <v>43508</v>
      </c>
      <c r="C361" s="453" t="str">
        <f t="shared" si="73"/>
        <v>(火)</v>
      </c>
      <c r="D361" s="75" t="s">
        <v>583</v>
      </c>
      <c r="E361" s="73" t="s">
        <v>609</v>
      </c>
      <c r="F361" s="61"/>
      <c r="G361" s="23">
        <v>6.6</v>
      </c>
      <c r="H361" s="64">
        <v>6.8</v>
      </c>
      <c r="I361" s="65">
        <v>3.8</v>
      </c>
      <c r="J361" s="66">
        <v>3.4</v>
      </c>
      <c r="K361" s="24">
        <v>9.1999999999999993</v>
      </c>
      <c r="L361" s="69">
        <v>8</v>
      </c>
      <c r="M361" s="65"/>
      <c r="N361" s="66">
        <v>36</v>
      </c>
      <c r="O361" s="23"/>
      <c r="P361" s="64">
        <v>64.599999999999994</v>
      </c>
      <c r="Q361" s="23"/>
      <c r="R361" s="64">
        <v>96.6</v>
      </c>
      <c r="S361" s="23"/>
      <c r="T361" s="64"/>
      <c r="U361" s="23"/>
      <c r="V361" s="64"/>
      <c r="W361" s="65"/>
      <c r="X361" s="66">
        <v>39.5</v>
      </c>
      <c r="Y361" s="70"/>
      <c r="Z361" s="71">
        <v>235</v>
      </c>
      <c r="AA361" s="24"/>
      <c r="AB361" s="69">
        <v>0.04</v>
      </c>
      <c r="AC361" s="461">
        <v>4</v>
      </c>
      <c r="AD361" s="446">
        <v>127</v>
      </c>
      <c r="AE361" s="448"/>
      <c r="AF361" s="121" t="s">
        <v>36</v>
      </c>
      <c r="AG361" s="6" t="s">
        <v>281</v>
      </c>
      <c r="AH361" s="18" t="s">
        <v>23</v>
      </c>
      <c r="AI361" s="49"/>
      <c r="AJ361" s="941">
        <v>222</v>
      </c>
      <c r="AK361" s="25" t="s">
        <v>36</v>
      </c>
      <c r="AL361" s="26"/>
    </row>
    <row r="362" spans="1:38" ht="13.5" customHeight="1" x14ac:dyDescent="0.15">
      <c r="A362" s="1890"/>
      <c r="B362" s="608">
        <v>43509</v>
      </c>
      <c r="C362" s="453" t="str">
        <f t="shared" si="73"/>
        <v>(水)</v>
      </c>
      <c r="D362" s="75" t="s">
        <v>606</v>
      </c>
      <c r="E362" s="73" t="s">
        <v>609</v>
      </c>
      <c r="F362" s="61"/>
      <c r="G362" s="23">
        <v>6.5</v>
      </c>
      <c r="H362" s="64">
        <v>6.5</v>
      </c>
      <c r="I362" s="65">
        <v>3.9</v>
      </c>
      <c r="J362" s="66">
        <v>3.6</v>
      </c>
      <c r="K362" s="24">
        <v>9.1999999999999993</v>
      </c>
      <c r="L362" s="69">
        <v>8.1</v>
      </c>
      <c r="M362" s="65"/>
      <c r="N362" s="66">
        <v>35.9</v>
      </c>
      <c r="O362" s="23"/>
      <c r="P362" s="64">
        <v>64.599999999999994</v>
      </c>
      <c r="Q362" s="23"/>
      <c r="R362" s="64">
        <v>92.8</v>
      </c>
      <c r="S362" s="23"/>
      <c r="T362" s="64"/>
      <c r="U362" s="23"/>
      <c r="V362" s="64"/>
      <c r="W362" s="65"/>
      <c r="X362" s="66">
        <v>39.4</v>
      </c>
      <c r="Y362" s="70"/>
      <c r="Z362" s="71">
        <v>234</v>
      </c>
      <c r="AA362" s="24"/>
      <c r="AB362" s="69">
        <v>0.03</v>
      </c>
      <c r="AC362" s="461"/>
      <c r="AD362" s="446">
        <v>125</v>
      </c>
      <c r="AE362" s="448"/>
      <c r="AF362" s="121" t="s">
        <v>397</v>
      </c>
      <c r="AG362" s="6" t="s">
        <v>282</v>
      </c>
      <c r="AH362" s="18" t="s">
        <v>23</v>
      </c>
      <c r="AI362" s="40"/>
      <c r="AJ362" s="935">
        <v>0.08</v>
      </c>
      <c r="AK362" s="42" t="s">
        <v>36</v>
      </c>
      <c r="AL362" s="100"/>
    </row>
    <row r="363" spans="1:38" ht="13.5" customHeight="1" x14ac:dyDescent="0.15">
      <c r="A363" s="1890"/>
      <c r="B363" s="608">
        <v>43510</v>
      </c>
      <c r="C363" s="453" t="str">
        <f t="shared" si="73"/>
        <v>(木)</v>
      </c>
      <c r="D363" s="75" t="s">
        <v>583</v>
      </c>
      <c r="E363" s="73" t="s">
        <v>609</v>
      </c>
      <c r="F363" s="61"/>
      <c r="G363" s="23">
        <v>6.6</v>
      </c>
      <c r="H363" s="64">
        <v>6.7</v>
      </c>
      <c r="I363" s="65">
        <v>3.9</v>
      </c>
      <c r="J363" s="66">
        <v>3.8</v>
      </c>
      <c r="K363" s="24">
        <v>9.1999999999999993</v>
      </c>
      <c r="L363" s="69">
        <v>8</v>
      </c>
      <c r="M363" s="65"/>
      <c r="N363" s="66">
        <v>35.9</v>
      </c>
      <c r="O363" s="23"/>
      <c r="P363" s="64">
        <v>64.099999999999994</v>
      </c>
      <c r="Q363" s="23"/>
      <c r="R363" s="64">
        <v>93.1</v>
      </c>
      <c r="S363" s="23"/>
      <c r="T363" s="64"/>
      <c r="U363" s="23"/>
      <c r="V363" s="64"/>
      <c r="W363" s="65"/>
      <c r="X363" s="66">
        <v>38.9</v>
      </c>
      <c r="Y363" s="70"/>
      <c r="Z363" s="71">
        <v>232</v>
      </c>
      <c r="AA363" s="24"/>
      <c r="AB363" s="69">
        <v>0.04</v>
      </c>
      <c r="AC363" s="461"/>
      <c r="AD363" s="446">
        <v>132</v>
      </c>
      <c r="AE363" s="448"/>
      <c r="AF363" s="121" t="s">
        <v>397</v>
      </c>
      <c r="AG363" s="6" t="s">
        <v>24</v>
      </c>
      <c r="AH363" s="18" t="s">
        <v>23</v>
      </c>
      <c r="AI363" s="23"/>
      <c r="AJ363" s="943">
        <v>4.7</v>
      </c>
      <c r="AK363" s="160" t="s">
        <v>36</v>
      </c>
      <c r="AL363" s="100"/>
    </row>
    <row r="364" spans="1:38" ht="13.5" customHeight="1" x14ac:dyDescent="0.15">
      <c r="A364" s="1890"/>
      <c r="B364" s="608">
        <v>43511</v>
      </c>
      <c r="C364" s="453" t="str">
        <f t="shared" si="73"/>
        <v>(金)</v>
      </c>
      <c r="D364" s="75" t="s">
        <v>599</v>
      </c>
      <c r="E364" s="73" t="s">
        <v>609</v>
      </c>
      <c r="F364" s="61"/>
      <c r="G364" s="23">
        <v>6.6</v>
      </c>
      <c r="H364" s="64">
        <v>6.7</v>
      </c>
      <c r="I364" s="65">
        <v>4.4000000000000004</v>
      </c>
      <c r="J364" s="66">
        <v>3.6</v>
      </c>
      <c r="K364" s="24">
        <v>9.1</v>
      </c>
      <c r="L364" s="69">
        <v>8.1999999999999993</v>
      </c>
      <c r="M364" s="65"/>
      <c r="N364" s="66">
        <v>36</v>
      </c>
      <c r="O364" s="23"/>
      <c r="P364" s="64">
        <v>64.099999999999994</v>
      </c>
      <c r="Q364" s="23"/>
      <c r="R364" s="64">
        <v>97.2</v>
      </c>
      <c r="S364" s="23"/>
      <c r="T364" s="64"/>
      <c r="U364" s="23"/>
      <c r="V364" s="64"/>
      <c r="W364" s="65"/>
      <c r="X364" s="66">
        <v>39.299999999999997</v>
      </c>
      <c r="Y364" s="70"/>
      <c r="Z364" s="71">
        <v>236</v>
      </c>
      <c r="AA364" s="24"/>
      <c r="AB364" s="69">
        <v>0.05</v>
      </c>
      <c r="AC364" s="461"/>
      <c r="AD364" s="446">
        <v>142</v>
      </c>
      <c r="AE364" s="448"/>
      <c r="AF364" s="121" t="s">
        <v>397</v>
      </c>
      <c r="AG364" s="6" t="s">
        <v>25</v>
      </c>
      <c r="AH364" s="18" t="s">
        <v>23</v>
      </c>
      <c r="AI364" s="23"/>
      <c r="AJ364" s="943">
        <v>2.5</v>
      </c>
      <c r="AK364" s="36" t="s">
        <v>36</v>
      </c>
      <c r="AL364" s="100"/>
    </row>
    <row r="365" spans="1:38" ht="13.5" customHeight="1" x14ac:dyDescent="0.15">
      <c r="A365" s="1890"/>
      <c r="B365" s="608">
        <v>43512</v>
      </c>
      <c r="C365" s="453" t="str">
        <f t="shared" si="73"/>
        <v>(土)</v>
      </c>
      <c r="D365" s="75" t="s">
        <v>599</v>
      </c>
      <c r="E365" s="73" t="s">
        <v>609</v>
      </c>
      <c r="F365" s="61"/>
      <c r="G365" s="23">
        <v>6.7</v>
      </c>
      <c r="H365" s="64">
        <v>6.9</v>
      </c>
      <c r="I365" s="65">
        <v>7.1</v>
      </c>
      <c r="J365" s="66">
        <v>5.8</v>
      </c>
      <c r="K365" s="24">
        <v>9</v>
      </c>
      <c r="L365" s="69">
        <v>7.9</v>
      </c>
      <c r="M365" s="65"/>
      <c r="N365" s="66">
        <v>34</v>
      </c>
      <c r="O365" s="23"/>
      <c r="P365" s="64"/>
      <c r="Q365" s="23"/>
      <c r="R365" s="64"/>
      <c r="S365" s="23"/>
      <c r="T365" s="64"/>
      <c r="U365" s="23"/>
      <c r="V365" s="64"/>
      <c r="W365" s="65"/>
      <c r="X365" s="66"/>
      <c r="Y365" s="70"/>
      <c r="Z365" s="71"/>
      <c r="AA365" s="24"/>
      <c r="AB365" s="69"/>
      <c r="AC365" s="461"/>
      <c r="AD365" s="446">
        <v>134</v>
      </c>
      <c r="AE365" s="448"/>
      <c r="AF365" s="121" t="s">
        <v>398</v>
      </c>
      <c r="AG365" s="6" t="s">
        <v>283</v>
      </c>
      <c r="AH365" s="18" t="s">
        <v>23</v>
      </c>
      <c r="AI365" s="23"/>
      <c r="AJ365" s="943">
        <v>12.7</v>
      </c>
      <c r="AK365" s="36" t="s">
        <v>36</v>
      </c>
      <c r="AL365" s="100"/>
    </row>
    <row r="366" spans="1:38" ht="13.5" customHeight="1" x14ac:dyDescent="0.15">
      <c r="A366" s="1890"/>
      <c r="B366" s="608">
        <v>43513</v>
      </c>
      <c r="C366" s="453" t="str">
        <f t="shared" si="73"/>
        <v>(日)</v>
      </c>
      <c r="D366" s="75" t="s">
        <v>599</v>
      </c>
      <c r="E366" s="73" t="s">
        <v>609</v>
      </c>
      <c r="F366" s="61"/>
      <c r="G366" s="23">
        <v>6.7</v>
      </c>
      <c r="H366" s="64">
        <v>6.8</v>
      </c>
      <c r="I366" s="65">
        <v>7</v>
      </c>
      <c r="J366" s="66">
        <v>6.5</v>
      </c>
      <c r="K366" s="24">
        <v>9.1</v>
      </c>
      <c r="L366" s="69">
        <v>7.9</v>
      </c>
      <c r="M366" s="65"/>
      <c r="N366" s="66">
        <v>34.6</v>
      </c>
      <c r="O366" s="23"/>
      <c r="P366" s="64"/>
      <c r="Q366" s="23"/>
      <c r="R366" s="64"/>
      <c r="S366" s="23"/>
      <c r="T366" s="64"/>
      <c r="U366" s="23"/>
      <c r="V366" s="64"/>
      <c r="W366" s="65"/>
      <c r="X366" s="66"/>
      <c r="Y366" s="70"/>
      <c r="Z366" s="71"/>
      <c r="AA366" s="24"/>
      <c r="AB366" s="69"/>
      <c r="AC366" s="461"/>
      <c r="AD366" s="446">
        <v>130</v>
      </c>
      <c r="AE366" s="448"/>
      <c r="AF366" s="121" t="s">
        <v>397</v>
      </c>
      <c r="AG366" s="6" t="s">
        <v>284</v>
      </c>
      <c r="AH366" s="18" t="s">
        <v>23</v>
      </c>
      <c r="AI366" s="45"/>
      <c r="AJ366" s="260">
        <v>1.2E-2</v>
      </c>
      <c r="AK366" s="47" t="s">
        <v>36</v>
      </c>
      <c r="AL366" s="102"/>
    </row>
    <row r="367" spans="1:38" ht="13.5" customHeight="1" x14ac:dyDescent="0.15">
      <c r="A367" s="1890"/>
      <c r="B367" s="608">
        <v>43514</v>
      </c>
      <c r="C367" s="453" t="str">
        <f t="shared" si="73"/>
        <v>(月)</v>
      </c>
      <c r="D367" s="75" t="s">
        <v>583</v>
      </c>
      <c r="E367" s="73" t="s">
        <v>609</v>
      </c>
      <c r="F367" s="61"/>
      <c r="G367" s="23">
        <v>6.8</v>
      </c>
      <c r="H367" s="64">
        <v>7.1</v>
      </c>
      <c r="I367" s="65">
        <v>8.9</v>
      </c>
      <c r="J367" s="66">
        <v>7</v>
      </c>
      <c r="K367" s="24">
        <v>8.9</v>
      </c>
      <c r="L367" s="69">
        <v>7.8</v>
      </c>
      <c r="M367" s="65"/>
      <c r="N367" s="66">
        <v>36.6</v>
      </c>
      <c r="O367" s="23"/>
      <c r="P367" s="64">
        <v>67.099999999999994</v>
      </c>
      <c r="Q367" s="23"/>
      <c r="R367" s="64">
        <v>97.8</v>
      </c>
      <c r="S367" s="23"/>
      <c r="T367" s="64"/>
      <c r="U367" s="23"/>
      <c r="V367" s="64"/>
      <c r="W367" s="65"/>
      <c r="X367" s="66">
        <v>40</v>
      </c>
      <c r="Y367" s="70"/>
      <c r="Z367" s="71">
        <v>241</v>
      </c>
      <c r="AA367" s="24"/>
      <c r="AB367" s="69">
        <v>0.1</v>
      </c>
      <c r="AC367" s="461"/>
      <c r="AD367" s="446">
        <v>110</v>
      </c>
      <c r="AE367" s="448"/>
      <c r="AF367" s="121" t="s">
        <v>397</v>
      </c>
      <c r="AG367" s="6" t="s">
        <v>291</v>
      </c>
      <c r="AH367" s="18" t="s">
        <v>23</v>
      </c>
      <c r="AI367" s="24"/>
      <c r="AJ367" s="261">
        <v>3.16</v>
      </c>
      <c r="AK367" s="42" t="s">
        <v>36</v>
      </c>
      <c r="AL367" s="100"/>
    </row>
    <row r="368" spans="1:38" ht="13.5" customHeight="1" x14ac:dyDescent="0.15">
      <c r="A368" s="1890"/>
      <c r="B368" s="608">
        <v>43515</v>
      </c>
      <c r="C368" s="453" t="str">
        <f t="shared" si="73"/>
        <v>(火)</v>
      </c>
      <c r="D368" s="75" t="s">
        <v>599</v>
      </c>
      <c r="E368" s="73" t="s">
        <v>609</v>
      </c>
      <c r="F368" s="61"/>
      <c r="G368" s="23">
        <v>6.8</v>
      </c>
      <c r="H368" s="64">
        <v>7.1</v>
      </c>
      <c r="I368" s="65">
        <v>9</v>
      </c>
      <c r="J368" s="66">
        <v>7.8</v>
      </c>
      <c r="K368" s="24">
        <v>8.9</v>
      </c>
      <c r="L368" s="69">
        <v>8</v>
      </c>
      <c r="M368" s="65"/>
      <c r="N368" s="66">
        <v>36.6</v>
      </c>
      <c r="O368" s="23"/>
      <c r="P368" s="64">
        <v>68.599999999999994</v>
      </c>
      <c r="Q368" s="23"/>
      <c r="R368" s="64">
        <v>95.5</v>
      </c>
      <c r="S368" s="23"/>
      <c r="T368" s="64"/>
      <c r="U368" s="23"/>
      <c r="V368" s="64"/>
      <c r="W368" s="65"/>
      <c r="X368" s="66">
        <v>40.5</v>
      </c>
      <c r="Y368" s="70"/>
      <c r="Z368" s="71">
        <v>241</v>
      </c>
      <c r="AA368" s="24"/>
      <c r="AB368" s="69">
        <v>0.11</v>
      </c>
      <c r="AC368" s="461"/>
      <c r="AD368" s="446">
        <v>99</v>
      </c>
      <c r="AE368" s="448"/>
      <c r="AF368" s="121" t="s">
        <v>397</v>
      </c>
      <c r="AG368" s="6" t="s">
        <v>285</v>
      </c>
      <c r="AH368" s="18" t="s">
        <v>23</v>
      </c>
      <c r="AI368" s="24"/>
      <c r="AJ368" s="261">
        <v>3.89</v>
      </c>
      <c r="AK368" s="42" t="s">
        <v>36</v>
      </c>
      <c r="AL368" s="100"/>
    </row>
    <row r="369" spans="1:38" ht="13.5" customHeight="1" x14ac:dyDescent="0.15">
      <c r="A369" s="1890"/>
      <c r="B369" s="608">
        <v>43516</v>
      </c>
      <c r="C369" s="453" t="str">
        <f t="shared" si="73"/>
        <v>(水)</v>
      </c>
      <c r="D369" s="512" t="s">
        <v>583</v>
      </c>
      <c r="E369" s="197" t="s">
        <v>609</v>
      </c>
      <c r="F369" s="198"/>
      <c r="G369" s="199">
        <v>6.9</v>
      </c>
      <c r="H369" s="193">
        <v>7.4</v>
      </c>
      <c r="I369" s="200">
        <v>9.1</v>
      </c>
      <c r="J369" s="201">
        <v>8.1</v>
      </c>
      <c r="K369" s="202">
        <v>8.9</v>
      </c>
      <c r="L369" s="203">
        <v>7.9</v>
      </c>
      <c r="M369" s="200"/>
      <c r="N369" s="201">
        <v>36.700000000000003</v>
      </c>
      <c r="O369" s="199"/>
      <c r="P369" s="193">
        <v>68.599999999999994</v>
      </c>
      <c r="Q369" s="199"/>
      <c r="R369" s="193">
        <v>96.7</v>
      </c>
      <c r="S369" s="199"/>
      <c r="T369" s="193"/>
      <c r="U369" s="199"/>
      <c r="V369" s="193"/>
      <c r="W369" s="200"/>
      <c r="X369" s="201">
        <v>40.5</v>
      </c>
      <c r="Y369" s="205"/>
      <c r="Z369" s="206">
        <v>241</v>
      </c>
      <c r="AA369" s="202"/>
      <c r="AB369" s="203">
        <v>0.12</v>
      </c>
      <c r="AC369" s="500"/>
      <c r="AD369" s="514">
        <v>99</v>
      </c>
      <c r="AE369" s="554"/>
      <c r="AF369" s="541" t="s">
        <v>397</v>
      </c>
      <c r="AG369" s="6" t="s">
        <v>286</v>
      </c>
      <c r="AH369" s="18" t="s">
        <v>23</v>
      </c>
      <c r="AI369" s="45"/>
      <c r="AJ369" s="260">
        <v>7.3999999999999996E-2</v>
      </c>
      <c r="AK369" s="47" t="s">
        <v>36</v>
      </c>
      <c r="AL369" s="102"/>
    </row>
    <row r="370" spans="1:38" ht="13.5" customHeight="1" x14ac:dyDescent="0.15">
      <c r="A370" s="1890"/>
      <c r="B370" s="608">
        <v>43517</v>
      </c>
      <c r="C370" s="453" t="str">
        <f t="shared" si="73"/>
        <v>(木)</v>
      </c>
      <c r="D370" s="512" t="s">
        <v>583</v>
      </c>
      <c r="E370" s="197" t="s">
        <v>609</v>
      </c>
      <c r="F370" s="198"/>
      <c r="G370" s="199">
        <v>6.8</v>
      </c>
      <c r="H370" s="193">
        <v>7.3</v>
      </c>
      <c r="I370" s="200">
        <v>9.1</v>
      </c>
      <c r="J370" s="201">
        <v>7.7</v>
      </c>
      <c r="K370" s="202">
        <v>9</v>
      </c>
      <c r="L370" s="203">
        <v>8</v>
      </c>
      <c r="M370" s="200"/>
      <c r="N370" s="201">
        <v>36.200000000000003</v>
      </c>
      <c r="O370" s="199"/>
      <c r="P370" s="193">
        <v>69.099999999999994</v>
      </c>
      <c r="Q370" s="199"/>
      <c r="R370" s="193">
        <v>96.7</v>
      </c>
      <c r="S370" s="199"/>
      <c r="T370" s="193"/>
      <c r="U370" s="199"/>
      <c r="V370" s="193"/>
      <c r="W370" s="200"/>
      <c r="X370" s="201">
        <v>39.4</v>
      </c>
      <c r="Y370" s="205"/>
      <c r="Z370" s="206">
        <v>241</v>
      </c>
      <c r="AA370" s="202"/>
      <c r="AB370" s="203">
        <v>0.11</v>
      </c>
      <c r="AC370" s="461"/>
      <c r="AD370" s="446">
        <v>97</v>
      </c>
      <c r="AE370" s="448"/>
      <c r="AF370" s="121" t="s">
        <v>397</v>
      </c>
      <c r="AG370" s="6" t="s">
        <v>287</v>
      </c>
      <c r="AH370" s="18" t="s">
        <v>23</v>
      </c>
      <c r="AI370" s="24"/>
      <c r="AJ370" s="261" t="s">
        <v>609</v>
      </c>
      <c r="AK370" s="42" t="s">
        <v>36</v>
      </c>
      <c r="AL370" s="100"/>
    </row>
    <row r="371" spans="1:38" s="1" customFormat="1" ht="13.5" customHeight="1" x14ac:dyDescent="0.15">
      <c r="A371" s="1890"/>
      <c r="B371" s="608">
        <v>43518</v>
      </c>
      <c r="C371" s="453" t="str">
        <f t="shared" si="73"/>
        <v>(金)</v>
      </c>
      <c r="D371" s="75" t="s">
        <v>583</v>
      </c>
      <c r="E371" s="73" t="s">
        <v>609</v>
      </c>
      <c r="F371" s="61"/>
      <c r="G371" s="23">
        <v>7.1</v>
      </c>
      <c r="H371" s="64">
        <v>7.4</v>
      </c>
      <c r="I371" s="65">
        <v>9.3000000000000007</v>
      </c>
      <c r="J371" s="66">
        <v>7.1</v>
      </c>
      <c r="K371" s="24">
        <v>8.9</v>
      </c>
      <c r="L371" s="69">
        <v>8</v>
      </c>
      <c r="M371" s="65"/>
      <c r="N371" s="66">
        <v>36.299999999999997</v>
      </c>
      <c r="O371" s="23"/>
      <c r="P371" s="64">
        <v>69.3</v>
      </c>
      <c r="Q371" s="23"/>
      <c r="R371" s="64">
        <v>97.2</v>
      </c>
      <c r="S371" s="23"/>
      <c r="T371" s="64"/>
      <c r="U371" s="23"/>
      <c r="V371" s="64"/>
      <c r="W371" s="65"/>
      <c r="X371" s="66">
        <v>39.9</v>
      </c>
      <c r="Y371" s="70"/>
      <c r="Z371" s="71">
        <v>245</v>
      </c>
      <c r="AA371" s="24"/>
      <c r="AB371" s="69">
        <v>0.15</v>
      </c>
      <c r="AC371" s="495"/>
      <c r="AD371" s="583">
        <v>97</v>
      </c>
      <c r="AE371" s="578"/>
      <c r="AF371" s="579" t="s">
        <v>414</v>
      </c>
      <c r="AG371" s="6" t="s">
        <v>288</v>
      </c>
      <c r="AH371" s="18" t="s">
        <v>23</v>
      </c>
      <c r="AI371" s="23"/>
      <c r="AJ371" s="943">
        <v>29.3</v>
      </c>
      <c r="AK371" s="36" t="s">
        <v>36</v>
      </c>
      <c r="AL371" s="101"/>
    </row>
    <row r="372" spans="1:38" s="1" customFormat="1" ht="13.5" customHeight="1" x14ac:dyDescent="0.15">
      <c r="A372" s="1890"/>
      <c r="B372" s="608">
        <v>43519</v>
      </c>
      <c r="C372" s="453" t="str">
        <f t="shared" si="73"/>
        <v>(土)</v>
      </c>
      <c r="D372" s="75" t="s">
        <v>599</v>
      </c>
      <c r="E372" s="73" t="s">
        <v>609</v>
      </c>
      <c r="F372" s="61"/>
      <c r="G372" s="23">
        <v>7.2</v>
      </c>
      <c r="H372" s="64">
        <v>7.4</v>
      </c>
      <c r="I372" s="65">
        <v>8.3000000000000007</v>
      </c>
      <c r="J372" s="66">
        <v>6.8</v>
      </c>
      <c r="K372" s="24">
        <v>8.8000000000000007</v>
      </c>
      <c r="L372" s="69">
        <v>8</v>
      </c>
      <c r="M372" s="65"/>
      <c r="N372" s="66">
        <v>35.200000000000003</v>
      </c>
      <c r="O372" s="23"/>
      <c r="P372" s="64"/>
      <c r="Q372" s="23"/>
      <c r="R372" s="64"/>
      <c r="S372" s="23"/>
      <c r="T372" s="64"/>
      <c r="U372" s="23"/>
      <c r="V372" s="64"/>
      <c r="W372" s="65"/>
      <c r="X372" s="66"/>
      <c r="Y372" s="70"/>
      <c r="Z372" s="71"/>
      <c r="AA372" s="24"/>
      <c r="AB372" s="69"/>
      <c r="AC372" s="461"/>
      <c r="AD372" s="446">
        <v>100</v>
      </c>
      <c r="AE372" s="448"/>
      <c r="AF372" s="121" t="s">
        <v>415</v>
      </c>
      <c r="AG372" s="6" t="s">
        <v>27</v>
      </c>
      <c r="AH372" s="18" t="s">
        <v>23</v>
      </c>
      <c r="AI372" s="23"/>
      <c r="AJ372" s="943">
        <v>20.399999999999999</v>
      </c>
      <c r="AK372" s="36" t="s">
        <v>36</v>
      </c>
      <c r="AL372" s="101"/>
    </row>
    <row r="373" spans="1:38" s="1" customFormat="1" ht="13.5" customHeight="1" x14ac:dyDescent="0.15">
      <c r="A373" s="1890"/>
      <c r="B373" s="608">
        <v>43520</v>
      </c>
      <c r="C373" s="453" t="str">
        <f t="shared" si="73"/>
        <v>(日)</v>
      </c>
      <c r="D373" s="75" t="s">
        <v>583</v>
      </c>
      <c r="E373" s="73" t="s">
        <v>609</v>
      </c>
      <c r="F373" s="61"/>
      <c r="G373" s="23">
        <v>7.7</v>
      </c>
      <c r="H373" s="64">
        <v>7.9</v>
      </c>
      <c r="I373" s="65">
        <v>9.3000000000000007</v>
      </c>
      <c r="J373" s="66">
        <v>7</v>
      </c>
      <c r="K373" s="24">
        <v>8.6999999999999993</v>
      </c>
      <c r="L373" s="69">
        <v>7.7</v>
      </c>
      <c r="M373" s="65"/>
      <c r="N373" s="66">
        <v>35.799999999999997</v>
      </c>
      <c r="O373" s="23"/>
      <c r="P373" s="64"/>
      <c r="Q373" s="23"/>
      <c r="R373" s="64"/>
      <c r="S373" s="23"/>
      <c r="T373" s="64"/>
      <c r="U373" s="23"/>
      <c r="V373" s="64"/>
      <c r="W373" s="65"/>
      <c r="X373" s="66"/>
      <c r="Y373" s="70"/>
      <c r="Z373" s="71"/>
      <c r="AA373" s="24"/>
      <c r="AB373" s="69"/>
      <c r="AC373" s="461"/>
      <c r="AD373" s="446">
        <v>80</v>
      </c>
      <c r="AE373" s="448"/>
      <c r="AF373" s="121" t="s">
        <v>415</v>
      </c>
      <c r="AG373" s="6" t="s">
        <v>289</v>
      </c>
      <c r="AH373" s="18" t="s">
        <v>274</v>
      </c>
      <c r="AI373" s="51"/>
      <c r="AJ373" s="946">
        <v>5</v>
      </c>
      <c r="AK373" s="43" t="s">
        <v>36</v>
      </c>
      <c r="AL373" s="103"/>
    </row>
    <row r="374" spans="1:38" s="1" customFormat="1" ht="13.5" customHeight="1" x14ac:dyDescent="0.15">
      <c r="A374" s="1890"/>
      <c r="B374" s="608">
        <v>43521</v>
      </c>
      <c r="C374" s="453" t="str">
        <f t="shared" si="73"/>
        <v>(月)</v>
      </c>
      <c r="D374" s="75" t="s">
        <v>606</v>
      </c>
      <c r="E374" s="73" t="s">
        <v>609</v>
      </c>
      <c r="F374" s="61"/>
      <c r="G374" s="23">
        <v>8.1999999999999993</v>
      </c>
      <c r="H374" s="64">
        <v>8.4</v>
      </c>
      <c r="I374" s="65">
        <v>9.1999999999999993</v>
      </c>
      <c r="J374" s="66">
        <v>7.4</v>
      </c>
      <c r="K374" s="24">
        <v>8.5</v>
      </c>
      <c r="L374" s="69">
        <v>7.7</v>
      </c>
      <c r="M374" s="65"/>
      <c r="N374" s="66">
        <v>36.799999999999997</v>
      </c>
      <c r="O374" s="23"/>
      <c r="P374" s="64">
        <v>70.3</v>
      </c>
      <c r="Q374" s="23"/>
      <c r="R374" s="64">
        <v>105.3</v>
      </c>
      <c r="S374" s="23"/>
      <c r="T374" s="64"/>
      <c r="U374" s="23"/>
      <c r="V374" s="64"/>
      <c r="W374" s="65"/>
      <c r="X374" s="66">
        <v>41.8</v>
      </c>
      <c r="Y374" s="70"/>
      <c r="Z374" s="71">
        <v>241</v>
      </c>
      <c r="AA374" s="24"/>
      <c r="AB374" s="69">
        <v>0.19</v>
      </c>
      <c r="AC374" s="461"/>
      <c r="AD374" s="446">
        <v>72</v>
      </c>
      <c r="AE374" s="448"/>
      <c r="AF374" s="121" t="s">
        <v>36</v>
      </c>
      <c r="AG374" s="6" t="s">
        <v>290</v>
      </c>
      <c r="AH374" s="18" t="s">
        <v>23</v>
      </c>
      <c r="AI374" s="51"/>
      <c r="AJ374" s="946">
        <v>5</v>
      </c>
      <c r="AK374" s="43" t="s">
        <v>36</v>
      </c>
      <c r="AL374" s="103"/>
    </row>
    <row r="375" spans="1:38" s="1" customFormat="1" ht="13.5" customHeight="1" x14ac:dyDescent="0.15">
      <c r="A375" s="1890"/>
      <c r="B375" s="608">
        <v>43522</v>
      </c>
      <c r="C375" s="453" t="str">
        <f t="shared" si="73"/>
        <v>(火)</v>
      </c>
      <c r="D375" s="75" t="s">
        <v>599</v>
      </c>
      <c r="E375" s="73" t="s">
        <v>609</v>
      </c>
      <c r="F375" s="61"/>
      <c r="G375" s="23">
        <v>8.3000000000000007</v>
      </c>
      <c r="H375" s="64">
        <v>8.4</v>
      </c>
      <c r="I375" s="65">
        <v>9.1999999999999993</v>
      </c>
      <c r="J375" s="66">
        <v>7.6</v>
      </c>
      <c r="K375" s="24">
        <v>8.3000000000000007</v>
      </c>
      <c r="L375" s="69">
        <v>7.7</v>
      </c>
      <c r="M375" s="65"/>
      <c r="N375" s="66">
        <v>37.6</v>
      </c>
      <c r="O375" s="23"/>
      <c r="P375" s="64">
        <v>70.599999999999994</v>
      </c>
      <c r="Q375" s="23"/>
      <c r="R375" s="64">
        <v>104.6</v>
      </c>
      <c r="S375" s="23"/>
      <c r="T375" s="64"/>
      <c r="U375" s="23"/>
      <c r="V375" s="64"/>
      <c r="W375" s="65"/>
      <c r="X375" s="66">
        <v>44.6</v>
      </c>
      <c r="Y375" s="70"/>
      <c r="Z375" s="71">
        <v>242</v>
      </c>
      <c r="AA375" s="24"/>
      <c r="AB375" s="69">
        <v>0.14000000000000001</v>
      </c>
      <c r="AC375" s="461"/>
      <c r="AD375" s="446">
        <v>72</v>
      </c>
      <c r="AE375" s="448"/>
      <c r="AF375" s="121" t="s">
        <v>416</v>
      </c>
      <c r="AG375" s="19"/>
      <c r="AH375" s="9"/>
      <c r="AI375" s="20"/>
      <c r="AJ375" s="8"/>
      <c r="AK375" s="8"/>
      <c r="AL375" s="9"/>
    </row>
    <row r="376" spans="1:38" s="1" customFormat="1" ht="13.5" customHeight="1" x14ac:dyDescent="0.15">
      <c r="A376" s="1890"/>
      <c r="B376" s="608">
        <v>43523</v>
      </c>
      <c r="C376" s="547" t="str">
        <f t="shared" si="73"/>
        <v>(水)</v>
      </c>
      <c r="D376" s="75" t="s">
        <v>599</v>
      </c>
      <c r="E376" s="73" t="s">
        <v>609</v>
      </c>
      <c r="F376" s="61"/>
      <c r="G376" s="23">
        <v>8.5</v>
      </c>
      <c r="H376" s="64">
        <v>8.6</v>
      </c>
      <c r="I376" s="65">
        <v>8.9</v>
      </c>
      <c r="J376" s="66">
        <v>7.1</v>
      </c>
      <c r="K376" s="24">
        <v>8.1999999999999993</v>
      </c>
      <c r="L376" s="69">
        <v>7.6</v>
      </c>
      <c r="M376" s="65"/>
      <c r="N376" s="66">
        <v>37.700000000000003</v>
      </c>
      <c r="O376" s="23"/>
      <c r="P376" s="64">
        <v>70.599999999999994</v>
      </c>
      <c r="Q376" s="23"/>
      <c r="R376" s="64">
        <v>105.4</v>
      </c>
      <c r="S376" s="23"/>
      <c r="T376" s="64"/>
      <c r="U376" s="23"/>
      <c r="V376" s="64"/>
      <c r="W376" s="65"/>
      <c r="X376" s="66">
        <v>45.1</v>
      </c>
      <c r="Y376" s="70"/>
      <c r="Z376" s="71">
        <v>241</v>
      </c>
      <c r="AA376" s="24"/>
      <c r="AB376" s="69">
        <v>0.13</v>
      </c>
      <c r="AC376" s="461"/>
      <c r="AD376" s="446">
        <v>25</v>
      </c>
      <c r="AE376" s="448"/>
      <c r="AF376" s="121" t="s">
        <v>416</v>
      </c>
      <c r="AG376" s="19"/>
      <c r="AH376" s="9"/>
      <c r="AI376" s="20"/>
      <c r="AJ376" s="8"/>
      <c r="AK376" s="8"/>
      <c r="AL376" s="9"/>
    </row>
    <row r="377" spans="1:38" s="1" customFormat="1" ht="13.5" customHeight="1" x14ac:dyDescent="0.15">
      <c r="A377" s="1890"/>
      <c r="B377" s="608">
        <v>43524</v>
      </c>
      <c r="C377" s="456" t="str">
        <f t="shared" si="73"/>
        <v>(木)</v>
      </c>
      <c r="D377" s="75" t="s">
        <v>606</v>
      </c>
      <c r="E377" s="73" t="s">
        <v>609</v>
      </c>
      <c r="F377" s="61"/>
      <c r="G377" s="23">
        <v>8.6</v>
      </c>
      <c r="H377" s="64">
        <v>8.6</v>
      </c>
      <c r="I377" s="65">
        <v>8.4</v>
      </c>
      <c r="J377" s="66">
        <v>7</v>
      </c>
      <c r="K377" s="24">
        <v>8.1999999999999993</v>
      </c>
      <c r="L377" s="69">
        <v>8.1</v>
      </c>
      <c r="M377" s="65"/>
      <c r="N377" s="66">
        <v>37.799999999999997</v>
      </c>
      <c r="O377" s="23"/>
      <c r="P377" s="64">
        <v>74.599999999999994</v>
      </c>
      <c r="Q377" s="23"/>
      <c r="R377" s="64">
        <v>103.7</v>
      </c>
      <c r="S377" s="23"/>
      <c r="T377" s="64"/>
      <c r="U377" s="23"/>
      <c r="V377" s="64"/>
      <c r="W377" s="65"/>
      <c r="X377" s="66">
        <v>45.5</v>
      </c>
      <c r="Y377" s="70"/>
      <c r="Z377" s="71">
        <v>242</v>
      </c>
      <c r="AA377" s="24"/>
      <c r="AB377" s="69">
        <v>0.18</v>
      </c>
      <c r="AC377" s="461"/>
      <c r="AD377" s="446"/>
      <c r="AE377" s="448"/>
      <c r="AF377" s="121" t="s">
        <v>415</v>
      </c>
      <c r="AG377" s="1144"/>
      <c r="AH377" s="1145"/>
      <c r="AI377" s="1154"/>
      <c r="AJ377" s="1146"/>
      <c r="AK377" s="1146"/>
      <c r="AL377" s="1145"/>
    </row>
    <row r="378" spans="1:38" s="1" customFormat="1" ht="13.5" customHeight="1" x14ac:dyDescent="0.15">
      <c r="A378" s="1890"/>
      <c r="B378" s="1932" t="s">
        <v>410</v>
      </c>
      <c r="C378" s="1892"/>
      <c r="D378" s="631"/>
      <c r="E378" s="555">
        <f>MAX(E350:E377)</f>
        <v>0</v>
      </c>
      <c r="F378" s="556" t="str">
        <f t="shared" ref="F378:AD378" si="74">IF(COUNT(F350:F377)=0,"",MAX(F350:F377))</f>
        <v/>
      </c>
      <c r="G378" s="557">
        <f t="shared" si="74"/>
        <v>8.6</v>
      </c>
      <c r="H378" s="558">
        <f t="shared" si="74"/>
        <v>8.6</v>
      </c>
      <c r="I378" s="559">
        <f t="shared" si="74"/>
        <v>9.3000000000000007</v>
      </c>
      <c r="J378" s="560">
        <f t="shared" si="74"/>
        <v>8.1</v>
      </c>
      <c r="K378" s="561">
        <f t="shared" si="74"/>
        <v>9.1999999999999993</v>
      </c>
      <c r="L378" s="562">
        <f t="shared" si="74"/>
        <v>8.1999999999999993</v>
      </c>
      <c r="M378" s="559" t="str">
        <f t="shared" si="74"/>
        <v/>
      </c>
      <c r="N378" s="560">
        <f t="shared" si="74"/>
        <v>37.799999999999997</v>
      </c>
      <c r="O378" s="557" t="str">
        <f t="shared" si="74"/>
        <v/>
      </c>
      <c r="P378" s="558">
        <f t="shared" si="74"/>
        <v>74.599999999999994</v>
      </c>
      <c r="Q378" s="557" t="str">
        <f t="shared" si="74"/>
        <v/>
      </c>
      <c r="R378" s="558">
        <f t="shared" si="74"/>
        <v>105.4</v>
      </c>
      <c r="S378" s="557" t="str">
        <f t="shared" si="74"/>
        <v/>
      </c>
      <c r="T378" s="558">
        <f t="shared" si="74"/>
        <v>61.2</v>
      </c>
      <c r="U378" s="557" t="str">
        <f t="shared" si="74"/>
        <v/>
      </c>
      <c r="V378" s="558">
        <f t="shared" si="74"/>
        <v>39.5</v>
      </c>
      <c r="W378" s="559" t="str">
        <f t="shared" si="74"/>
        <v/>
      </c>
      <c r="X378" s="1087">
        <f t="shared" si="74"/>
        <v>45.5</v>
      </c>
      <c r="Y378" s="1173" t="str">
        <f t="shared" si="74"/>
        <v/>
      </c>
      <c r="Z378" s="1174">
        <f t="shared" si="74"/>
        <v>245</v>
      </c>
      <c r="AA378" s="1175" t="str">
        <f t="shared" si="74"/>
        <v/>
      </c>
      <c r="AB378" s="1176">
        <f t="shared" si="74"/>
        <v>0.19</v>
      </c>
      <c r="AC378" s="1125">
        <f t="shared" si="74"/>
        <v>4</v>
      </c>
      <c r="AD378" s="1082">
        <f t="shared" si="74"/>
        <v>142</v>
      </c>
      <c r="AE378" s="448" t="s">
        <v>36</v>
      </c>
      <c r="AF378" s="1116" t="s">
        <v>417</v>
      </c>
      <c r="AG378" s="651" t="s">
        <v>34</v>
      </c>
      <c r="AH378" s="1442" t="s">
        <v>36</v>
      </c>
      <c r="AI378" s="1442" t="s">
        <v>36</v>
      </c>
      <c r="AJ378" s="1442" t="s">
        <v>36</v>
      </c>
      <c r="AK378" s="1442" t="s">
        <v>36</v>
      </c>
      <c r="AL378" s="1443" t="s">
        <v>36</v>
      </c>
    </row>
    <row r="379" spans="1:38" s="1" customFormat="1" ht="13.5" customHeight="1" x14ac:dyDescent="0.15">
      <c r="A379" s="1890"/>
      <c r="B379" s="1933" t="s">
        <v>411</v>
      </c>
      <c r="C379" s="1894"/>
      <c r="D379" s="633"/>
      <c r="E379" s="566">
        <f>MIN(E350:E377)</f>
        <v>0</v>
      </c>
      <c r="F379" s="567" t="str">
        <f t="shared" ref="F379:AB379" si="75">IF(COUNT(F350:F377)=0,"",MIN(F350:F377))</f>
        <v/>
      </c>
      <c r="G379" s="568">
        <f t="shared" si="75"/>
        <v>6.1</v>
      </c>
      <c r="H379" s="569">
        <f t="shared" si="75"/>
        <v>6.3</v>
      </c>
      <c r="I379" s="570">
        <f t="shared" si="75"/>
        <v>2.8</v>
      </c>
      <c r="J379" s="571">
        <f t="shared" si="75"/>
        <v>2.7</v>
      </c>
      <c r="K379" s="572">
        <f t="shared" si="75"/>
        <v>8.1999999999999993</v>
      </c>
      <c r="L379" s="573">
        <f t="shared" si="75"/>
        <v>7.6</v>
      </c>
      <c r="M379" s="570" t="str">
        <f t="shared" si="75"/>
        <v/>
      </c>
      <c r="N379" s="571">
        <f t="shared" si="75"/>
        <v>34</v>
      </c>
      <c r="O379" s="568" t="str">
        <f t="shared" si="75"/>
        <v/>
      </c>
      <c r="P379" s="569">
        <f t="shared" si="75"/>
        <v>64.099999999999994</v>
      </c>
      <c r="Q379" s="568" t="str">
        <f t="shared" si="75"/>
        <v/>
      </c>
      <c r="R379" s="569">
        <f t="shared" si="75"/>
        <v>92.8</v>
      </c>
      <c r="S379" s="568" t="str">
        <f t="shared" si="75"/>
        <v/>
      </c>
      <c r="T379" s="569">
        <f t="shared" si="75"/>
        <v>61.2</v>
      </c>
      <c r="U379" s="568" t="str">
        <f t="shared" si="75"/>
        <v/>
      </c>
      <c r="V379" s="569">
        <f t="shared" si="75"/>
        <v>39.5</v>
      </c>
      <c r="W379" s="570" t="str">
        <f t="shared" si="75"/>
        <v/>
      </c>
      <c r="X379" s="1177">
        <f t="shared" si="75"/>
        <v>38.9</v>
      </c>
      <c r="Y379" s="1178" t="str">
        <f t="shared" si="75"/>
        <v/>
      </c>
      <c r="Z379" s="1179">
        <f t="shared" si="75"/>
        <v>222</v>
      </c>
      <c r="AA379" s="1180" t="str">
        <f t="shared" si="75"/>
        <v/>
      </c>
      <c r="AB379" s="1181">
        <f t="shared" si="75"/>
        <v>0.03</v>
      </c>
      <c r="AC379" s="1126">
        <f>IF(COUNT(AC350:AC377)=0,"",IF(COUNT(B350:B377)&lt;&gt;COUNT(AC350:AC377),0,MIN(AC350:AC377)))</f>
        <v>0</v>
      </c>
      <c r="AD379" s="1098">
        <f>IF(COUNT(AD350:AD377)=0,"",IF(COUNT(C350:C377)&lt;&gt;COUNT(AD350:AD377),0,MIN(AD350:AD377)))</f>
        <v>0</v>
      </c>
      <c r="AE379" s="448" t="s">
        <v>36</v>
      </c>
      <c r="AF379" s="1116" t="s">
        <v>36</v>
      </c>
      <c r="AG379" s="1387" t="s">
        <v>36</v>
      </c>
      <c r="AH379" s="1386" t="s">
        <v>36</v>
      </c>
      <c r="AI379" s="1386" t="s">
        <v>36</v>
      </c>
      <c r="AJ379" s="1386" t="s">
        <v>36</v>
      </c>
      <c r="AK379" s="1386" t="s">
        <v>36</v>
      </c>
      <c r="AL379" s="1444" t="s">
        <v>36</v>
      </c>
    </row>
    <row r="380" spans="1:38" s="1" customFormat="1" ht="13.5" customHeight="1" x14ac:dyDescent="0.15">
      <c r="A380" s="1890"/>
      <c r="B380" s="1933" t="s">
        <v>412</v>
      </c>
      <c r="C380" s="1894"/>
      <c r="D380" s="635"/>
      <c r="E380" s="633"/>
      <c r="F380" s="1088" t="str">
        <f t="shared" ref="F380:AB380" si="76">IF(COUNT(F350:F377)=0,"",AVERAGE(F350:F377))</f>
        <v/>
      </c>
      <c r="G380" s="1089">
        <f t="shared" si="76"/>
        <v>6.9642857142857135</v>
      </c>
      <c r="H380" s="1090">
        <f t="shared" si="76"/>
        <v>7.0964285714285724</v>
      </c>
      <c r="I380" s="1091">
        <f t="shared" si="76"/>
        <v>6.0214285714285714</v>
      </c>
      <c r="J380" s="1092">
        <f t="shared" si="76"/>
        <v>5.1285714285714281</v>
      </c>
      <c r="K380" s="1093">
        <f t="shared" si="76"/>
        <v>8.8464285714285715</v>
      </c>
      <c r="L380" s="1094">
        <f t="shared" si="76"/>
        <v>7.9214285714285708</v>
      </c>
      <c r="M380" s="1091" t="str">
        <f t="shared" si="76"/>
        <v/>
      </c>
      <c r="N380" s="1092">
        <f t="shared" si="76"/>
        <v>35.964285714285715</v>
      </c>
      <c r="O380" s="1089" t="str">
        <f t="shared" si="76"/>
        <v/>
      </c>
      <c r="P380" s="1090">
        <f t="shared" si="76"/>
        <v>67.652631578947364</v>
      </c>
      <c r="Q380" s="1089" t="str">
        <f t="shared" si="76"/>
        <v/>
      </c>
      <c r="R380" s="1090">
        <f t="shared" si="76"/>
        <v>99.126315789473693</v>
      </c>
      <c r="S380" s="1089" t="str">
        <f t="shared" si="76"/>
        <v/>
      </c>
      <c r="T380" s="1090">
        <f t="shared" si="76"/>
        <v>61.2</v>
      </c>
      <c r="U380" s="1089" t="str">
        <f t="shared" si="76"/>
        <v/>
      </c>
      <c r="V380" s="1090">
        <f t="shared" si="76"/>
        <v>39.5</v>
      </c>
      <c r="W380" s="1168" t="str">
        <f t="shared" si="76"/>
        <v/>
      </c>
      <c r="X380" s="1177">
        <f t="shared" si="76"/>
        <v>40.873684210526314</v>
      </c>
      <c r="Y380" s="1178" t="str">
        <f t="shared" si="76"/>
        <v/>
      </c>
      <c r="Z380" s="1179">
        <f t="shared" si="76"/>
        <v>236.10526315789474</v>
      </c>
      <c r="AA380" s="1180" t="str">
        <f t="shared" si="76"/>
        <v/>
      </c>
      <c r="AB380" s="1181">
        <f t="shared" si="76"/>
        <v>9.3684210526315773E-2</v>
      </c>
      <c r="AC380" s="1127">
        <f>IF(COUNT(AC350:AC377)=0,0,AVERAGE(AC350:AC377))</f>
        <v>4</v>
      </c>
      <c r="AD380" s="479">
        <f>IF(COUNT(AD350:AD377)=0,0,AVERAGE(AD350:AD377))</f>
        <v>100.44444444444444</v>
      </c>
      <c r="AE380" s="448" t="s">
        <v>36</v>
      </c>
      <c r="AF380" s="1116" t="s">
        <v>36</v>
      </c>
      <c r="AG380" s="1387" t="s">
        <v>36</v>
      </c>
      <c r="AH380" s="1386" t="s">
        <v>36</v>
      </c>
      <c r="AI380" s="1386" t="s">
        <v>36</v>
      </c>
      <c r="AJ380" s="1386" t="s">
        <v>36</v>
      </c>
      <c r="AK380" s="1386" t="s">
        <v>36</v>
      </c>
      <c r="AL380" s="1444" t="s">
        <v>36</v>
      </c>
    </row>
    <row r="381" spans="1:38" s="1" customFormat="1" ht="13.5" customHeight="1" x14ac:dyDescent="0.15">
      <c r="A381" s="1918"/>
      <c r="B381" s="1917" t="s">
        <v>413</v>
      </c>
      <c r="C381" s="1916"/>
      <c r="D381" s="1132"/>
      <c r="E381" s="1072">
        <f>SUM(E350:E377)</f>
        <v>0</v>
      </c>
      <c r="F381" s="1137"/>
      <c r="G381" s="1137"/>
      <c r="H381" s="1136"/>
      <c r="I381" s="1137"/>
      <c r="J381" s="1136"/>
      <c r="K381" s="1133"/>
      <c r="L381" s="1133"/>
      <c r="M381" s="1137"/>
      <c r="N381" s="1136"/>
      <c r="O381" s="1133"/>
      <c r="P381" s="1133"/>
      <c r="Q381" s="1137"/>
      <c r="R381" s="1136"/>
      <c r="S381" s="1133"/>
      <c r="T381" s="1133"/>
      <c r="U381" s="1137"/>
      <c r="V381" s="1136"/>
      <c r="W381" s="1138"/>
      <c r="X381" s="1139"/>
      <c r="Y381" s="1169"/>
      <c r="Z381" s="1169"/>
      <c r="AA381" s="1170"/>
      <c r="AB381" s="1171"/>
      <c r="AC381" s="1128">
        <f>SUM(AC350:AC377)</f>
        <v>4</v>
      </c>
      <c r="AD381" s="1099">
        <f>SUM(AD350:AD377)</f>
        <v>2712</v>
      </c>
      <c r="AE381" s="448" t="s">
        <v>36</v>
      </c>
      <c r="AF381" s="1116" t="s">
        <v>415</v>
      </c>
      <c r="AG381" s="1390"/>
      <c r="AH381" s="1391"/>
      <c r="AI381" s="1392"/>
      <c r="AJ381" s="1392"/>
      <c r="AK381" s="1392"/>
      <c r="AL381" s="1445"/>
    </row>
    <row r="382" spans="1:38" s="1" customFormat="1" ht="13.5" customHeight="1" x14ac:dyDescent="0.15">
      <c r="A382" s="1926" t="s">
        <v>629</v>
      </c>
      <c r="B382" s="1441">
        <v>43525</v>
      </c>
      <c r="C382" s="451" t="str">
        <f>IF(B382="","",IF(WEEKDAY(B382)=1,"(日)",IF(WEEKDAY(B382)=2,"(月)",IF(WEEKDAY(B382)=3,"(火)",IF(WEEKDAY(B382)=4,"(水)",IF(WEEKDAY(B382)=5,"(木)",IF(WEEKDAY(B382)=6,"(金)","(土)")))))))</f>
        <v>(金)</v>
      </c>
      <c r="D382" s="74" t="s">
        <v>632</v>
      </c>
      <c r="E382" s="72" t="s">
        <v>609</v>
      </c>
      <c r="F382" s="60"/>
      <c r="G382" s="62">
        <v>8.6999999999999993</v>
      </c>
      <c r="H382" s="63">
        <v>8.9</v>
      </c>
      <c r="I382" s="56">
        <v>8.5</v>
      </c>
      <c r="J382" s="57">
        <v>6.8</v>
      </c>
      <c r="K382" s="67">
        <v>8.1</v>
      </c>
      <c r="L382" s="68">
        <v>8.1</v>
      </c>
      <c r="M382" s="56"/>
      <c r="N382" s="57">
        <v>37.799999999999997</v>
      </c>
      <c r="O382" s="62"/>
      <c r="P382" s="63">
        <v>74.3</v>
      </c>
      <c r="Q382" s="62"/>
      <c r="R382" s="63">
        <v>92.1</v>
      </c>
      <c r="S382" s="62"/>
      <c r="T382" s="63"/>
      <c r="U382" s="62"/>
      <c r="V382" s="63"/>
      <c r="W382" s="56"/>
      <c r="X382" s="57">
        <v>45.8</v>
      </c>
      <c r="Y382" s="58"/>
      <c r="Z382" s="59">
        <v>243</v>
      </c>
      <c r="AA382" s="67"/>
      <c r="AB382" s="68">
        <v>0.1</v>
      </c>
      <c r="AC382" s="463"/>
      <c r="AD382" s="445"/>
      <c r="AE382" s="448" t="s">
        <v>36</v>
      </c>
      <c r="AF382" s="121" t="s">
        <v>36</v>
      </c>
      <c r="AG382" s="191">
        <v>43531</v>
      </c>
      <c r="AH382" s="152" t="s">
        <v>29</v>
      </c>
      <c r="AI382" s="153">
        <v>0</v>
      </c>
      <c r="AJ382" s="154" t="s">
        <v>20</v>
      </c>
      <c r="AK382" s="155"/>
      <c r="AL382" s="156"/>
    </row>
    <row r="383" spans="1:38" s="1" customFormat="1" ht="13.5" customHeight="1" x14ac:dyDescent="0.15">
      <c r="A383" s="1927"/>
      <c r="B383" s="608">
        <v>43526</v>
      </c>
      <c r="C383" s="453" t="str">
        <f t="shared" ref="C383:C388" si="77">IF(B383="","",IF(WEEKDAY(B383)=1,"(日)",IF(WEEKDAY(B383)=2,"(月)",IF(WEEKDAY(B383)=3,"(火)",IF(WEEKDAY(B383)=4,"(水)",IF(WEEKDAY(B383)=5,"(木)",IF(WEEKDAY(B383)=6,"(金)","(土)")))))))</f>
        <v>(土)</v>
      </c>
      <c r="D383" s="75" t="s">
        <v>630</v>
      </c>
      <c r="E383" s="73" t="s">
        <v>609</v>
      </c>
      <c r="F383" s="61"/>
      <c r="G383" s="23">
        <v>9</v>
      </c>
      <c r="H383" s="64">
        <v>9.1999999999999993</v>
      </c>
      <c r="I383" s="65">
        <v>5.9</v>
      </c>
      <c r="J383" s="66">
        <v>5.5</v>
      </c>
      <c r="K383" s="24">
        <v>7.9</v>
      </c>
      <c r="L383" s="69">
        <v>7.9</v>
      </c>
      <c r="M383" s="65"/>
      <c r="N383" s="66">
        <v>34.799999999999997</v>
      </c>
      <c r="O383" s="23"/>
      <c r="P383" s="64"/>
      <c r="Q383" s="23"/>
      <c r="R383" s="64"/>
      <c r="S383" s="23"/>
      <c r="T383" s="64"/>
      <c r="U383" s="23"/>
      <c r="V383" s="64"/>
      <c r="W383" s="65"/>
      <c r="X383" s="66"/>
      <c r="Y383" s="70"/>
      <c r="Z383" s="71"/>
      <c r="AA383" s="24"/>
      <c r="AB383" s="69"/>
      <c r="AC383" s="461"/>
      <c r="AD383" s="446"/>
      <c r="AE383" s="448" t="s">
        <v>36</v>
      </c>
      <c r="AF383" s="121" t="s">
        <v>36</v>
      </c>
      <c r="AG383" s="12" t="s">
        <v>30</v>
      </c>
      <c r="AH383" s="13" t="s">
        <v>31</v>
      </c>
      <c r="AI383" s="14" t="s">
        <v>32</v>
      </c>
      <c r="AJ383" s="15" t="s">
        <v>33</v>
      </c>
      <c r="AK383" s="16" t="s">
        <v>36</v>
      </c>
      <c r="AL383" s="97"/>
    </row>
    <row r="384" spans="1:38" s="1" customFormat="1" ht="13.5" customHeight="1" x14ac:dyDescent="0.15">
      <c r="A384" s="1927"/>
      <c r="B384" s="608">
        <v>43527</v>
      </c>
      <c r="C384" s="453" t="str">
        <f t="shared" si="77"/>
        <v>(日)</v>
      </c>
      <c r="D384" s="75" t="s">
        <v>632</v>
      </c>
      <c r="E384" s="73" t="s">
        <v>609</v>
      </c>
      <c r="F384" s="61"/>
      <c r="G384" s="23">
        <v>9</v>
      </c>
      <c r="H384" s="64">
        <v>9.1</v>
      </c>
      <c r="I384" s="65">
        <v>5.4</v>
      </c>
      <c r="J384" s="66">
        <v>5.2</v>
      </c>
      <c r="K384" s="24">
        <v>7.8</v>
      </c>
      <c r="L384" s="69">
        <v>7.9</v>
      </c>
      <c r="M384" s="65"/>
      <c r="N384" s="66">
        <v>36.200000000000003</v>
      </c>
      <c r="O384" s="23"/>
      <c r="P384" s="64"/>
      <c r="Q384" s="23"/>
      <c r="R384" s="64"/>
      <c r="S384" s="23"/>
      <c r="T384" s="64"/>
      <c r="U384" s="23"/>
      <c r="V384" s="64"/>
      <c r="W384" s="65"/>
      <c r="X384" s="66"/>
      <c r="Y384" s="70"/>
      <c r="Z384" s="71"/>
      <c r="AA384" s="24"/>
      <c r="AB384" s="69"/>
      <c r="AC384" s="461"/>
      <c r="AD384" s="446"/>
      <c r="AE384" s="448" t="s">
        <v>36</v>
      </c>
      <c r="AF384" s="121" t="s">
        <v>36</v>
      </c>
      <c r="AG384" s="5" t="s">
        <v>272</v>
      </c>
      <c r="AH384" s="17" t="s">
        <v>20</v>
      </c>
      <c r="AI384" s="31"/>
      <c r="AJ384" s="32">
        <v>9.5</v>
      </c>
      <c r="AK384" s="33" t="s">
        <v>36</v>
      </c>
      <c r="AL384" s="98"/>
    </row>
    <row r="385" spans="1:38" s="1" customFormat="1" ht="13.5" customHeight="1" x14ac:dyDescent="0.15">
      <c r="A385" s="1927"/>
      <c r="B385" s="608">
        <v>43528</v>
      </c>
      <c r="C385" s="453" t="str">
        <f t="shared" si="77"/>
        <v>(月)</v>
      </c>
      <c r="D385" s="75" t="s">
        <v>632</v>
      </c>
      <c r="E385" s="73" t="s">
        <v>609</v>
      </c>
      <c r="F385" s="61"/>
      <c r="G385" s="23">
        <v>9.3000000000000007</v>
      </c>
      <c r="H385" s="64">
        <v>9.4</v>
      </c>
      <c r="I385" s="65">
        <v>5.2</v>
      </c>
      <c r="J385" s="66">
        <v>5.2</v>
      </c>
      <c r="K385" s="24">
        <v>7.8</v>
      </c>
      <c r="L385" s="69">
        <v>7.8</v>
      </c>
      <c r="M385" s="65"/>
      <c r="N385" s="66">
        <v>38.4</v>
      </c>
      <c r="O385" s="23"/>
      <c r="P385" s="64">
        <v>71.099999999999994</v>
      </c>
      <c r="Q385" s="23"/>
      <c r="R385" s="64">
        <v>91.3</v>
      </c>
      <c r="S385" s="23"/>
      <c r="T385" s="64"/>
      <c r="U385" s="23"/>
      <c r="V385" s="64"/>
      <c r="W385" s="65"/>
      <c r="X385" s="66">
        <v>48.1</v>
      </c>
      <c r="Y385" s="70"/>
      <c r="Z385" s="71">
        <v>243</v>
      </c>
      <c r="AA385" s="24"/>
      <c r="AB385" s="69">
        <v>0.13</v>
      </c>
      <c r="AC385" s="461"/>
      <c r="AD385" s="446"/>
      <c r="AE385" s="448" t="s">
        <v>36</v>
      </c>
      <c r="AF385" s="121" t="s">
        <v>36</v>
      </c>
      <c r="AG385" s="6" t="s">
        <v>273</v>
      </c>
      <c r="AH385" s="18" t="s">
        <v>274</v>
      </c>
      <c r="AI385" s="37"/>
      <c r="AJ385" s="38">
        <v>4.8</v>
      </c>
      <c r="AK385" s="39" t="s">
        <v>36</v>
      </c>
      <c r="AL385" s="99"/>
    </row>
    <row r="386" spans="1:38" s="1" customFormat="1" ht="13.5" customHeight="1" x14ac:dyDescent="0.15">
      <c r="A386" s="1927"/>
      <c r="B386" s="608">
        <v>43529</v>
      </c>
      <c r="C386" s="453" t="str">
        <f t="shared" si="77"/>
        <v>(火)</v>
      </c>
      <c r="D386" s="75" t="s">
        <v>630</v>
      </c>
      <c r="E386" s="73" t="s">
        <v>609</v>
      </c>
      <c r="F386" s="61"/>
      <c r="G386" s="23">
        <v>9.4</v>
      </c>
      <c r="H386" s="64">
        <v>9.6999999999999993</v>
      </c>
      <c r="I386" s="65">
        <v>5.4</v>
      </c>
      <c r="J386" s="66">
        <v>5</v>
      </c>
      <c r="K386" s="24">
        <v>7.6</v>
      </c>
      <c r="L386" s="69">
        <v>7.7</v>
      </c>
      <c r="M386" s="65"/>
      <c r="N386" s="66">
        <v>38.200000000000003</v>
      </c>
      <c r="O386" s="23"/>
      <c r="P386" s="64">
        <v>71.2</v>
      </c>
      <c r="Q386" s="23"/>
      <c r="R386" s="64">
        <v>92.6</v>
      </c>
      <c r="S386" s="23"/>
      <c r="T386" s="64"/>
      <c r="U386" s="23"/>
      <c r="V386" s="64"/>
      <c r="W386" s="65"/>
      <c r="X386" s="66">
        <v>47.6</v>
      </c>
      <c r="Y386" s="70"/>
      <c r="Z386" s="71">
        <v>246</v>
      </c>
      <c r="AA386" s="24"/>
      <c r="AB386" s="69">
        <v>0.13</v>
      </c>
      <c r="AC386" s="461"/>
      <c r="AD386" s="446"/>
      <c r="AE386" s="448" t="s">
        <v>36</v>
      </c>
      <c r="AF386" s="121" t="s">
        <v>36</v>
      </c>
      <c r="AG386" s="6" t="s">
        <v>21</v>
      </c>
      <c r="AH386" s="18"/>
      <c r="AI386" s="40"/>
      <c r="AJ386" s="41">
        <v>7.7</v>
      </c>
      <c r="AK386" s="42" t="s">
        <v>36</v>
      </c>
      <c r="AL386" s="100"/>
    </row>
    <row r="387" spans="1:38" s="1" customFormat="1" ht="13.5" customHeight="1" x14ac:dyDescent="0.15">
      <c r="A387" s="1927"/>
      <c r="B387" s="608">
        <v>43530</v>
      </c>
      <c r="C387" s="453" t="str">
        <f t="shared" si="77"/>
        <v>(水)</v>
      </c>
      <c r="D387" s="75" t="s">
        <v>677</v>
      </c>
      <c r="E387" s="73" t="s">
        <v>609</v>
      </c>
      <c r="F387" s="61"/>
      <c r="G387" s="23">
        <v>9.4</v>
      </c>
      <c r="H387" s="64">
        <v>9.6999999999999993</v>
      </c>
      <c r="I387" s="65">
        <v>5.3</v>
      </c>
      <c r="J387" s="66">
        <v>5</v>
      </c>
      <c r="K387" s="24">
        <v>7.7</v>
      </c>
      <c r="L387" s="69">
        <v>7.6</v>
      </c>
      <c r="M387" s="65"/>
      <c r="N387" s="66">
        <v>38.200000000000003</v>
      </c>
      <c r="O387" s="23"/>
      <c r="P387" s="64">
        <v>71.099999999999994</v>
      </c>
      <c r="Q387" s="23"/>
      <c r="R387" s="64">
        <v>91.3</v>
      </c>
      <c r="S387" s="23"/>
      <c r="T387" s="64"/>
      <c r="U387" s="23"/>
      <c r="V387" s="64"/>
      <c r="W387" s="65"/>
      <c r="X387" s="66">
        <v>48.2</v>
      </c>
      <c r="Y387" s="70"/>
      <c r="Z387" s="71">
        <v>242</v>
      </c>
      <c r="AA387" s="24"/>
      <c r="AB387" s="69">
        <v>0.16</v>
      </c>
      <c r="AC387" s="461"/>
      <c r="AD387" s="446"/>
      <c r="AE387" s="448" t="s">
        <v>36</v>
      </c>
      <c r="AF387" s="121" t="s">
        <v>36</v>
      </c>
      <c r="AG387" s="6" t="s">
        <v>275</v>
      </c>
      <c r="AH387" s="18" t="s">
        <v>22</v>
      </c>
      <c r="AI387" s="34"/>
      <c r="AJ387" s="35">
        <v>37.799999999999997</v>
      </c>
      <c r="AK387" s="36" t="s">
        <v>36</v>
      </c>
      <c r="AL387" s="101"/>
    </row>
    <row r="388" spans="1:38" s="1" customFormat="1" ht="13.5" customHeight="1" x14ac:dyDescent="0.15">
      <c r="A388" s="1927"/>
      <c r="B388" s="608">
        <v>43531</v>
      </c>
      <c r="C388" s="453" t="str">
        <f t="shared" si="77"/>
        <v>(木)</v>
      </c>
      <c r="D388" s="75" t="s">
        <v>632</v>
      </c>
      <c r="E388" s="73" t="s">
        <v>609</v>
      </c>
      <c r="F388" s="61"/>
      <c r="G388" s="23">
        <v>9.4</v>
      </c>
      <c r="H388" s="64">
        <v>9.5</v>
      </c>
      <c r="I388" s="65">
        <v>4.4000000000000004</v>
      </c>
      <c r="J388" s="66">
        <v>4.8</v>
      </c>
      <c r="K388" s="24">
        <v>7.7</v>
      </c>
      <c r="L388" s="69">
        <v>7.7</v>
      </c>
      <c r="M388" s="65"/>
      <c r="N388" s="66">
        <v>37.799999999999997</v>
      </c>
      <c r="O388" s="23"/>
      <c r="P388" s="64">
        <v>70.3</v>
      </c>
      <c r="Q388" s="23"/>
      <c r="R388" s="64">
        <v>87.9</v>
      </c>
      <c r="S388" s="23"/>
      <c r="T388" s="64">
        <v>52.7</v>
      </c>
      <c r="U388" s="23"/>
      <c r="V388" s="64">
        <v>35.200000000000003</v>
      </c>
      <c r="W388" s="65"/>
      <c r="X388" s="66">
        <v>48</v>
      </c>
      <c r="Y388" s="70"/>
      <c r="Z388" s="71">
        <v>236</v>
      </c>
      <c r="AA388" s="24"/>
      <c r="AB388" s="69">
        <v>0.16</v>
      </c>
      <c r="AC388" s="461">
        <v>8</v>
      </c>
      <c r="AD388" s="446">
        <v>2</v>
      </c>
      <c r="AE388" s="448" t="s">
        <v>36</v>
      </c>
      <c r="AF388" s="121" t="s">
        <v>36</v>
      </c>
      <c r="AG388" s="6" t="s">
        <v>276</v>
      </c>
      <c r="AH388" s="18" t="s">
        <v>23</v>
      </c>
      <c r="AI388" s="34"/>
      <c r="AJ388" s="35">
        <v>70.3</v>
      </c>
      <c r="AK388" s="36" t="s">
        <v>36</v>
      </c>
      <c r="AL388" s="101"/>
    </row>
    <row r="389" spans="1:38" s="1" customFormat="1" ht="13.5" customHeight="1" x14ac:dyDescent="0.15">
      <c r="A389" s="1927"/>
      <c r="B389" s="608">
        <v>43532</v>
      </c>
      <c r="C389" s="453" t="str">
        <f>IF(B389="","",IF(WEEKDAY(B389)=1,"(日)",IF(WEEKDAY(B389)=2,"(月)",IF(WEEKDAY(B389)=3,"(火)",IF(WEEKDAY(B389)=4,"(水)",IF(WEEKDAY(B389)=5,"(木)",IF(WEEKDAY(B389)=6,"(金)","(土)")))))))</f>
        <v>(金)</v>
      </c>
      <c r="D389" s="75" t="s">
        <v>630</v>
      </c>
      <c r="E389" s="73" t="s">
        <v>609</v>
      </c>
      <c r="F389" s="61"/>
      <c r="G389" s="23">
        <v>9.5</v>
      </c>
      <c r="H389" s="64">
        <v>9.6999999999999993</v>
      </c>
      <c r="I389" s="65">
        <v>5.4</v>
      </c>
      <c r="J389" s="66">
        <v>4.4000000000000004</v>
      </c>
      <c r="K389" s="24">
        <v>7.7</v>
      </c>
      <c r="L389" s="69">
        <v>7.6</v>
      </c>
      <c r="M389" s="65"/>
      <c r="N389" s="66">
        <v>37.700000000000003</v>
      </c>
      <c r="O389" s="23"/>
      <c r="P389" s="64">
        <v>70.8</v>
      </c>
      <c r="Q389" s="23"/>
      <c r="R389" s="64">
        <v>100.6</v>
      </c>
      <c r="S389" s="23"/>
      <c r="T389" s="64"/>
      <c r="U389" s="23"/>
      <c r="V389" s="64"/>
      <c r="W389" s="65"/>
      <c r="X389" s="66">
        <v>46.8</v>
      </c>
      <c r="Y389" s="70"/>
      <c r="Z389" s="71">
        <v>241</v>
      </c>
      <c r="AA389" s="24"/>
      <c r="AB389" s="69">
        <v>0.1</v>
      </c>
      <c r="AC389" s="461"/>
      <c r="AD389" s="446"/>
      <c r="AE389" s="448" t="s">
        <v>36</v>
      </c>
      <c r="AF389" s="121" t="s">
        <v>36</v>
      </c>
      <c r="AG389" s="6" t="s">
        <v>277</v>
      </c>
      <c r="AH389" s="18" t="s">
        <v>23</v>
      </c>
      <c r="AI389" s="34"/>
      <c r="AJ389" s="35">
        <v>87.9</v>
      </c>
      <c r="AK389" s="36" t="s">
        <v>36</v>
      </c>
      <c r="AL389" s="101"/>
    </row>
    <row r="390" spans="1:38" s="1" customFormat="1" ht="13.5" customHeight="1" x14ac:dyDescent="0.15">
      <c r="A390" s="1927"/>
      <c r="B390" s="608">
        <v>43533</v>
      </c>
      <c r="C390" s="453" t="str">
        <f t="shared" ref="C390:C412" si="78">IF(B390="","",IF(WEEKDAY(B390)=1,"(日)",IF(WEEKDAY(B390)=2,"(月)",IF(WEEKDAY(B390)=3,"(火)",IF(WEEKDAY(B390)=4,"(水)",IF(WEEKDAY(B390)=5,"(木)",IF(WEEKDAY(B390)=6,"(金)","(土)")))))))</f>
        <v>(土)</v>
      </c>
      <c r="D390" s="75" t="s">
        <v>630</v>
      </c>
      <c r="E390" s="73" t="s">
        <v>609</v>
      </c>
      <c r="F390" s="61"/>
      <c r="G390" s="23">
        <v>9.8000000000000007</v>
      </c>
      <c r="H390" s="64">
        <v>10</v>
      </c>
      <c r="I390" s="65">
        <v>5.8</v>
      </c>
      <c r="J390" s="66">
        <v>4.0999999999999996</v>
      </c>
      <c r="K390" s="24">
        <v>7.5</v>
      </c>
      <c r="L390" s="69">
        <v>7.5</v>
      </c>
      <c r="M390" s="65"/>
      <c r="N390" s="66">
        <v>34.9</v>
      </c>
      <c r="O390" s="23"/>
      <c r="P390" s="64"/>
      <c r="Q390" s="23"/>
      <c r="R390" s="64"/>
      <c r="S390" s="23"/>
      <c r="T390" s="64"/>
      <c r="U390" s="23"/>
      <c r="V390" s="64"/>
      <c r="W390" s="65"/>
      <c r="X390" s="66"/>
      <c r="Y390" s="70"/>
      <c r="Z390" s="71"/>
      <c r="AA390" s="24"/>
      <c r="AB390" s="69"/>
      <c r="AC390" s="461"/>
      <c r="AD390" s="446"/>
      <c r="AE390" s="448" t="s">
        <v>36</v>
      </c>
      <c r="AF390" s="121" t="s">
        <v>36</v>
      </c>
      <c r="AG390" s="6" t="s">
        <v>278</v>
      </c>
      <c r="AH390" s="18" t="s">
        <v>23</v>
      </c>
      <c r="AI390" s="34"/>
      <c r="AJ390" s="35">
        <v>52.7</v>
      </c>
      <c r="AK390" s="36" t="s">
        <v>36</v>
      </c>
      <c r="AL390" s="101"/>
    </row>
    <row r="391" spans="1:38" s="1" customFormat="1" ht="13.5" customHeight="1" x14ac:dyDescent="0.15">
      <c r="A391" s="1927"/>
      <c r="B391" s="608">
        <v>43534</v>
      </c>
      <c r="C391" s="453" t="str">
        <f t="shared" si="78"/>
        <v>(日)</v>
      </c>
      <c r="D391" s="75" t="s">
        <v>630</v>
      </c>
      <c r="E391" s="73" t="s">
        <v>609</v>
      </c>
      <c r="F391" s="61"/>
      <c r="G391" s="23">
        <v>9.8000000000000007</v>
      </c>
      <c r="H391" s="64">
        <v>10.199999999999999</v>
      </c>
      <c r="I391" s="65">
        <v>6</v>
      </c>
      <c r="J391" s="66">
        <v>5.0999999999999996</v>
      </c>
      <c r="K391" s="24">
        <v>7.4</v>
      </c>
      <c r="L391" s="69">
        <v>7.4</v>
      </c>
      <c r="M391" s="65"/>
      <c r="N391" s="66">
        <v>34.9</v>
      </c>
      <c r="O391" s="23"/>
      <c r="P391" s="64"/>
      <c r="Q391" s="23"/>
      <c r="R391" s="64"/>
      <c r="S391" s="23"/>
      <c r="T391" s="64"/>
      <c r="U391" s="23"/>
      <c r="V391" s="64"/>
      <c r="W391" s="65"/>
      <c r="X391" s="66"/>
      <c r="Y391" s="70"/>
      <c r="Z391" s="71"/>
      <c r="AA391" s="24"/>
      <c r="AB391" s="69"/>
      <c r="AC391" s="461"/>
      <c r="AD391" s="446"/>
      <c r="AE391" s="448" t="s">
        <v>36</v>
      </c>
      <c r="AF391" s="121" t="s">
        <v>36</v>
      </c>
      <c r="AG391" s="6" t="s">
        <v>279</v>
      </c>
      <c r="AH391" s="18" t="s">
        <v>23</v>
      </c>
      <c r="AI391" s="34"/>
      <c r="AJ391" s="35">
        <v>35.200000000000003</v>
      </c>
      <c r="AK391" s="36" t="s">
        <v>36</v>
      </c>
      <c r="AL391" s="101"/>
    </row>
    <row r="392" spans="1:38" s="1" customFormat="1" ht="13.5" customHeight="1" x14ac:dyDescent="0.15">
      <c r="A392" s="1927"/>
      <c r="B392" s="608">
        <v>43535</v>
      </c>
      <c r="C392" s="453" t="str">
        <f t="shared" si="78"/>
        <v>(月)</v>
      </c>
      <c r="D392" s="75" t="s">
        <v>677</v>
      </c>
      <c r="E392" s="73" t="s">
        <v>609</v>
      </c>
      <c r="F392" s="61"/>
      <c r="G392" s="23">
        <v>9.8000000000000007</v>
      </c>
      <c r="H392" s="64">
        <v>10</v>
      </c>
      <c r="I392" s="65">
        <v>5.4</v>
      </c>
      <c r="J392" s="66">
        <v>4.5</v>
      </c>
      <c r="K392" s="24">
        <v>7.4</v>
      </c>
      <c r="L392" s="69">
        <v>7.5</v>
      </c>
      <c r="M392" s="65"/>
      <c r="N392" s="66">
        <v>36.700000000000003</v>
      </c>
      <c r="O392" s="23"/>
      <c r="P392" s="64">
        <v>68.3</v>
      </c>
      <c r="Q392" s="23"/>
      <c r="R392" s="64">
        <v>97.1</v>
      </c>
      <c r="S392" s="23"/>
      <c r="T392" s="64"/>
      <c r="U392" s="23"/>
      <c r="V392" s="64"/>
      <c r="W392" s="65"/>
      <c r="X392" s="66">
        <v>45.5</v>
      </c>
      <c r="Y392" s="70"/>
      <c r="Z392" s="71">
        <v>237</v>
      </c>
      <c r="AA392" s="24"/>
      <c r="AB392" s="69">
        <v>0.11</v>
      </c>
      <c r="AC392" s="461"/>
      <c r="AD392" s="446"/>
      <c r="AE392" s="448" t="s">
        <v>36</v>
      </c>
      <c r="AF392" s="121" t="s">
        <v>36</v>
      </c>
      <c r="AG392" s="6" t="s">
        <v>280</v>
      </c>
      <c r="AH392" s="18" t="s">
        <v>23</v>
      </c>
      <c r="AI392" s="37"/>
      <c r="AJ392" s="38">
        <v>48</v>
      </c>
      <c r="AK392" s="39" t="s">
        <v>36</v>
      </c>
      <c r="AL392" s="99"/>
    </row>
    <row r="393" spans="1:38" s="1" customFormat="1" ht="13.5" customHeight="1" x14ac:dyDescent="0.15">
      <c r="A393" s="1927"/>
      <c r="B393" s="608">
        <v>43536</v>
      </c>
      <c r="C393" s="453" t="str">
        <f t="shared" si="78"/>
        <v>(火)</v>
      </c>
      <c r="D393" s="75" t="s">
        <v>630</v>
      </c>
      <c r="E393" s="73" t="s">
        <v>609</v>
      </c>
      <c r="F393" s="61"/>
      <c r="G393" s="23">
        <v>9.9</v>
      </c>
      <c r="H393" s="64">
        <v>10.199999999999999</v>
      </c>
      <c r="I393" s="65">
        <v>5.2</v>
      </c>
      <c r="J393" s="66">
        <v>4.5</v>
      </c>
      <c r="K393" s="24">
        <v>7.4</v>
      </c>
      <c r="L393" s="69">
        <v>7.4</v>
      </c>
      <c r="M393" s="65"/>
      <c r="N393" s="66">
        <v>36.6</v>
      </c>
      <c r="O393" s="23"/>
      <c r="P393" s="64">
        <v>68.599999999999994</v>
      </c>
      <c r="Q393" s="23"/>
      <c r="R393" s="64">
        <v>99.2</v>
      </c>
      <c r="S393" s="23"/>
      <c r="T393" s="64"/>
      <c r="U393" s="23"/>
      <c r="V393" s="64"/>
      <c r="W393" s="65"/>
      <c r="X393" s="66">
        <v>45</v>
      </c>
      <c r="Y393" s="70"/>
      <c r="Z393" s="71">
        <v>236</v>
      </c>
      <c r="AA393" s="24"/>
      <c r="AB393" s="69">
        <v>0.12</v>
      </c>
      <c r="AC393" s="461"/>
      <c r="AD393" s="446"/>
      <c r="AE393" s="448" t="s">
        <v>36</v>
      </c>
      <c r="AF393" s="121" t="s">
        <v>36</v>
      </c>
      <c r="AG393" s="6" t="s">
        <v>281</v>
      </c>
      <c r="AH393" s="18" t="s">
        <v>23</v>
      </c>
      <c r="AI393" s="49"/>
      <c r="AJ393" s="50">
        <v>236</v>
      </c>
      <c r="AK393" s="25" t="s">
        <v>36</v>
      </c>
      <c r="AL393" s="26"/>
    </row>
    <row r="394" spans="1:38" s="1" customFormat="1" ht="13.5" customHeight="1" x14ac:dyDescent="0.15">
      <c r="A394" s="1927"/>
      <c r="B394" s="608">
        <v>43537</v>
      </c>
      <c r="C394" s="453" t="str">
        <f t="shared" si="78"/>
        <v>(水)</v>
      </c>
      <c r="D394" s="75" t="s">
        <v>630</v>
      </c>
      <c r="E394" s="73" t="s">
        <v>609</v>
      </c>
      <c r="F394" s="61"/>
      <c r="G394" s="23">
        <v>10</v>
      </c>
      <c r="H394" s="64">
        <v>10.3</v>
      </c>
      <c r="I394" s="65">
        <v>5</v>
      </c>
      <c r="J394" s="66">
        <v>4</v>
      </c>
      <c r="K394" s="24">
        <v>7.4</v>
      </c>
      <c r="L394" s="69">
        <v>7.5</v>
      </c>
      <c r="M394" s="65"/>
      <c r="N394" s="66">
        <v>36.6</v>
      </c>
      <c r="O394" s="23"/>
      <c r="P394" s="64">
        <v>68.599999999999994</v>
      </c>
      <c r="Q394" s="23"/>
      <c r="R394" s="64">
        <v>98.9</v>
      </c>
      <c r="S394" s="23"/>
      <c r="T394" s="64"/>
      <c r="U394" s="23"/>
      <c r="V394" s="64"/>
      <c r="W394" s="65"/>
      <c r="X394" s="66">
        <v>45.4</v>
      </c>
      <c r="Y394" s="70"/>
      <c r="Z394" s="71">
        <v>234</v>
      </c>
      <c r="AA394" s="24"/>
      <c r="AB394" s="69">
        <v>0.11</v>
      </c>
      <c r="AC394" s="461"/>
      <c r="AD394" s="446"/>
      <c r="AE394" s="448" t="s">
        <v>36</v>
      </c>
      <c r="AF394" s="121" t="s">
        <v>36</v>
      </c>
      <c r="AG394" s="6" t="s">
        <v>282</v>
      </c>
      <c r="AH394" s="18" t="s">
        <v>23</v>
      </c>
      <c r="AI394" s="40"/>
      <c r="AJ394" s="41">
        <v>0.16</v>
      </c>
      <c r="AK394" s="42" t="s">
        <v>36</v>
      </c>
      <c r="AL394" s="100"/>
    </row>
    <row r="395" spans="1:38" s="1" customFormat="1" ht="13.5" customHeight="1" x14ac:dyDescent="0.15">
      <c r="A395" s="1927"/>
      <c r="B395" s="608">
        <v>43538</v>
      </c>
      <c r="C395" s="453" t="str">
        <f t="shared" si="78"/>
        <v>(木)</v>
      </c>
      <c r="D395" s="75" t="s">
        <v>630</v>
      </c>
      <c r="E395" s="73" t="s">
        <v>609</v>
      </c>
      <c r="F395" s="61"/>
      <c r="G395" s="23">
        <v>10.199999999999999</v>
      </c>
      <c r="H395" s="64">
        <v>10.3</v>
      </c>
      <c r="I395" s="65">
        <v>5.4</v>
      </c>
      <c r="J395" s="66">
        <v>3.8</v>
      </c>
      <c r="K395" s="24">
        <v>7.4</v>
      </c>
      <c r="L395" s="69">
        <v>7.5</v>
      </c>
      <c r="M395" s="65"/>
      <c r="N395" s="66">
        <v>36.4</v>
      </c>
      <c r="O395" s="23"/>
      <c r="P395" s="64">
        <v>67.8</v>
      </c>
      <c r="Q395" s="23"/>
      <c r="R395" s="64">
        <v>99.3</v>
      </c>
      <c r="S395" s="23"/>
      <c r="T395" s="64"/>
      <c r="U395" s="23"/>
      <c r="V395" s="64"/>
      <c r="W395" s="65"/>
      <c r="X395" s="66">
        <v>44.6</v>
      </c>
      <c r="Y395" s="70"/>
      <c r="Z395" s="71">
        <v>242</v>
      </c>
      <c r="AA395" s="24"/>
      <c r="AB395" s="69">
        <v>0.13</v>
      </c>
      <c r="AC395" s="461"/>
      <c r="AD395" s="446"/>
      <c r="AE395" s="448" t="s">
        <v>36</v>
      </c>
      <c r="AF395" s="121" t="s">
        <v>36</v>
      </c>
      <c r="AG395" s="6" t="s">
        <v>24</v>
      </c>
      <c r="AH395" s="18" t="s">
        <v>23</v>
      </c>
      <c r="AI395" s="23"/>
      <c r="AJ395" s="48">
        <v>4.2</v>
      </c>
      <c r="AK395" s="160" t="s">
        <v>36</v>
      </c>
      <c r="AL395" s="100"/>
    </row>
    <row r="396" spans="1:38" s="1" customFormat="1" ht="13.5" customHeight="1" x14ac:dyDescent="0.15">
      <c r="A396" s="1927"/>
      <c r="B396" s="608">
        <v>43539</v>
      </c>
      <c r="C396" s="453" t="str">
        <f t="shared" si="78"/>
        <v>(金)</v>
      </c>
      <c r="D396" s="75" t="s">
        <v>630</v>
      </c>
      <c r="E396" s="73" t="s">
        <v>609</v>
      </c>
      <c r="F396" s="61"/>
      <c r="G396" s="23">
        <v>10.3</v>
      </c>
      <c r="H396" s="64">
        <v>10.6</v>
      </c>
      <c r="I396" s="65">
        <v>5.5</v>
      </c>
      <c r="J396" s="66">
        <v>3.7</v>
      </c>
      <c r="K396" s="24">
        <v>7.4</v>
      </c>
      <c r="L396" s="69">
        <v>7.5</v>
      </c>
      <c r="M396" s="65"/>
      <c r="N396" s="66">
        <v>36</v>
      </c>
      <c r="O396" s="23"/>
      <c r="P396" s="64">
        <v>68.599999999999994</v>
      </c>
      <c r="Q396" s="23"/>
      <c r="R396" s="64">
        <v>97.8</v>
      </c>
      <c r="S396" s="23"/>
      <c r="T396" s="64"/>
      <c r="U396" s="23"/>
      <c r="V396" s="64"/>
      <c r="W396" s="65"/>
      <c r="X396" s="66">
        <v>43.5</v>
      </c>
      <c r="Y396" s="70"/>
      <c r="Z396" s="71">
        <v>235</v>
      </c>
      <c r="AA396" s="24"/>
      <c r="AB396" s="69">
        <v>0.15</v>
      </c>
      <c r="AC396" s="461"/>
      <c r="AD396" s="446"/>
      <c r="AE396" s="448" t="s">
        <v>36</v>
      </c>
      <c r="AF396" s="121" t="s">
        <v>36</v>
      </c>
      <c r="AG396" s="6" t="s">
        <v>25</v>
      </c>
      <c r="AH396" s="18" t="s">
        <v>23</v>
      </c>
      <c r="AI396" s="23"/>
      <c r="AJ396" s="48">
        <v>2.1</v>
      </c>
      <c r="AK396" s="36" t="s">
        <v>36</v>
      </c>
      <c r="AL396" s="100"/>
    </row>
    <row r="397" spans="1:38" s="1" customFormat="1" ht="13.5" customHeight="1" x14ac:dyDescent="0.15">
      <c r="A397" s="1927"/>
      <c r="B397" s="608">
        <v>43540</v>
      </c>
      <c r="C397" s="453" t="str">
        <f t="shared" si="78"/>
        <v>(土)</v>
      </c>
      <c r="D397" s="75" t="s">
        <v>677</v>
      </c>
      <c r="E397" s="73" t="s">
        <v>609</v>
      </c>
      <c r="F397" s="61"/>
      <c r="G397" s="23">
        <v>10.5</v>
      </c>
      <c r="H397" s="64">
        <v>10.7</v>
      </c>
      <c r="I397" s="65">
        <v>5</v>
      </c>
      <c r="J397" s="66">
        <v>3.8</v>
      </c>
      <c r="K397" s="24">
        <v>7.4</v>
      </c>
      <c r="L397" s="69">
        <v>7.5</v>
      </c>
      <c r="M397" s="65"/>
      <c r="N397" s="66">
        <v>35</v>
      </c>
      <c r="O397" s="23"/>
      <c r="P397" s="64"/>
      <c r="Q397" s="23"/>
      <c r="R397" s="64"/>
      <c r="S397" s="23"/>
      <c r="T397" s="64"/>
      <c r="U397" s="23"/>
      <c r="V397" s="64"/>
      <c r="W397" s="65"/>
      <c r="X397" s="66"/>
      <c r="Y397" s="70"/>
      <c r="Z397" s="71"/>
      <c r="AA397" s="24"/>
      <c r="AB397" s="69"/>
      <c r="AC397" s="461"/>
      <c r="AD397" s="446"/>
      <c r="AE397" s="448" t="s">
        <v>36</v>
      </c>
      <c r="AF397" s="121" t="s">
        <v>36</v>
      </c>
      <c r="AG397" s="6" t="s">
        <v>283</v>
      </c>
      <c r="AH397" s="18" t="s">
        <v>23</v>
      </c>
      <c r="AI397" s="23"/>
      <c r="AJ397" s="48">
        <v>9.9</v>
      </c>
      <c r="AK397" s="36" t="s">
        <v>36</v>
      </c>
      <c r="AL397" s="100"/>
    </row>
    <row r="398" spans="1:38" s="1" customFormat="1" ht="13.5" customHeight="1" x14ac:dyDescent="0.15">
      <c r="A398" s="1927"/>
      <c r="B398" s="608">
        <v>43541</v>
      </c>
      <c r="C398" s="453" t="str">
        <f t="shared" si="78"/>
        <v>(日)</v>
      </c>
      <c r="D398" s="75" t="s">
        <v>630</v>
      </c>
      <c r="E398" s="73" t="s">
        <v>609</v>
      </c>
      <c r="F398" s="61"/>
      <c r="G398" s="23">
        <v>10.8</v>
      </c>
      <c r="H398" s="64">
        <v>10.9</v>
      </c>
      <c r="I398" s="65">
        <v>5.0999999999999996</v>
      </c>
      <c r="J398" s="66">
        <v>3.4</v>
      </c>
      <c r="K398" s="24">
        <v>7.4</v>
      </c>
      <c r="L398" s="69">
        <v>7.5</v>
      </c>
      <c r="M398" s="65"/>
      <c r="N398" s="66">
        <v>33.799999999999997</v>
      </c>
      <c r="O398" s="23"/>
      <c r="P398" s="64"/>
      <c r="Q398" s="23"/>
      <c r="R398" s="64"/>
      <c r="S398" s="23"/>
      <c r="T398" s="64"/>
      <c r="U398" s="23"/>
      <c r="V398" s="64"/>
      <c r="W398" s="65"/>
      <c r="X398" s="66"/>
      <c r="Y398" s="70"/>
      <c r="Z398" s="71"/>
      <c r="AA398" s="24"/>
      <c r="AB398" s="69"/>
      <c r="AC398" s="461"/>
      <c r="AD398" s="446"/>
      <c r="AE398" s="448" t="s">
        <v>36</v>
      </c>
      <c r="AF398" s="121" t="s">
        <v>36</v>
      </c>
      <c r="AG398" s="6" t="s">
        <v>284</v>
      </c>
      <c r="AH398" s="18" t="s">
        <v>23</v>
      </c>
      <c r="AI398" s="45"/>
      <c r="AJ398" s="46">
        <v>1.9E-2</v>
      </c>
      <c r="AK398" s="47" t="s">
        <v>36</v>
      </c>
      <c r="AL398" s="102"/>
    </row>
    <row r="399" spans="1:38" s="1" customFormat="1" ht="13.5" customHeight="1" x14ac:dyDescent="0.15">
      <c r="A399" s="1927"/>
      <c r="B399" s="608">
        <v>43542</v>
      </c>
      <c r="C399" s="453" t="str">
        <f t="shared" si="78"/>
        <v>(月)</v>
      </c>
      <c r="D399" s="75" t="s">
        <v>630</v>
      </c>
      <c r="E399" s="73" t="s">
        <v>609</v>
      </c>
      <c r="F399" s="61"/>
      <c r="G399" s="23">
        <v>10.8</v>
      </c>
      <c r="H399" s="64">
        <v>11</v>
      </c>
      <c r="I399" s="65">
        <v>5.0999999999999996</v>
      </c>
      <c r="J399" s="66">
        <v>3.3</v>
      </c>
      <c r="K399" s="24">
        <v>7.5</v>
      </c>
      <c r="L399" s="69">
        <v>7.4</v>
      </c>
      <c r="M399" s="65"/>
      <c r="N399" s="66">
        <v>33.6</v>
      </c>
      <c r="O399" s="23"/>
      <c r="P399" s="64">
        <v>69.099999999999994</v>
      </c>
      <c r="Q399" s="23"/>
      <c r="R399" s="64">
        <v>91.6</v>
      </c>
      <c r="S399" s="23"/>
      <c r="T399" s="64"/>
      <c r="U399" s="23"/>
      <c r="V399" s="64"/>
      <c r="W399" s="65"/>
      <c r="X399" s="66">
        <v>44.8</v>
      </c>
      <c r="Y399" s="70"/>
      <c r="Z399" s="71">
        <v>223</v>
      </c>
      <c r="AA399" s="24"/>
      <c r="AB399" s="69">
        <v>0.14000000000000001</v>
      </c>
      <c r="AC399" s="461"/>
      <c r="AD399" s="446"/>
      <c r="AE399" s="448" t="s">
        <v>36</v>
      </c>
      <c r="AF399" s="121" t="s">
        <v>36</v>
      </c>
      <c r="AG399" s="6" t="s">
        <v>291</v>
      </c>
      <c r="AH399" s="18" t="s">
        <v>23</v>
      </c>
      <c r="AI399" s="24"/>
      <c r="AJ399" s="44">
        <v>3.2</v>
      </c>
      <c r="AK399" s="42" t="s">
        <v>36</v>
      </c>
      <c r="AL399" s="100"/>
    </row>
    <row r="400" spans="1:38" s="1" customFormat="1" ht="13.5" customHeight="1" x14ac:dyDescent="0.15">
      <c r="A400" s="1927"/>
      <c r="B400" s="608">
        <v>43543</v>
      </c>
      <c r="C400" s="453" t="str">
        <f t="shared" si="78"/>
        <v>(火)</v>
      </c>
      <c r="D400" s="75" t="s">
        <v>630</v>
      </c>
      <c r="E400" s="73" t="s">
        <v>609</v>
      </c>
      <c r="F400" s="61"/>
      <c r="G400" s="23">
        <v>10.9</v>
      </c>
      <c r="H400" s="64">
        <v>11.1</v>
      </c>
      <c r="I400" s="65">
        <v>4.9000000000000004</v>
      </c>
      <c r="J400" s="66">
        <v>3.4</v>
      </c>
      <c r="K400" s="24">
        <v>7.3</v>
      </c>
      <c r="L400" s="69">
        <v>7.5</v>
      </c>
      <c r="M400" s="65"/>
      <c r="N400" s="66">
        <v>33.6</v>
      </c>
      <c r="O400" s="23"/>
      <c r="P400" s="64">
        <v>68.2</v>
      </c>
      <c r="Q400" s="23"/>
      <c r="R400" s="64">
        <v>93</v>
      </c>
      <c r="S400" s="23"/>
      <c r="T400" s="64"/>
      <c r="U400" s="23"/>
      <c r="V400" s="64"/>
      <c r="W400" s="65"/>
      <c r="X400" s="66">
        <v>42.6</v>
      </c>
      <c r="Y400" s="70"/>
      <c r="Z400" s="71">
        <v>227</v>
      </c>
      <c r="AA400" s="24"/>
      <c r="AB400" s="69">
        <v>0.19</v>
      </c>
      <c r="AC400" s="461"/>
      <c r="AD400" s="446"/>
      <c r="AE400" s="448" t="s">
        <v>36</v>
      </c>
      <c r="AF400" s="121" t="s">
        <v>36</v>
      </c>
      <c r="AG400" s="6" t="s">
        <v>285</v>
      </c>
      <c r="AH400" s="18" t="s">
        <v>23</v>
      </c>
      <c r="AI400" s="24"/>
      <c r="AJ400" s="44">
        <v>3.98</v>
      </c>
      <c r="AK400" s="42" t="s">
        <v>36</v>
      </c>
      <c r="AL400" s="100"/>
    </row>
    <row r="401" spans="1:39" s="1" customFormat="1" ht="13.5" customHeight="1" x14ac:dyDescent="0.15">
      <c r="A401" s="1927"/>
      <c r="B401" s="608">
        <v>43544</v>
      </c>
      <c r="C401" s="453" t="str">
        <f t="shared" si="78"/>
        <v>(水)</v>
      </c>
      <c r="D401" s="75" t="s">
        <v>630</v>
      </c>
      <c r="E401" s="73" t="s">
        <v>609</v>
      </c>
      <c r="F401" s="61"/>
      <c r="G401" s="23">
        <v>11</v>
      </c>
      <c r="H401" s="64">
        <v>11.4</v>
      </c>
      <c r="I401" s="65">
        <v>5.2</v>
      </c>
      <c r="J401" s="66">
        <v>3.5</v>
      </c>
      <c r="K401" s="24">
        <v>7.3</v>
      </c>
      <c r="L401" s="69">
        <v>7.5</v>
      </c>
      <c r="M401" s="65"/>
      <c r="N401" s="66">
        <v>33.5</v>
      </c>
      <c r="O401" s="23"/>
      <c r="P401" s="64">
        <v>69</v>
      </c>
      <c r="Q401" s="23"/>
      <c r="R401" s="64">
        <v>92</v>
      </c>
      <c r="S401" s="23"/>
      <c r="T401" s="64"/>
      <c r="U401" s="23"/>
      <c r="V401" s="64"/>
      <c r="W401" s="65"/>
      <c r="X401" s="66">
        <v>43.9</v>
      </c>
      <c r="Y401" s="70"/>
      <c r="Z401" s="71">
        <v>204</v>
      </c>
      <c r="AA401" s="24"/>
      <c r="AB401" s="69">
        <v>0.18</v>
      </c>
      <c r="AC401" s="461"/>
      <c r="AD401" s="446"/>
      <c r="AE401" s="448" t="s">
        <v>36</v>
      </c>
      <c r="AF401" s="121" t="s">
        <v>36</v>
      </c>
      <c r="AG401" s="6" t="s">
        <v>286</v>
      </c>
      <c r="AH401" s="18" t="s">
        <v>23</v>
      </c>
      <c r="AI401" s="45"/>
      <c r="AJ401" s="46">
        <v>0.13200000000000001</v>
      </c>
      <c r="AK401" s="47" t="s">
        <v>36</v>
      </c>
      <c r="AL401" s="102"/>
    </row>
    <row r="402" spans="1:39" s="1" customFormat="1" ht="13.5" customHeight="1" x14ac:dyDescent="0.15">
      <c r="A402" s="1927"/>
      <c r="B402" s="608">
        <v>43545</v>
      </c>
      <c r="C402" s="453" t="str">
        <f t="shared" si="78"/>
        <v>(木)</v>
      </c>
      <c r="D402" s="75" t="s">
        <v>632</v>
      </c>
      <c r="E402" s="73" t="s">
        <v>609</v>
      </c>
      <c r="F402" s="61"/>
      <c r="G402" s="23">
        <v>11</v>
      </c>
      <c r="H402" s="64">
        <v>11.3</v>
      </c>
      <c r="I402" s="65">
        <v>4.8</v>
      </c>
      <c r="J402" s="66">
        <v>3.4</v>
      </c>
      <c r="K402" s="24">
        <v>7.5</v>
      </c>
      <c r="L402" s="69">
        <v>7.4</v>
      </c>
      <c r="M402" s="65"/>
      <c r="N402" s="66">
        <v>34.200000000000003</v>
      </c>
      <c r="O402" s="23"/>
      <c r="P402" s="64"/>
      <c r="Q402" s="23"/>
      <c r="R402" s="64"/>
      <c r="S402" s="23"/>
      <c r="T402" s="64"/>
      <c r="U402" s="23"/>
      <c r="V402" s="64"/>
      <c r="W402" s="65"/>
      <c r="X402" s="66"/>
      <c r="Y402" s="70"/>
      <c r="Z402" s="71"/>
      <c r="AA402" s="24"/>
      <c r="AB402" s="69"/>
      <c r="AC402" s="461"/>
      <c r="AD402" s="446"/>
      <c r="AE402" s="448" t="s">
        <v>36</v>
      </c>
      <c r="AF402" s="121" t="s">
        <v>36</v>
      </c>
      <c r="AG402" s="6" t="s">
        <v>287</v>
      </c>
      <c r="AH402" s="18" t="s">
        <v>23</v>
      </c>
      <c r="AI402" s="24"/>
      <c r="AJ402" s="44"/>
      <c r="AK402" s="42" t="s">
        <v>36</v>
      </c>
      <c r="AL402" s="100"/>
    </row>
    <row r="403" spans="1:39" s="1" customFormat="1" ht="13.5" customHeight="1" x14ac:dyDescent="0.15">
      <c r="A403" s="1927"/>
      <c r="B403" s="608">
        <v>43546</v>
      </c>
      <c r="C403" s="453" t="str">
        <f t="shared" si="78"/>
        <v>(金)</v>
      </c>
      <c r="D403" s="75" t="s">
        <v>630</v>
      </c>
      <c r="E403" s="73" t="s">
        <v>609</v>
      </c>
      <c r="F403" s="61"/>
      <c r="G403" s="23">
        <v>11.2</v>
      </c>
      <c r="H403" s="64">
        <v>11.5</v>
      </c>
      <c r="I403" s="65">
        <v>5.5</v>
      </c>
      <c r="J403" s="66">
        <v>3.6</v>
      </c>
      <c r="K403" s="24">
        <v>7.4</v>
      </c>
      <c r="L403" s="69">
        <v>7.5</v>
      </c>
      <c r="M403" s="65"/>
      <c r="N403" s="66">
        <v>33.4</v>
      </c>
      <c r="O403" s="23"/>
      <c r="P403" s="64">
        <v>69.3</v>
      </c>
      <c r="Q403" s="23"/>
      <c r="R403" s="64">
        <v>93</v>
      </c>
      <c r="S403" s="23"/>
      <c r="T403" s="64"/>
      <c r="U403" s="23"/>
      <c r="V403" s="64"/>
      <c r="W403" s="65"/>
      <c r="X403" s="66">
        <v>41.7</v>
      </c>
      <c r="Y403" s="70"/>
      <c r="Z403" s="71">
        <v>218</v>
      </c>
      <c r="AA403" s="24"/>
      <c r="AB403" s="69">
        <v>0.09</v>
      </c>
      <c r="AC403" s="461"/>
      <c r="AD403" s="446"/>
      <c r="AE403" s="448" t="s">
        <v>36</v>
      </c>
      <c r="AF403" s="121" t="s">
        <v>36</v>
      </c>
      <c r="AG403" s="6" t="s">
        <v>288</v>
      </c>
      <c r="AH403" s="18" t="s">
        <v>23</v>
      </c>
      <c r="AI403" s="23"/>
      <c r="AJ403" s="48">
        <v>26.6</v>
      </c>
      <c r="AK403" s="36" t="s">
        <v>36</v>
      </c>
      <c r="AL403" s="101"/>
    </row>
    <row r="404" spans="1:39" s="1" customFormat="1" ht="13.5" customHeight="1" x14ac:dyDescent="0.15">
      <c r="A404" s="1927"/>
      <c r="B404" s="608">
        <v>43547</v>
      </c>
      <c r="C404" s="453" t="str">
        <f t="shared" si="78"/>
        <v>(土)</v>
      </c>
      <c r="D404" s="75" t="s">
        <v>677</v>
      </c>
      <c r="E404" s="73" t="s">
        <v>609</v>
      </c>
      <c r="F404" s="61"/>
      <c r="G404" s="23">
        <v>11.2</v>
      </c>
      <c r="H404" s="64">
        <v>11.2</v>
      </c>
      <c r="I404" s="65">
        <v>4.9000000000000004</v>
      </c>
      <c r="J404" s="66">
        <v>3.2</v>
      </c>
      <c r="K404" s="24">
        <v>7.4</v>
      </c>
      <c r="L404" s="69">
        <v>7.5</v>
      </c>
      <c r="M404" s="65"/>
      <c r="N404" s="66">
        <v>34.5</v>
      </c>
      <c r="O404" s="23"/>
      <c r="P404" s="64"/>
      <c r="Q404" s="23"/>
      <c r="R404" s="64"/>
      <c r="S404" s="23"/>
      <c r="T404" s="64"/>
      <c r="U404" s="23"/>
      <c r="V404" s="64"/>
      <c r="W404" s="65"/>
      <c r="X404" s="66"/>
      <c r="Y404" s="70"/>
      <c r="Z404" s="71"/>
      <c r="AA404" s="24"/>
      <c r="AB404" s="69"/>
      <c r="AC404" s="461"/>
      <c r="AD404" s="446"/>
      <c r="AE404" s="448" t="s">
        <v>36</v>
      </c>
      <c r="AF404" s="121" t="s">
        <v>418</v>
      </c>
      <c r="AG404" s="6" t="s">
        <v>27</v>
      </c>
      <c r="AH404" s="18" t="s">
        <v>23</v>
      </c>
      <c r="AI404" s="23"/>
      <c r="AJ404" s="48">
        <v>23.6</v>
      </c>
      <c r="AK404" s="36" t="s">
        <v>36</v>
      </c>
      <c r="AL404" s="101"/>
    </row>
    <row r="405" spans="1:39" s="1" customFormat="1" ht="13.5" customHeight="1" x14ac:dyDescent="0.15">
      <c r="A405" s="1927"/>
      <c r="B405" s="608">
        <v>43548</v>
      </c>
      <c r="C405" s="453" t="str">
        <f t="shared" si="78"/>
        <v>(日)</v>
      </c>
      <c r="D405" s="75" t="s">
        <v>630</v>
      </c>
      <c r="E405" s="73" t="s">
        <v>609</v>
      </c>
      <c r="F405" s="61"/>
      <c r="G405" s="23">
        <v>11.5</v>
      </c>
      <c r="H405" s="64">
        <v>11.6</v>
      </c>
      <c r="I405" s="65">
        <v>5.4</v>
      </c>
      <c r="J405" s="66">
        <v>3.1</v>
      </c>
      <c r="K405" s="24">
        <v>7.5</v>
      </c>
      <c r="L405" s="69">
        <v>7.4</v>
      </c>
      <c r="M405" s="65"/>
      <c r="N405" s="66">
        <v>35.200000000000003</v>
      </c>
      <c r="O405" s="23"/>
      <c r="P405" s="64"/>
      <c r="Q405" s="23"/>
      <c r="R405" s="64"/>
      <c r="S405" s="23"/>
      <c r="T405" s="64"/>
      <c r="U405" s="23"/>
      <c r="V405" s="64"/>
      <c r="W405" s="65"/>
      <c r="X405" s="66"/>
      <c r="Y405" s="70"/>
      <c r="Z405" s="71"/>
      <c r="AA405" s="24"/>
      <c r="AB405" s="69"/>
      <c r="AC405" s="461"/>
      <c r="AD405" s="446"/>
      <c r="AE405" s="448" t="s">
        <v>36</v>
      </c>
      <c r="AF405" s="121" t="s">
        <v>36</v>
      </c>
      <c r="AG405" s="6" t="s">
        <v>289</v>
      </c>
      <c r="AH405" s="18" t="s">
        <v>274</v>
      </c>
      <c r="AI405" s="51"/>
      <c r="AJ405" s="52">
        <v>8</v>
      </c>
      <c r="AK405" s="43" t="s">
        <v>36</v>
      </c>
      <c r="AL405" s="103"/>
      <c r="AM405" s="671"/>
    </row>
    <row r="406" spans="1:39" x14ac:dyDescent="0.15">
      <c r="A406" s="1927"/>
      <c r="B406" s="608">
        <v>43549</v>
      </c>
      <c r="C406" s="453" t="str">
        <f t="shared" si="78"/>
        <v>(月)</v>
      </c>
      <c r="D406" s="75" t="s">
        <v>630</v>
      </c>
      <c r="E406" s="73" t="s">
        <v>609</v>
      </c>
      <c r="F406" s="61"/>
      <c r="G406" s="23">
        <v>11.8</v>
      </c>
      <c r="H406" s="64">
        <v>11.9</v>
      </c>
      <c r="I406" s="65">
        <v>5.6</v>
      </c>
      <c r="J406" s="66">
        <v>3.3</v>
      </c>
      <c r="K406" s="24">
        <v>7.5</v>
      </c>
      <c r="L406" s="69">
        <v>7.5</v>
      </c>
      <c r="M406" s="65"/>
      <c r="N406" s="66">
        <v>33.299999999999997</v>
      </c>
      <c r="O406" s="23"/>
      <c r="P406" s="64">
        <v>69.5</v>
      </c>
      <c r="Q406" s="23"/>
      <c r="R406" s="64">
        <v>93.2</v>
      </c>
      <c r="S406" s="23"/>
      <c r="T406" s="64"/>
      <c r="U406" s="23"/>
      <c r="V406" s="64"/>
      <c r="W406" s="65"/>
      <c r="X406" s="66">
        <v>42.2</v>
      </c>
      <c r="Y406" s="70"/>
      <c r="Z406" s="71">
        <v>217</v>
      </c>
      <c r="AA406" s="24"/>
      <c r="AB406" s="69">
        <v>0.23</v>
      </c>
      <c r="AC406" s="461"/>
      <c r="AD406" s="446"/>
      <c r="AE406" s="448" t="s">
        <v>36</v>
      </c>
      <c r="AF406" s="121" t="s">
        <v>36</v>
      </c>
      <c r="AG406" s="6" t="s">
        <v>290</v>
      </c>
      <c r="AH406" s="18" t="s">
        <v>23</v>
      </c>
      <c r="AI406" s="51"/>
      <c r="AJ406" s="52">
        <v>2</v>
      </c>
      <c r="AK406" s="43" t="s">
        <v>36</v>
      </c>
      <c r="AL406" s="103"/>
    </row>
    <row r="407" spans="1:39" x14ac:dyDescent="0.15">
      <c r="A407" s="1927"/>
      <c r="B407" s="608">
        <v>43550</v>
      </c>
      <c r="C407" s="453" t="str">
        <f t="shared" si="78"/>
        <v>(火)</v>
      </c>
      <c r="D407" s="75" t="s">
        <v>632</v>
      </c>
      <c r="E407" s="73" t="s">
        <v>609</v>
      </c>
      <c r="F407" s="61"/>
      <c r="G407" s="23">
        <v>11.9</v>
      </c>
      <c r="H407" s="64">
        <v>12</v>
      </c>
      <c r="I407" s="65">
        <v>4.5999999999999996</v>
      </c>
      <c r="J407" s="66">
        <v>4.3</v>
      </c>
      <c r="K407" s="24">
        <v>7.4</v>
      </c>
      <c r="L407" s="69">
        <v>7.5</v>
      </c>
      <c r="M407" s="65"/>
      <c r="N407" s="66">
        <v>33.200000000000003</v>
      </c>
      <c r="O407" s="23"/>
      <c r="P407" s="64">
        <v>69.5</v>
      </c>
      <c r="Q407" s="23"/>
      <c r="R407" s="64">
        <v>93</v>
      </c>
      <c r="S407" s="23"/>
      <c r="T407" s="64"/>
      <c r="U407" s="23"/>
      <c r="V407" s="64"/>
      <c r="W407" s="65"/>
      <c r="X407" s="66">
        <v>41.5</v>
      </c>
      <c r="Y407" s="70"/>
      <c r="Z407" s="71">
        <v>219</v>
      </c>
      <c r="AA407" s="24"/>
      <c r="AB407" s="69">
        <v>0.19</v>
      </c>
      <c r="AC407" s="461">
        <v>5</v>
      </c>
      <c r="AD407" s="446">
        <v>2</v>
      </c>
      <c r="AE407" s="448" t="s">
        <v>36</v>
      </c>
      <c r="AF407" s="121" t="s">
        <v>36</v>
      </c>
      <c r="AG407" s="19"/>
      <c r="AH407" s="9"/>
      <c r="AI407" s="20"/>
      <c r="AJ407" s="8"/>
      <c r="AK407" s="8"/>
      <c r="AL407" s="9"/>
    </row>
    <row r="408" spans="1:39" x14ac:dyDescent="0.15">
      <c r="A408" s="1927"/>
      <c r="B408" s="608">
        <v>43551</v>
      </c>
      <c r="C408" s="453" t="str">
        <f t="shared" si="78"/>
        <v>(水)</v>
      </c>
      <c r="D408" s="512" t="s">
        <v>630</v>
      </c>
      <c r="E408" s="197" t="s">
        <v>609</v>
      </c>
      <c r="F408" s="198"/>
      <c r="G408" s="199">
        <v>12.2</v>
      </c>
      <c r="H408" s="193">
        <v>12.4</v>
      </c>
      <c r="I408" s="200">
        <v>5.0999999999999996</v>
      </c>
      <c r="J408" s="201">
        <v>4.8</v>
      </c>
      <c r="K408" s="202">
        <v>7.5</v>
      </c>
      <c r="L408" s="203">
        <v>7.6</v>
      </c>
      <c r="M408" s="200"/>
      <c r="N408" s="201">
        <v>33.200000000000003</v>
      </c>
      <c r="O408" s="199"/>
      <c r="P408" s="193">
        <v>68.400000000000006</v>
      </c>
      <c r="Q408" s="199"/>
      <c r="R408" s="193">
        <v>93.2</v>
      </c>
      <c r="S408" s="199"/>
      <c r="T408" s="193"/>
      <c r="U408" s="199"/>
      <c r="V408" s="193"/>
      <c r="W408" s="200"/>
      <c r="X408" s="201">
        <v>41.5</v>
      </c>
      <c r="Y408" s="205"/>
      <c r="Z408" s="206">
        <v>219</v>
      </c>
      <c r="AA408" s="202"/>
      <c r="AB408" s="203">
        <v>0.11</v>
      </c>
      <c r="AC408" s="461"/>
      <c r="AD408" s="446"/>
      <c r="AE408" s="448" t="s">
        <v>36</v>
      </c>
      <c r="AF408" s="121" t="s">
        <v>36</v>
      </c>
      <c r="AG408" s="19"/>
      <c r="AH408" s="9"/>
      <c r="AI408" s="20"/>
      <c r="AJ408" s="8"/>
      <c r="AK408" s="8"/>
      <c r="AL408" s="9"/>
    </row>
    <row r="409" spans="1:39" x14ac:dyDescent="0.15">
      <c r="A409" s="1927"/>
      <c r="B409" s="608">
        <v>43552</v>
      </c>
      <c r="C409" s="453" t="str">
        <f t="shared" si="78"/>
        <v>(木)</v>
      </c>
      <c r="D409" s="512" t="s">
        <v>677</v>
      </c>
      <c r="E409" s="197" t="s">
        <v>609</v>
      </c>
      <c r="F409" s="198"/>
      <c r="G409" s="199">
        <v>12.3</v>
      </c>
      <c r="H409" s="193">
        <v>12.4</v>
      </c>
      <c r="I409" s="200">
        <v>5.4</v>
      </c>
      <c r="J409" s="201">
        <v>5.0999999999999996</v>
      </c>
      <c r="K409" s="202">
        <v>7.5</v>
      </c>
      <c r="L409" s="203">
        <v>7.5</v>
      </c>
      <c r="M409" s="200"/>
      <c r="N409" s="201">
        <v>33.200000000000003</v>
      </c>
      <c r="O409" s="199"/>
      <c r="P409" s="193">
        <v>69.900000000000006</v>
      </c>
      <c r="Q409" s="199"/>
      <c r="R409" s="193">
        <v>94</v>
      </c>
      <c r="S409" s="199"/>
      <c r="T409" s="193"/>
      <c r="U409" s="199"/>
      <c r="V409" s="193"/>
      <c r="W409" s="200"/>
      <c r="X409" s="201">
        <v>41.3</v>
      </c>
      <c r="Y409" s="205"/>
      <c r="Z409" s="206">
        <v>210</v>
      </c>
      <c r="AA409" s="202"/>
      <c r="AB409" s="203">
        <v>0.14000000000000001</v>
      </c>
      <c r="AC409" s="461"/>
      <c r="AD409" s="446"/>
      <c r="AE409" s="448" t="s">
        <v>36</v>
      </c>
      <c r="AF409" s="121" t="s">
        <v>36</v>
      </c>
      <c r="AG409" s="1144"/>
      <c r="AH409" s="1145"/>
      <c r="AI409" s="1154"/>
      <c r="AJ409" s="1146"/>
      <c r="AK409" s="1146"/>
      <c r="AL409" s="1145"/>
    </row>
    <row r="410" spans="1:39" x14ac:dyDescent="0.15">
      <c r="A410" s="1927"/>
      <c r="B410" s="608">
        <v>43553</v>
      </c>
      <c r="C410" s="453" t="str">
        <f t="shared" si="78"/>
        <v>(金)</v>
      </c>
      <c r="D410" s="512" t="s">
        <v>677</v>
      </c>
      <c r="E410" s="197"/>
      <c r="F410" s="198"/>
      <c r="G410" s="199">
        <v>12.2</v>
      </c>
      <c r="H410" s="193">
        <v>12.3</v>
      </c>
      <c r="I410" s="200">
        <v>5</v>
      </c>
      <c r="J410" s="201">
        <v>4.3</v>
      </c>
      <c r="K410" s="202">
        <v>7.7</v>
      </c>
      <c r="L410" s="203">
        <v>7.6</v>
      </c>
      <c r="M410" s="200"/>
      <c r="N410" s="201">
        <v>33.200000000000003</v>
      </c>
      <c r="O410" s="199"/>
      <c r="P410" s="193">
        <v>70.900000000000006</v>
      </c>
      <c r="Q410" s="199"/>
      <c r="R410" s="193">
        <v>93.2</v>
      </c>
      <c r="S410" s="199"/>
      <c r="T410" s="193"/>
      <c r="U410" s="199"/>
      <c r="V410" s="193"/>
      <c r="W410" s="200"/>
      <c r="X410" s="201">
        <v>42.3</v>
      </c>
      <c r="Y410" s="205"/>
      <c r="Z410" s="206">
        <v>218</v>
      </c>
      <c r="AA410" s="202"/>
      <c r="AB410" s="203">
        <v>0.15</v>
      </c>
      <c r="AC410" s="461"/>
      <c r="AD410" s="446"/>
      <c r="AE410" s="448" t="s">
        <v>36</v>
      </c>
      <c r="AF410" s="121" t="s">
        <v>36</v>
      </c>
      <c r="AG410" s="651" t="s">
        <v>34</v>
      </c>
      <c r="AH410" s="1442" t="s">
        <v>36</v>
      </c>
      <c r="AI410" s="1442" t="s">
        <v>36</v>
      </c>
      <c r="AJ410" s="1442" t="s">
        <v>36</v>
      </c>
      <c r="AK410" s="1442" t="s">
        <v>36</v>
      </c>
      <c r="AL410" s="1443" t="s">
        <v>36</v>
      </c>
    </row>
    <row r="411" spans="1:39" x14ac:dyDescent="0.15">
      <c r="A411" s="1927"/>
      <c r="B411" s="608">
        <v>43554</v>
      </c>
      <c r="C411" s="453" t="str">
        <f t="shared" si="78"/>
        <v>(土)</v>
      </c>
      <c r="D411" s="512" t="s">
        <v>677</v>
      </c>
      <c r="E411" s="197"/>
      <c r="F411" s="198"/>
      <c r="G411" s="199">
        <v>12.3</v>
      </c>
      <c r="H411" s="193">
        <v>12.6</v>
      </c>
      <c r="I411" s="200">
        <v>4.8</v>
      </c>
      <c r="J411" s="201">
        <v>3.9</v>
      </c>
      <c r="K411" s="202">
        <v>7.6</v>
      </c>
      <c r="L411" s="203">
        <v>7.7</v>
      </c>
      <c r="M411" s="200"/>
      <c r="N411" s="201">
        <v>35.6</v>
      </c>
      <c r="O411" s="199"/>
      <c r="P411" s="193"/>
      <c r="Q411" s="199"/>
      <c r="R411" s="193"/>
      <c r="S411" s="199"/>
      <c r="T411" s="193"/>
      <c r="U411" s="199"/>
      <c r="V411" s="193"/>
      <c r="W411" s="200"/>
      <c r="X411" s="201"/>
      <c r="Y411" s="205"/>
      <c r="Z411" s="206"/>
      <c r="AA411" s="202"/>
      <c r="AB411" s="203"/>
      <c r="AC411" s="461"/>
      <c r="AD411" s="446"/>
      <c r="AE411" s="448" t="s">
        <v>36</v>
      </c>
      <c r="AF411" s="121" t="s">
        <v>36</v>
      </c>
      <c r="AG411" s="1387" t="s">
        <v>36</v>
      </c>
      <c r="AH411" s="1386" t="s">
        <v>36</v>
      </c>
      <c r="AI411" s="1386" t="s">
        <v>36</v>
      </c>
      <c r="AJ411" s="1386" t="s">
        <v>36</v>
      </c>
      <c r="AK411" s="1386" t="s">
        <v>36</v>
      </c>
      <c r="AL411" s="1444" t="s">
        <v>36</v>
      </c>
    </row>
    <row r="412" spans="1:39" x14ac:dyDescent="0.15">
      <c r="A412" s="1927"/>
      <c r="B412" s="609">
        <v>43555</v>
      </c>
      <c r="C412" s="456" t="str">
        <f t="shared" si="78"/>
        <v>(日)</v>
      </c>
      <c r="D412" s="259" t="s">
        <v>677</v>
      </c>
      <c r="E412" s="151"/>
      <c r="F412" s="141"/>
      <c r="G412" s="142">
        <v>12.1</v>
      </c>
      <c r="H412" s="143">
        <v>12.4</v>
      </c>
      <c r="I412" s="144">
        <v>6</v>
      </c>
      <c r="J412" s="145">
        <v>5.8</v>
      </c>
      <c r="K412" s="146">
        <v>7.5</v>
      </c>
      <c r="L412" s="147">
        <v>7.6</v>
      </c>
      <c r="M412" s="144"/>
      <c r="N412" s="145">
        <v>36.700000000000003</v>
      </c>
      <c r="O412" s="142"/>
      <c r="P412" s="143"/>
      <c r="Q412" s="142"/>
      <c r="R412" s="143"/>
      <c r="S412" s="142"/>
      <c r="T412" s="143"/>
      <c r="U412" s="142"/>
      <c r="V412" s="143"/>
      <c r="W412" s="144"/>
      <c r="X412" s="145"/>
      <c r="Y412" s="148"/>
      <c r="Z412" s="149"/>
      <c r="AA412" s="146"/>
      <c r="AB412" s="147"/>
      <c r="AC412" s="458"/>
      <c r="AD412" s="447"/>
      <c r="AE412" s="449" t="s">
        <v>36</v>
      </c>
      <c r="AF412" s="192" t="s">
        <v>36</v>
      </c>
      <c r="AG412" s="1387" t="s">
        <v>36</v>
      </c>
      <c r="AH412" s="1386" t="s">
        <v>36</v>
      </c>
      <c r="AI412" s="1386" t="s">
        <v>36</v>
      </c>
      <c r="AJ412" s="1386" t="s">
        <v>36</v>
      </c>
      <c r="AK412" s="1386" t="s">
        <v>36</v>
      </c>
      <c r="AL412" s="1444" t="s">
        <v>36</v>
      </c>
    </row>
    <row r="413" spans="1:39" ht="13.5" customHeight="1" x14ac:dyDescent="0.15">
      <c r="A413" s="1927"/>
      <c r="B413" s="1932" t="s">
        <v>410</v>
      </c>
      <c r="C413" s="1892"/>
      <c r="D413" s="631"/>
      <c r="E413" s="555">
        <f>MAX(E382:E412)</f>
        <v>0</v>
      </c>
      <c r="F413" s="556" t="str">
        <f t="shared" ref="F413:AB413" si="79">IF(COUNT(F382:F412)=0,"",MAX(F382:F412))</f>
        <v/>
      </c>
      <c r="G413" s="557">
        <f t="shared" si="79"/>
        <v>12.3</v>
      </c>
      <c r="H413" s="558">
        <f t="shared" si="79"/>
        <v>12.6</v>
      </c>
      <c r="I413" s="559">
        <f t="shared" si="79"/>
        <v>8.5</v>
      </c>
      <c r="J413" s="560">
        <f t="shared" si="79"/>
        <v>6.8</v>
      </c>
      <c r="K413" s="561">
        <f t="shared" si="79"/>
        <v>8.1</v>
      </c>
      <c r="L413" s="562">
        <f t="shared" si="79"/>
        <v>8.1</v>
      </c>
      <c r="M413" s="559" t="str">
        <f t="shared" si="79"/>
        <v/>
      </c>
      <c r="N413" s="560">
        <f t="shared" si="79"/>
        <v>38.4</v>
      </c>
      <c r="O413" s="557" t="str">
        <f t="shared" si="79"/>
        <v/>
      </c>
      <c r="P413" s="558">
        <f t="shared" si="79"/>
        <v>74.3</v>
      </c>
      <c r="Q413" s="557" t="str">
        <f t="shared" si="79"/>
        <v/>
      </c>
      <c r="R413" s="558">
        <f t="shared" si="79"/>
        <v>100.6</v>
      </c>
      <c r="S413" s="557" t="str">
        <f t="shared" si="79"/>
        <v/>
      </c>
      <c r="T413" s="558">
        <f t="shared" si="79"/>
        <v>52.7</v>
      </c>
      <c r="U413" s="557" t="str">
        <f t="shared" si="79"/>
        <v/>
      </c>
      <c r="V413" s="558">
        <f t="shared" si="79"/>
        <v>35.200000000000003</v>
      </c>
      <c r="W413" s="559" t="str">
        <f t="shared" si="79"/>
        <v/>
      </c>
      <c r="X413" s="1087">
        <f t="shared" si="79"/>
        <v>48.2</v>
      </c>
      <c r="Y413" s="1173" t="str">
        <f t="shared" si="79"/>
        <v/>
      </c>
      <c r="Z413" s="1174">
        <f t="shared" si="79"/>
        <v>246</v>
      </c>
      <c r="AA413" s="1404" t="str">
        <f t="shared" si="79"/>
        <v/>
      </c>
      <c r="AB413" s="1176">
        <f t="shared" si="79"/>
        <v>0.23</v>
      </c>
      <c r="AC413" s="584">
        <f>IF(COUNT(AC382:AC412)=0,"",MAX(AC382:AC412))</f>
        <v>8</v>
      </c>
      <c r="AD413" s="485">
        <f>IF(COUNT(AD382:AD412)=0,"",MAX(AD382:AD412))</f>
        <v>2</v>
      </c>
      <c r="AE413" s="565" t="s">
        <v>36</v>
      </c>
      <c r="AF413" s="580"/>
      <c r="AG413" s="11"/>
      <c r="AH413" s="2"/>
      <c r="AI413" s="2"/>
      <c r="AJ413" s="2"/>
      <c r="AK413" s="2"/>
      <c r="AL413" s="104"/>
    </row>
    <row r="414" spans="1:39" ht="13.5" customHeight="1" x14ac:dyDescent="0.15">
      <c r="A414" s="1927"/>
      <c r="B414" s="1933" t="s">
        <v>411</v>
      </c>
      <c r="C414" s="1894"/>
      <c r="D414" s="633"/>
      <c r="E414" s="566">
        <f>MIN(E382:E412)</f>
        <v>0</v>
      </c>
      <c r="F414" s="567" t="str">
        <f t="shared" ref="F414:AD414" si="80">IF(COUNT(F382:F412)=0,"",MIN(F382:F412))</f>
        <v/>
      </c>
      <c r="G414" s="568">
        <f t="shared" si="80"/>
        <v>8.6999999999999993</v>
      </c>
      <c r="H414" s="569">
        <f t="shared" si="80"/>
        <v>8.9</v>
      </c>
      <c r="I414" s="570">
        <f t="shared" si="80"/>
        <v>4.4000000000000004</v>
      </c>
      <c r="J414" s="571">
        <f t="shared" si="80"/>
        <v>3.1</v>
      </c>
      <c r="K414" s="572">
        <f t="shared" si="80"/>
        <v>7.3</v>
      </c>
      <c r="L414" s="573">
        <f t="shared" si="80"/>
        <v>7.4</v>
      </c>
      <c r="M414" s="570" t="str">
        <f t="shared" si="80"/>
        <v/>
      </c>
      <c r="N414" s="571">
        <f t="shared" si="80"/>
        <v>33.200000000000003</v>
      </c>
      <c r="O414" s="568" t="str">
        <f t="shared" si="80"/>
        <v/>
      </c>
      <c r="P414" s="569">
        <f t="shared" si="80"/>
        <v>67.8</v>
      </c>
      <c r="Q414" s="568" t="str">
        <f t="shared" si="80"/>
        <v/>
      </c>
      <c r="R414" s="569">
        <f t="shared" si="80"/>
        <v>87.9</v>
      </c>
      <c r="S414" s="568" t="str">
        <f t="shared" si="80"/>
        <v/>
      </c>
      <c r="T414" s="569">
        <f t="shared" si="80"/>
        <v>52.7</v>
      </c>
      <c r="U414" s="568" t="str">
        <f t="shared" si="80"/>
        <v/>
      </c>
      <c r="V414" s="569">
        <f t="shared" si="80"/>
        <v>35.200000000000003</v>
      </c>
      <c r="W414" s="570" t="str">
        <f t="shared" si="80"/>
        <v/>
      </c>
      <c r="X414" s="1407">
        <f t="shared" si="80"/>
        <v>41.3</v>
      </c>
      <c r="Y414" s="1178" t="str">
        <f t="shared" si="80"/>
        <v/>
      </c>
      <c r="Z414" s="1179">
        <f t="shared" si="80"/>
        <v>204</v>
      </c>
      <c r="AA414" s="1408" t="str">
        <f t="shared" si="80"/>
        <v/>
      </c>
      <c r="AB414" s="1181">
        <f t="shared" si="80"/>
        <v>0.09</v>
      </c>
      <c r="AC414" s="49">
        <f t="shared" si="80"/>
        <v>5</v>
      </c>
      <c r="AD414" s="479">
        <f t="shared" si="80"/>
        <v>2</v>
      </c>
      <c r="AE414" s="576" t="s">
        <v>36</v>
      </c>
      <c r="AF414" s="581"/>
      <c r="AG414" s="11"/>
      <c r="AH414" s="2"/>
      <c r="AI414" s="2"/>
      <c r="AJ414" s="2"/>
      <c r="AK414" s="2"/>
      <c r="AL414" s="104"/>
    </row>
    <row r="415" spans="1:39" ht="13.5" customHeight="1" x14ac:dyDescent="0.15">
      <c r="A415" s="1927"/>
      <c r="B415" s="1933" t="s">
        <v>412</v>
      </c>
      <c r="C415" s="1894"/>
      <c r="D415" s="633"/>
      <c r="E415" s="633"/>
      <c r="F415" s="1088" t="str">
        <f t="shared" ref="F415:AB415" si="81">IF(COUNT(F382:F412)=0,"",AVERAGE(F382:F412))</f>
        <v/>
      </c>
      <c r="G415" s="1089">
        <f t="shared" si="81"/>
        <v>10.554838709677421</v>
      </c>
      <c r="H415" s="1090">
        <f t="shared" si="81"/>
        <v>10.75806451612903</v>
      </c>
      <c r="I415" s="1091">
        <f t="shared" si="81"/>
        <v>5.3612903225806452</v>
      </c>
      <c r="J415" s="1092">
        <f t="shared" si="81"/>
        <v>4.3161290322580639</v>
      </c>
      <c r="K415" s="1093">
        <f t="shared" si="81"/>
        <v>7.5354838709677443</v>
      </c>
      <c r="L415" s="1094">
        <f t="shared" si="81"/>
        <v>7.5741935483870968</v>
      </c>
      <c r="M415" s="1091" t="str">
        <f t="shared" si="81"/>
        <v/>
      </c>
      <c r="N415" s="1092">
        <f t="shared" si="81"/>
        <v>35.36774193548387</v>
      </c>
      <c r="O415" s="1089" t="str">
        <f t="shared" si="81"/>
        <v/>
      </c>
      <c r="P415" s="1090">
        <f t="shared" si="81"/>
        <v>69.725000000000009</v>
      </c>
      <c r="Q415" s="1089" t="str">
        <f t="shared" si="81"/>
        <v/>
      </c>
      <c r="R415" s="1090">
        <f t="shared" si="81"/>
        <v>94.215000000000003</v>
      </c>
      <c r="S415" s="1089" t="str">
        <f t="shared" si="81"/>
        <v/>
      </c>
      <c r="T415" s="1090">
        <f t="shared" si="81"/>
        <v>52.7</v>
      </c>
      <c r="U415" s="1089" t="str">
        <f t="shared" si="81"/>
        <v/>
      </c>
      <c r="V415" s="1090">
        <f t="shared" si="81"/>
        <v>35.200000000000003</v>
      </c>
      <c r="W415" s="1542" t="str">
        <f t="shared" si="81"/>
        <v/>
      </c>
      <c r="X415" s="1413">
        <f t="shared" si="81"/>
        <v>44.515000000000001</v>
      </c>
      <c r="Y415" s="1396" t="str">
        <f t="shared" si="81"/>
        <v/>
      </c>
      <c r="Z415" s="1398">
        <f t="shared" si="81"/>
        <v>229.5</v>
      </c>
      <c r="AA415" s="1399" t="str">
        <f t="shared" si="81"/>
        <v/>
      </c>
      <c r="AB415" s="1397">
        <f t="shared" si="81"/>
        <v>0.14099999999999999</v>
      </c>
      <c r="AC415" s="49">
        <f>IF(COUNT(AC382:AC412)=0,"",AVERAGE(AC382:AC412))</f>
        <v>6.5</v>
      </c>
      <c r="AD415" s="479">
        <f>IF(COUNT(AD382:AD412)=0,"",AVERAGE(AD382:AD412))</f>
        <v>2</v>
      </c>
      <c r="AE415" s="576" t="s">
        <v>36</v>
      </c>
      <c r="AF415" s="582"/>
      <c r="AG415" s="11"/>
      <c r="AH415" s="2"/>
      <c r="AI415" s="2"/>
      <c r="AJ415" s="2"/>
      <c r="AK415" s="2"/>
      <c r="AL415" s="104"/>
    </row>
    <row r="416" spans="1:39" ht="13.5" customHeight="1" thickBot="1" x14ac:dyDescent="0.2">
      <c r="A416" s="2011"/>
      <c r="B416" s="1895" t="s">
        <v>413</v>
      </c>
      <c r="C416" s="1896"/>
      <c r="D416" s="1583"/>
      <c r="E416" s="1561">
        <f>SUM(E382:E412)</f>
        <v>0</v>
      </c>
      <c r="F416" s="1562"/>
      <c r="G416" s="1562"/>
      <c r="H416" s="1563"/>
      <c r="I416" s="1562"/>
      <c r="J416" s="1563"/>
      <c r="K416" s="1564"/>
      <c r="L416" s="1565"/>
      <c r="M416" s="1562"/>
      <c r="N416" s="1563"/>
      <c r="O416" s="1565"/>
      <c r="P416" s="1563"/>
      <c r="Q416" s="1562"/>
      <c r="R416" s="1563"/>
      <c r="S416" s="1564"/>
      <c r="T416" s="1565"/>
      <c r="U416" s="1564"/>
      <c r="V416" s="1566"/>
      <c r="W416" s="1567"/>
      <c r="X416" s="1568"/>
      <c r="Y416" s="1569"/>
      <c r="Z416" s="1568"/>
      <c r="AA416" s="1567"/>
      <c r="AB416" s="1568"/>
      <c r="AC416" s="1610">
        <f>SUM(AC382:AC412)</f>
        <v>13</v>
      </c>
      <c r="AD416" s="1611">
        <f>SUM(AD382:AD412)</f>
        <v>4</v>
      </c>
      <c r="AE416" s="730"/>
      <c r="AF416" s="641"/>
      <c r="AG416" s="266"/>
      <c r="AH416" s="268"/>
      <c r="AI416" s="268"/>
      <c r="AJ416" s="268"/>
      <c r="AK416" s="268"/>
      <c r="AL416" s="267"/>
    </row>
    <row r="417" spans="1:37" ht="14.25" thickTop="1" x14ac:dyDescent="0.15">
      <c r="A417" s="2015" t="s">
        <v>424</v>
      </c>
      <c r="B417" s="2013" t="s">
        <v>410</v>
      </c>
      <c r="C417" s="1935"/>
      <c r="D417" s="1544"/>
      <c r="E417" s="1545" t="s">
        <v>36</v>
      </c>
      <c r="F417" s="1546" t="s">
        <v>36</v>
      </c>
      <c r="G417" s="1547">
        <v>28.2</v>
      </c>
      <c r="H417" s="1548">
        <v>28.7</v>
      </c>
      <c r="I417" s="1549">
        <v>13.9</v>
      </c>
      <c r="J417" s="1550">
        <v>12.7</v>
      </c>
      <c r="K417" s="1551">
        <v>9.1999999999999993</v>
      </c>
      <c r="L417" s="1552">
        <v>8.1999999999999993</v>
      </c>
      <c r="M417" s="1549" t="s">
        <v>36</v>
      </c>
      <c r="N417" s="1550">
        <v>38.4</v>
      </c>
      <c r="O417" s="1547" t="s">
        <v>36</v>
      </c>
      <c r="P417" s="1548">
        <v>74.599999999999994</v>
      </c>
      <c r="Q417" s="1547" t="s">
        <v>36</v>
      </c>
      <c r="R417" s="1548">
        <v>105.4</v>
      </c>
      <c r="S417" s="1547" t="s">
        <v>36</v>
      </c>
      <c r="T417" s="1548">
        <v>61.3</v>
      </c>
      <c r="U417" s="1547" t="s">
        <v>36</v>
      </c>
      <c r="V417" s="1548">
        <v>39.5</v>
      </c>
      <c r="W417" s="1549" t="s">
        <v>36</v>
      </c>
      <c r="X417" s="1553">
        <v>48.2</v>
      </c>
      <c r="Y417" s="1554" t="s">
        <v>36</v>
      </c>
      <c r="Z417" s="1555">
        <v>266</v>
      </c>
      <c r="AA417" s="1556" t="s">
        <v>36</v>
      </c>
      <c r="AB417" s="1557">
        <v>0.72</v>
      </c>
      <c r="AC417" s="1609">
        <v>468</v>
      </c>
      <c r="AD417" s="1107">
        <v>259</v>
      </c>
      <c r="AE417" s="718"/>
      <c r="AF417" s="723"/>
      <c r="AG417" s="386"/>
      <c r="AH417" s="386"/>
      <c r="AI417" s="386"/>
      <c r="AJ417" s="386"/>
      <c r="AK417" s="386"/>
    </row>
    <row r="418" spans="1:37" ht="13.5" customHeight="1" x14ac:dyDescent="0.15">
      <c r="A418" s="2015"/>
      <c r="B418" s="1933" t="s">
        <v>411</v>
      </c>
      <c r="C418" s="1894"/>
      <c r="D418" s="633"/>
      <c r="E418" s="566" t="s">
        <v>36</v>
      </c>
      <c r="F418" s="567" t="s">
        <v>36</v>
      </c>
      <c r="G418" s="568">
        <v>6.1</v>
      </c>
      <c r="H418" s="569">
        <v>6.3</v>
      </c>
      <c r="I418" s="570">
        <v>2.2000000000000002</v>
      </c>
      <c r="J418" s="571">
        <v>1.8</v>
      </c>
      <c r="K418" s="572">
        <v>7.1</v>
      </c>
      <c r="L418" s="573">
        <v>7</v>
      </c>
      <c r="M418" s="570" t="s">
        <v>36</v>
      </c>
      <c r="N418" s="571">
        <v>26.3</v>
      </c>
      <c r="O418" s="568" t="s">
        <v>36</v>
      </c>
      <c r="P418" s="569">
        <v>51.1</v>
      </c>
      <c r="Q418" s="568" t="s">
        <v>36</v>
      </c>
      <c r="R418" s="569">
        <v>74.7</v>
      </c>
      <c r="S418" s="568" t="s">
        <v>36</v>
      </c>
      <c r="T418" s="569">
        <v>47</v>
      </c>
      <c r="U418" s="568" t="s">
        <v>36</v>
      </c>
      <c r="V418" s="569">
        <v>28.2</v>
      </c>
      <c r="W418" s="570" t="s">
        <v>36</v>
      </c>
      <c r="X418" s="1407">
        <v>28.6</v>
      </c>
      <c r="Y418" s="1178" t="s">
        <v>36</v>
      </c>
      <c r="Z418" s="1179">
        <v>178</v>
      </c>
      <c r="AA418" s="1408" t="s">
        <v>36</v>
      </c>
      <c r="AB418" s="1181">
        <v>0.03</v>
      </c>
      <c r="AC418" s="49">
        <v>1</v>
      </c>
      <c r="AD418" s="479">
        <v>2</v>
      </c>
      <c r="AE418" s="385"/>
      <c r="AF418" s="385"/>
    </row>
    <row r="419" spans="1:37" ht="13.5" customHeight="1" x14ac:dyDescent="0.15">
      <c r="A419" s="2015"/>
      <c r="B419" s="1933" t="s">
        <v>412</v>
      </c>
      <c r="C419" s="1894"/>
      <c r="D419" s="633"/>
      <c r="E419" s="633"/>
      <c r="F419" s="1088" t="s">
        <v>36</v>
      </c>
      <c r="G419" s="1089">
        <v>17.528219178082175</v>
      </c>
      <c r="H419" s="1090">
        <v>17.905753424657519</v>
      </c>
      <c r="I419" s="1091">
        <v>6.9257534246575316</v>
      </c>
      <c r="J419" s="1092">
        <v>5.7791780821917857</v>
      </c>
      <c r="K419" s="1093">
        <v>7.9304109589041127</v>
      </c>
      <c r="L419" s="1094">
        <v>7.6939726027397217</v>
      </c>
      <c r="M419" s="1091" t="s">
        <v>36</v>
      </c>
      <c r="N419" s="1092">
        <v>31.703287671232882</v>
      </c>
      <c r="O419" s="1089" t="s">
        <v>36</v>
      </c>
      <c r="P419" s="1090">
        <v>64.338934426229599</v>
      </c>
      <c r="Q419" s="1089" t="s">
        <v>36</v>
      </c>
      <c r="R419" s="1090">
        <v>87.972540983606564</v>
      </c>
      <c r="S419" s="1089" t="s">
        <v>36</v>
      </c>
      <c r="T419" s="1090">
        <v>53.900000000000006</v>
      </c>
      <c r="U419" s="1089" t="s">
        <v>36</v>
      </c>
      <c r="V419" s="1090">
        <v>33.983333333333327</v>
      </c>
      <c r="W419" s="1168" t="s">
        <v>36</v>
      </c>
      <c r="X419" s="1413">
        <v>35.118852459016388</v>
      </c>
      <c r="Y419" s="1396" t="s">
        <v>36</v>
      </c>
      <c r="Z419" s="1398">
        <v>217.35245901639345</v>
      </c>
      <c r="AA419" s="1399" t="s">
        <v>36</v>
      </c>
      <c r="AB419" s="1397">
        <v>0.24827868852459017</v>
      </c>
      <c r="AC419" s="49">
        <v>111.19298245614036</v>
      </c>
      <c r="AD419" s="479">
        <v>96.172131147540981</v>
      </c>
    </row>
    <row r="420" spans="1:37" ht="13.5" customHeight="1" x14ac:dyDescent="0.15">
      <c r="A420" s="2016"/>
      <c r="B420" s="1933" t="s">
        <v>413</v>
      </c>
      <c r="C420" s="1894"/>
      <c r="D420" s="633"/>
      <c r="E420" s="1072">
        <f>SUM(E387:E416)</f>
        <v>0</v>
      </c>
      <c r="F420" s="1137"/>
      <c r="G420" s="1137"/>
      <c r="H420" s="1135"/>
      <c r="I420" s="1137"/>
      <c r="J420" s="1135"/>
      <c r="K420" s="1134"/>
      <c r="L420" s="1133"/>
      <c r="M420" s="1137"/>
      <c r="N420" s="1135"/>
      <c r="O420" s="1133"/>
      <c r="P420" s="1135"/>
      <c r="Q420" s="1137"/>
      <c r="R420" s="1135"/>
      <c r="S420" s="1134"/>
      <c r="T420" s="1133"/>
      <c r="U420" s="1134"/>
      <c r="V420" s="1136"/>
      <c r="W420" s="1170"/>
      <c r="X420" s="1412"/>
      <c r="Y420" s="1169"/>
      <c r="Z420" s="1412"/>
      <c r="AA420" s="1170"/>
      <c r="AB420" s="1412"/>
      <c r="AC420" s="637">
        <f t="shared" ref="AC420" si="82">AC37+AC72+AC106+AC141+AC176+AC210+AC245+AC279+AC314+AC349+AC381+AC416</f>
        <v>6338</v>
      </c>
      <c r="AD420" s="638">
        <f>AD37+AD72+AD106+AD141+AD176+AD210+AD245+AD279+AD314+AD349+AD381+AD416</f>
        <v>11733</v>
      </c>
    </row>
    <row r="421" spans="1:37" ht="13.5" customHeight="1" x14ac:dyDescent="0.15">
      <c r="A421" s="727"/>
      <c r="B421" s="1917" t="s">
        <v>422</v>
      </c>
      <c r="C421" s="1916"/>
      <c r="D421" s="667"/>
      <c r="E421" s="706"/>
      <c r="F421" s="707"/>
      <c r="G421" s="707"/>
      <c r="H421" s="707"/>
      <c r="I421" s="708"/>
      <c r="J421" s="708"/>
      <c r="K421" s="709"/>
      <c r="L421" s="709"/>
      <c r="M421" s="708"/>
      <c r="N421" s="708"/>
      <c r="O421" s="707"/>
      <c r="P421" s="707"/>
      <c r="Q421" s="707"/>
      <c r="R421" s="707"/>
      <c r="S421" s="707"/>
      <c r="T421" s="707"/>
      <c r="U421" s="707"/>
      <c r="V421" s="707"/>
      <c r="W421" s="708"/>
      <c r="X421" s="708"/>
      <c r="Y421" s="710"/>
      <c r="Z421" s="710"/>
      <c r="AA421" s="709"/>
      <c r="AB421" s="709"/>
      <c r="AC421" s="711"/>
      <c r="AD421" s="711"/>
    </row>
  </sheetData>
  <protectedRanges>
    <protectedRange sqref="AC280:AE310" name="範囲1"/>
    <protectedRange sqref="D280:N310" name="範囲1_1"/>
    <protectedRange sqref="O280:AB310" name="範囲1_5_1"/>
  </protectedRanges>
  <mergeCells count="85">
    <mergeCell ref="B413:C413"/>
    <mergeCell ref="B414:C414"/>
    <mergeCell ref="B415:C415"/>
    <mergeCell ref="B416:C416"/>
    <mergeCell ref="A382:A416"/>
    <mergeCell ref="B421:C421"/>
    <mergeCell ref="A417:A420"/>
    <mergeCell ref="B417:C417"/>
    <mergeCell ref="B418:C418"/>
    <mergeCell ref="B419:C419"/>
    <mergeCell ref="B420:C420"/>
    <mergeCell ref="B242:C242"/>
    <mergeCell ref="B243:C243"/>
    <mergeCell ref="B244:C244"/>
    <mergeCell ref="B245:C245"/>
    <mergeCell ref="A211:A245"/>
    <mergeCell ref="B207:C207"/>
    <mergeCell ref="B208:C208"/>
    <mergeCell ref="B209:C209"/>
    <mergeCell ref="B210:C210"/>
    <mergeCell ref="A177:A210"/>
    <mergeCell ref="AG2:AL3"/>
    <mergeCell ref="S2:T2"/>
    <mergeCell ref="A2:A3"/>
    <mergeCell ref="B2:B3"/>
    <mergeCell ref="C2:C3"/>
    <mergeCell ref="D2:D3"/>
    <mergeCell ref="G2:H2"/>
    <mergeCell ref="AF2:AF3"/>
    <mergeCell ref="AC2:AD2"/>
    <mergeCell ref="AA2:AB2"/>
    <mergeCell ref="W2:X2"/>
    <mergeCell ref="Y2:Z2"/>
    <mergeCell ref="Q2:R2"/>
    <mergeCell ref="M2:N2"/>
    <mergeCell ref="B1:E1"/>
    <mergeCell ref="U2:V2"/>
    <mergeCell ref="O2:P2"/>
    <mergeCell ref="A38:A72"/>
    <mergeCell ref="B138:C138"/>
    <mergeCell ref="A73:A106"/>
    <mergeCell ref="K2:L2"/>
    <mergeCell ref="A4:A37"/>
    <mergeCell ref="I2:J2"/>
    <mergeCell ref="B104:C104"/>
    <mergeCell ref="B105:C105"/>
    <mergeCell ref="B106:C106"/>
    <mergeCell ref="B103:C103"/>
    <mergeCell ref="B69:C69"/>
    <mergeCell ref="B70:C70"/>
    <mergeCell ref="B71:C71"/>
    <mergeCell ref="B72:C72"/>
    <mergeCell ref="B34:C34"/>
    <mergeCell ref="B35:C35"/>
    <mergeCell ref="B37:C37"/>
    <mergeCell ref="B36:C36"/>
    <mergeCell ref="B276:C276"/>
    <mergeCell ref="B277:C277"/>
    <mergeCell ref="B278:C278"/>
    <mergeCell ref="B279:C279"/>
    <mergeCell ref="A246:A279"/>
    <mergeCell ref="B312:C312"/>
    <mergeCell ref="B313:C313"/>
    <mergeCell ref="B314:C314"/>
    <mergeCell ref="A350:A381"/>
    <mergeCell ref="B346:C346"/>
    <mergeCell ref="B347:C347"/>
    <mergeCell ref="B348:C348"/>
    <mergeCell ref="B349:C349"/>
    <mergeCell ref="B381:C381"/>
    <mergeCell ref="A280:A314"/>
    <mergeCell ref="A315:A349"/>
    <mergeCell ref="B378:C378"/>
    <mergeCell ref="B379:C379"/>
    <mergeCell ref="B380:C380"/>
    <mergeCell ref="B311:C311"/>
    <mergeCell ref="B176:C176"/>
    <mergeCell ref="A142:A176"/>
    <mergeCell ref="B141:C141"/>
    <mergeCell ref="A107:A141"/>
    <mergeCell ref="B173:C173"/>
    <mergeCell ref="B174:C174"/>
    <mergeCell ref="B175:C175"/>
    <mergeCell ref="B139:C139"/>
    <mergeCell ref="B140:C140"/>
  </mergeCells>
  <phoneticPr fontId="4"/>
  <conditionalFormatting sqref="AI6:AI28 AJ6 AJ10:AJ28 AI40:AI42 AI75:AI77">
    <cfRule type="expression" dxfId="87" priority="93" stopIfTrue="1">
      <formula>$B$1=1</formula>
    </cfRule>
  </conditionalFormatting>
  <conditionalFormatting sqref="C4:C33">
    <cfRule type="expression" dxfId="86" priority="75" stopIfTrue="1">
      <formula>$A$1=1</formula>
    </cfRule>
  </conditionalFormatting>
  <conditionalFormatting sqref="C4:C33">
    <cfRule type="expression" dxfId="85" priority="74" stopIfTrue="1">
      <formula>$A$1=1</formula>
    </cfRule>
  </conditionalFormatting>
  <conditionalFormatting sqref="C4">
    <cfRule type="expression" dxfId="84" priority="73" stopIfTrue="1">
      <formula>$A$1=1</formula>
    </cfRule>
  </conditionalFormatting>
  <conditionalFormatting sqref="C4">
    <cfRule type="expression" dxfId="83" priority="72" stopIfTrue="1">
      <formula>$A$1=1</formula>
    </cfRule>
  </conditionalFormatting>
  <conditionalFormatting sqref="C4">
    <cfRule type="expression" dxfId="82" priority="71" stopIfTrue="1">
      <formula>$A$1=1</formula>
    </cfRule>
  </conditionalFormatting>
  <conditionalFormatting sqref="C4">
    <cfRule type="expression" dxfId="81" priority="70" stopIfTrue="1">
      <formula>$A$1=1</formula>
    </cfRule>
  </conditionalFormatting>
  <conditionalFormatting sqref="C4">
    <cfRule type="expression" dxfId="80" priority="69" stopIfTrue="1">
      <formula>$A$1=1</formula>
    </cfRule>
  </conditionalFormatting>
  <conditionalFormatting sqref="C4:C33">
    <cfRule type="expression" dxfId="79" priority="68" stopIfTrue="1">
      <formula>$A$1=1</formula>
    </cfRule>
  </conditionalFormatting>
  <conditionalFormatting sqref="C4:C33">
    <cfRule type="expression" dxfId="78" priority="67" stopIfTrue="1">
      <formula>$A$1=1</formula>
    </cfRule>
  </conditionalFormatting>
  <conditionalFormatting sqref="C4:C33">
    <cfRule type="expression" dxfId="77" priority="66" stopIfTrue="1">
      <formula>$A$1=1</formula>
    </cfRule>
  </conditionalFormatting>
  <conditionalFormatting sqref="C4:C33">
    <cfRule type="expression" dxfId="76" priority="65" stopIfTrue="1">
      <formula>$A$1=1</formula>
    </cfRule>
  </conditionalFormatting>
  <conditionalFormatting sqref="C4:C5">
    <cfRule type="expression" dxfId="75" priority="64" stopIfTrue="1">
      <formula>$A$1=1</formula>
    </cfRule>
  </conditionalFormatting>
  <conditionalFormatting sqref="C4:C5">
    <cfRule type="expression" dxfId="74" priority="63" stopIfTrue="1">
      <formula>$A$1=1</formula>
    </cfRule>
  </conditionalFormatting>
  <conditionalFormatting sqref="C4:C5">
    <cfRule type="expression" dxfId="73" priority="62" stopIfTrue="1">
      <formula>$A$1=1</formula>
    </cfRule>
  </conditionalFormatting>
  <conditionalFormatting sqref="C4:C5">
    <cfRule type="expression" dxfId="72" priority="61" stopIfTrue="1">
      <formula>$A$1=1</formula>
    </cfRule>
  </conditionalFormatting>
  <conditionalFormatting sqref="C4:C33">
    <cfRule type="expression" dxfId="71" priority="60" stopIfTrue="1">
      <formula>$A$1=1</formula>
    </cfRule>
  </conditionalFormatting>
  <conditionalFormatting sqref="C4:C33">
    <cfRule type="expression" dxfId="70" priority="59" stopIfTrue="1">
      <formula>$A$1=1</formula>
    </cfRule>
  </conditionalFormatting>
  <conditionalFormatting sqref="C4:C33">
    <cfRule type="expression" dxfId="69" priority="58" stopIfTrue="1">
      <formula>$A$1=1</formula>
    </cfRule>
  </conditionalFormatting>
  <conditionalFormatting sqref="C4:C33">
    <cfRule type="expression" dxfId="68" priority="57" stopIfTrue="1">
      <formula>$A$1=1</formula>
    </cfRule>
  </conditionalFormatting>
  <conditionalFormatting sqref="C4:C33">
    <cfRule type="expression" dxfId="67" priority="56" stopIfTrue="1">
      <formula>$A$1=1</formula>
    </cfRule>
  </conditionalFormatting>
  <conditionalFormatting sqref="C4:C33">
    <cfRule type="expression" dxfId="66" priority="55" stopIfTrue="1">
      <formula>$A$1=1</formula>
    </cfRule>
  </conditionalFormatting>
  <conditionalFormatting sqref="C4:C33">
    <cfRule type="expression" dxfId="65" priority="54" stopIfTrue="1">
      <formula>$A$1=1</formula>
    </cfRule>
  </conditionalFormatting>
  <conditionalFormatting sqref="C4:C33">
    <cfRule type="expression" dxfId="64" priority="53" stopIfTrue="1">
      <formula>$A$1=1</formula>
    </cfRule>
  </conditionalFormatting>
  <conditionalFormatting sqref="C4:C33">
    <cfRule type="expression" dxfId="63" priority="52" stopIfTrue="1">
      <formula>$A$1=1</formula>
    </cfRule>
  </conditionalFormatting>
  <conditionalFormatting sqref="C4:C33">
    <cfRule type="expression" dxfId="62" priority="51" stopIfTrue="1">
      <formula>$A$1=1</formula>
    </cfRule>
  </conditionalFormatting>
  <conditionalFormatting sqref="C4:C33">
    <cfRule type="expression" dxfId="61" priority="50" stopIfTrue="1">
      <formula>$A$1=1</formula>
    </cfRule>
  </conditionalFormatting>
  <conditionalFormatting sqref="C4:C33">
    <cfRule type="expression" dxfId="60" priority="49" stopIfTrue="1">
      <formula>$A$1=1</formula>
    </cfRule>
  </conditionalFormatting>
  <conditionalFormatting sqref="C4:C33">
    <cfRule type="expression" dxfId="59" priority="48" stopIfTrue="1">
      <formula>$A$1=1</formula>
    </cfRule>
  </conditionalFormatting>
  <conditionalFormatting sqref="C4:C33">
    <cfRule type="expression" dxfId="58" priority="47" stopIfTrue="1">
      <formula>$A$1=1</formula>
    </cfRule>
  </conditionalFormatting>
  <conditionalFormatting sqref="C4:C33">
    <cfRule type="expression" dxfId="57" priority="46" stopIfTrue="1">
      <formula>$A$1=1</formula>
    </cfRule>
  </conditionalFormatting>
  <conditionalFormatting sqref="C4:C33">
    <cfRule type="expression" dxfId="56" priority="45" stopIfTrue="1">
      <formula>$A$1=1</formula>
    </cfRule>
  </conditionalFormatting>
  <conditionalFormatting sqref="AC280:AE310 AE311:AE314">
    <cfRule type="expression" dxfId="55" priority="44" stopIfTrue="1">
      <formula>$A$1=1</formula>
    </cfRule>
  </conditionalFormatting>
  <conditionalFormatting sqref="AC378:AD379 AC381:AD381">
    <cfRule type="expression" dxfId="54" priority="42" stopIfTrue="1">
      <formula>$A$1=1</formula>
    </cfRule>
  </conditionalFormatting>
  <conditionalFormatting sqref="D280:N310 D314">
    <cfRule type="expression" dxfId="53" priority="41" stopIfTrue="1">
      <formula>$A$1=1</formula>
    </cfRule>
  </conditionalFormatting>
  <conditionalFormatting sqref="O280:AB310">
    <cfRule type="expression" dxfId="52" priority="40" stopIfTrue="1">
      <formula>$A$1=1</formula>
    </cfRule>
  </conditionalFormatting>
  <conditionalFormatting sqref="W141">
    <cfRule type="expression" dxfId="51" priority="31" stopIfTrue="1">
      <formula>$A$1=1</formula>
    </cfRule>
  </conditionalFormatting>
  <conditionalFormatting sqref="F173:AB175 F176:V176">
    <cfRule type="expression" dxfId="50" priority="30" stopIfTrue="1">
      <formula>$A$1=1</formula>
    </cfRule>
  </conditionalFormatting>
  <conditionalFormatting sqref="W176">
    <cfRule type="expression" dxfId="49" priority="29" stopIfTrue="1">
      <formula>$A$1=1</formula>
    </cfRule>
  </conditionalFormatting>
  <conditionalFormatting sqref="F378:AB380 D381 F381:V381">
    <cfRule type="expression" dxfId="48" priority="38" stopIfTrue="1">
      <formula>$A$1=1</formula>
    </cfRule>
  </conditionalFormatting>
  <conditionalFormatting sqref="W381">
    <cfRule type="expression" dxfId="47" priority="37" stopIfTrue="1">
      <formula>$A$1=1</formula>
    </cfRule>
  </conditionalFormatting>
  <conditionalFormatting sqref="F207:AB209 F210:V210">
    <cfRule type="expression" dxfId="46" priority="36" stopIfTrue="1">
      <formula>$A$1=1</formula>
    </cfRule>
  </conditionalFormatting>
  <conditionalFormatting sqref="W210">
    <cfRule type="expression" dxfId="45" priority="35" stopIfTrue="1">
      <formula>$A$1=1</formula>
    </cfRule>
  </conditionalFormatting>
  <conditionalFormatting sqref="F138:AB140 F141:V141">
    <cfRule type="expression" dxfId="44" priority="32" stopIfTrue="1">
      <formula>$A$1=1</formula>
    </cfRule>
  </conditionalFormatting>
  <conditionalFormatting sqref="F417:AB419 F420:V420">
    <cfRule type="expression" dxfId="43" priority="22" stopIfTrue="1">
      <formula>$A$1=1</formula>
    </cfRule>
  </conditionalFormatting>
  <conditionalFormatting sqref="W420">
    <cfRule type="expression" dxfId="42" priority="21" stopIfTrue="1">
      <formula>$A$1=1</formula>
    </cfRule>
  </conditionalFormatting>
  <conditionalFormatting sqref="AC173:AD174 AC176:AD176">
    <cfRule type="expression" dxfId="41" priority="19" stopIfTrue="1">
      <formula>$A$1=1</formula>
    </cfRule>
  </conditionalFormatting>
  <conditionalFormatting sqref="AC207:AD208 AC210:AD210">
    <cfRule type="expression" dxfId="40" priority="16" stopIfTrue="1">
      <formula>$A$1=1</formula>
    </cfRule>
  </conditionalFormatting>
  <conditionalFormatting sqref="F413:AB415 F416:V416">
    <cfRule type="expression" dxfId="39" priority="15" stopIfTrue="1">
      <formula>$A$1=1</formula>
    </cfRule>
  </conditionalFormatting>
  <conditionalFormatting sqref="W416">
    <cfRule type="expression" dxfId="38" priority="14" stopIfTrue="1">
      <formula>$A$1=1</formula>
    </cfRule>
  </conditionalFormatting>
  <conditionalFormatting sqref="F242:AB244 F245:V245">
    <cfRule type="expression" dxfId="37" priority="13" stopIfTrue="1">
      <formula>$A$1=1</formula>
    </cfRule>
  </conditionalFormatting>
  <conditionalFormatting sqref="W245">
    <cfRule type="expression" dxfId="36" priority="12" stopIfTrue="1">
      <formula>$A$1=1</formula>
    </cfRule>
  </conditionalFormatting>
  <conditionalFormatting sqref="AC242:AD243 AC245:AD245">
    <cfRule type="expression" dxfId="35" priority="11" stopIfTrue="1">
      <formula>$A$1=1</formula>
    </cfRule>
  </conditionalFormatting>
  <conditionalFormatting sqref="F276:AB278 F279:V279">
    <cfRule type="expression" dxfId="34" priority="10" stopIfTrue="1">
      <formula>$A$1=1</formula>
    </cfRule>
  </conditionalFormatting>
  <conditionalFormatting sqref="W279">
    <cfRule type="expression" dxfId="33" priority="9" stopIfTrue="1">
      <formula>$A$1=1</formula>
    </cfRule>
  </conditionalFormatting>
  <conditionalFormatting sqref="AC276:AD277 AC279:AD279">
    <cfRule type="expression" dxfId="32" priority="8" stopIfTrue="1">
      <formula>$A$1=1</formula>
    </cfRule>
  </conditionalFormatting>
  <conditionalFormatting sqref="F311:AB313 F314:V314">
    <cfRule type="expression" dxfId="31" priority="7" stopIfTrue="1">
      <formula>$A$1=1</formula>
    </cfRule>
  </conditionalFormatting>
  <conditionalFormatting sqref="W314">
    <cfRule type="expression" dxfId="30" priority="6" stopIfTrue="1">
      <formula>$A$1=1</formula>
    </cfRule>
  </conditionalFormatting>
  <conditionalFormatting sqref="AC311:AD312 AC314:AD314">
    <cfRule type="expression" dxfId="29" priority="5" stopIfTrue="1">
      <formula>$A$1=1</formula>
    </cfRule>
  </conditionalFormatting>
  <conditionalFormatting sqref="D349">
    <cfRule type="expression" dxfId="28" priority="4" stopIfTrue="1">
      <formula>$A$1=1</formula>
    </cfRule>
  </conditionalFormatting>
  <conditionalFormatting sqref="F346:AB348 F349:V349">
    <cfRule type="expression" dxfId="27" priority="3" stopIfTrue="1">
      <formula>$A$1=1</formula>
    </cfRule>
  </conditionalFormatting>
  <conditionalFormatting sqref="W349">
    <cfRule type="expression" dxfId="26" priority="2" stopIfTrue="1">
      <formula>$A$1=1</formula>
    </cfRule>
  </conditionalFormatting>
  <conditionalFormatting sqref="AC346:AD347 AC349:AD349">
    <cfRule type="expression" dxfId="25" priority="1" stopIfTrue="1">
      <formula>$A$1=1</formula>
    </cfRule>
  </conditionalFormatting>
  <dataValidations count="2">
    <dataValidation imeMode="on" allowBlank="1" showInputMessage="1" showErrorMessage="1" sqref="AI5:AJ5 AG32:AJ33 AG207:AL210 AG242:AL245 AG276:AL279 AG413:AK417 D382:D412 D371:D377 D280:D310 AG138:AL141 AG173:AL176 D4:D33 AG34:AL37 AG69:AL72 AG103:AL106 AL413:AL416"/>
    <dataValidation imeMode="off" allowBlank="1" showInputMessage="1" showErrorMessage="1" sqref="AG17:AH31 E382:AB412 AI29:AJ31 AI2 E371:AB377 AK381:AL381 E4:AF33 AC395:AE412 AC382:AD394 AC350:AD377 AE342:AE394 E280:AE310 AC342:AD345"/>
  </dataValidations>
  <pageMargins left="0.70866141732283472" right="0.70866141732283472" top="0.74803149606299213" bottom="0.74803149606299213" header="0.31496062992125984" footer="0.31496062992125984"/>
  <pageSetup paperSize="9" scale="1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AL421"/>
  <sheetViews>
    <sheetView zoomScale="80" zoomScaleNormal="80" workbookViewId="0">
      <pane xSplit="1" ySplit="3" topLeftCell="B4" activePane="bottomRight" state="frozen"/>
      <selection pane="topRight" activeCell="B1" sqref="B1"/>
      <selection pane="bottomLeft" activeCell="A4" sqref="A4"/>
      <selection pane="bottomRight" activeCell="AI420" sqref="AI420"/>
    </sheetView>
  </sheetViews>
  <sheetFormatPr defaultRowHeight="13.5" x14ac:dyDescent="0.15"/>
  <cols>
    <col min="1" max="3" width="4.375" customWidth="1"/>
    <col min="4" max="28" width="5.375" customWidth="1"/>
    <col min="29" max="29" width="12.625" customWidth="1"/>
    <col min="30" max="32" width="5.375" hidden="1" customWidth="1"/>
    <col min="33" max="33" width="12.625" customWidth="1"/>
    <col min="34" max="36" width="7.625" customWidth="1"/>
    <col min="37" max="38" width="3.625" customWidth="1"/>
  </cols>
  <sheetData>
    <row r="1" spans="1:38" ht="17.25" x14ac:dyDescent="0.15">
      <c r="B1" s="1919" t="s">
        <v>212</v>
      </c>
      <c r="C1" s="1919"/>
      <c r="D1" s="1919"/>
      <c r="E1" s="1919"/>
      <c r="F1" s="108"/>
      <c r="K1" s="108"/>
      <c r="L1" s="108"/>
      <c r="M1" s="108"/>
      <c r="N1" s="108"/>
      <c r="O1" s="108"/>
      <c r="P1" s="108"/>
      <c r="Q1" s="108"/>
      <c r="R1" s="108"/>
      <c r="S1" s="108"/>
      <c r="T1" s="108"/>
      <c r="U1" s="108"/>
      <c r="V1" s="108"/>
      <c r="W1" s="108"/>
      <c r="X1" s="108"/>
      <c r="Y1" s="108"/>
      <c r="Z1" s="108"/>
      <c r="AA1" s="108"/>
      <c r="AB1" s="108"/>
      <c r="AC1" s="108"/>
      <c r="AD1" s="108"/>
      <c r="AE1" s="108"/>
      <c r="AF1" s="108"/>
      <c r="AG1" s="108"/>
      <c r="AH1" s="108"/>
      <c r="AI1" s="108"/>
      <c r="AJ1" s="108"/>
    </row>
    <row r="2" spans="1:38" x14ac:dyDescent="0.15">
      <c r="A2" s="1858"/>
      <c r="B2" s="1956" t="s">
        <v>0</v>
      </c>
      <c r="C2" s="1958" t="s">
        <v>18</v>
      </c>
      <c r="D2" s="1924" t="s">
        <v>1</v>
      </c>
      <c r="E2" s="110" t="s">
        <v>2</v>
      </c>
      <c r="F2" s="110" t="s">
        <v>3</v>
      </c>
      <c r="G2" s="1903" t="s">
        <v>7</v>
      </c>
      <c r="H2" s="1904"/>
      <c r="I2" s="1903" t="s">
        <v>8</v>
      </c>
      <c r="J2" s="1904"/>
      <c r="K2" s="1903" t="s">
        <v>44</v>
      </c>
      <c r="L2" s="1904"/>
      <c r="M2" s="1903" t="s">
        <v>9</v>
      </c>
      <c r="N2" s="1904"/>
      <c r="O2" s="1903" t="s">
        <v>10</v>
      </c>
      <c r="P2" s="1904"/>
      <c r="Q2" s="1903" t="s">
        <v>11</v>
      </c>
      <c r="R2" s="1904"/>
      <c r="S2" s="1903" t="s">
        <v>16</v>
      </c>
      <c r="T2" s="1904"/>
      <c r="U2" s="1903" t="s">
        <v>17</v>
      </c>
      <c r="V2" s="1904"/>
      <c r="W2" s="1903" t="s">
        <v>12</v>
      </c>
      <c r="X2" s="1904"/>
      <c r="Y2" s="1903" t="s">
        <v>13</v>
      </c>
      <c r="Z2" s="1904"/>
      <c r="AA2" s="1903" t="s">
        <v>14</v>
      </c>
      <c r="AB2" s="1904"/>
      <c r="AC2" s="2002" t="s">
        <v>266</v>
      </c>
      <c r="AD2" s="2014"/>
      <c r="AE2" s="1897" t="s">
        <v>4</v>
      </c>
      <c r="AF2" s="1898"/>
      <c r="AG2" s="1898"/>
      <c r="AH2" s="1898"/>
      <c r="AI2" s="1898"/>
      <c r="AJ2" s="1898"/>
      <c r="AK2" s="1898"/>
      <c r="AL2" s="1899"/>
    </row>
    <row r="3" spans="1:38" x14ac:dyDescent="0.15">
      <c r="A3" s="1859"/>
      <c r="B3" s="1957"/>
      <c r="C3" s="1959"/>
      <c r="D3" s="1960"/>
      <c r="E3" s="112" t="s">
        <v>45</v>
      </c>
      <c r="F3" s="112" t="s">
        <v>15</v>
      </c>
      <c r="G3" s="109" t="s">
        <v>5</v>
      </c>
      <c r="H3" s="111" t="s">
        <v>6</v>
      </c>
      <c r="I3" s="109" t="s">
        <v>5</v>
      </c>
      <c r="J3" s="111" t="s">
        <v>6</v>
      </c>
      <c r="K3" s="109" t="s">
        <v>5</v>
      </c>
      <c r="L3" s="111" t="s">
        <v>6</v>
      </c>
      <c r="M3" s="109" t="s">
        <v>5</v>
      </c>
      <c r="N3" s="111" t="s">
        <v>6</v>
      </c>
      <c r="O3" s="109" t="s">
        <v>5</v>
      </c>
      <c r="P3" s="111" t="s">
        <v>6</v>
      </c>
      <c r="Q3" s="109" t="s">
        <v>5</v>
      </c>
      <c r="R3" s="111" t="s">
        <v>6</v>
      </c>
      <c r="S3" s="109" t="s">
        <v>5</v>
      </c>
      <c r="T3" s="111" t="s">
        <v>6</v>
      </c>
      <c r="U3" s="109" t="s">
        <v>5</v>
      </c>
      <c r="V3" s="111" t="s">
        <v>6</v>
      </c>
      <c r="W3" s="109" t="s">
        <v>5</v>
      </c>
      <c r="X3" s="111" t="s">
        <v>6</v>
      </c>
      <c r="Y3" s="109" t="s">
        <v>5</v>
      </c>
      <c r="Z3" s="111" t="s">
        <v>6</v>
      </c>
      <c r="AA3" s="109" t="s">
        <v>5</v>
      </c>
      <c r="AB3" s="111" t="s">
        <v>6</v>
      </c>
      <c r="AC3" s="487" t="s">
        <v>267</v>
      </c>
      <c r="AD3" s="488" t="s">
        <v>36</v>
      </c>
      <c r="AE3" s="1900"/>
      <c r="AF3" s="1901"/>
      <c r="AG3" s="1901"/>
      <c r="AH3" s="1901"/>
      <c r="AI3" s="1901"/>
      <c r="AJ3" s="1901"/>
      <c r="AK3" s="1901"/>
      <c r="AL3" s="1902"/>
    </row>
    <row r="4" spans="1:38" ht="13.5" customHeight="1" x14ac:dyDescent="0.15">
      <c r="A4" s="1936" t="s">
        <v>28</v>
      </c>
      <c r="B4" s="194">
        <v>43191</v>
      </c>
      <c r="C4" s="136" t="s">
        <v>42</v>
      </c>
      <c r="D4" s="74" t="s">
        <v>583</v>
      </c>
      <c r="E4" s="72"/>
      <c r="F4" s="60">
        <v>16.7</v>
      </c>
      <c r="G4" s="62">
        <v>14.8</v>
      </c>
      <c r="H4" s="63">
        <v>16.100000000000001</v>
      </c>
      <c r="I4" s="56">
        <v>6.4</v>
      </c>
      <c r="J4" s="57">
        <v>6.3</v>
      </c>
      <c r="K4" s="67">
        <v>7.87</v>
      </c>
      <c r="L4" s="68">
        <v>8.17</v>
      </c>
      <c r="M4" s="56"/>
      <c r="N4" s="57"/>
      <c r="O4" s="62"/>
      <c r="P4" s="63"/>
      <c r="Q4" s="62"/>
      <c r="R4" s="63"/>
      <c r="S4" s="62"/>
      <c r="T4" s="63"/>
      <c r="U4" s="62"/>
      <c r="V4" s="63"/>
      <c r="W4" s="56"/>
      <c r="X4" s="57"/>
      <c r="Y4" s="58"/>
      <c r="Z4" s="59"/>
      <c r="AA4" s="67"/>
      <c r="AB4" s="68"/>
      <c r="AC4" s="463">
        <v>889</v>
      </c>
      <c r="AD4" s="462" t="s">
        <v>36</v>
      </c>
      <c r="AE4" s="122" t="s">
        <v>36</v>
      </c>
      <c r="AF4" s="120" t="s">
        <v>36</v>
      </c>
      <c r="AG4" s="113">
        <v>43201</v>
      </c>
      <c r="AH4" s="4" t="s">
        <v>3</v>
      </c>
      <c r="AI4" s="30">
        <v>15.3</v>
      </c>
      <c r="AJ4" s="27" t="s">
        <v>20</v>
      </c>
      <c r="AK4" s="28"/>
      <c r="AL4" s="107"/>
    </row>
    <row r="5" spans="1:38" x14ac:dyDescent="0.15">
      <c r="A5" s="1946"/>
      <c r="B5" s="137">
        <v>43192</v>
      </c>
      <c r="C5" s="136" t="s">
        <v>37</v>
      </c>
      <c r="D5" s="75" t="s">
        <v>583</v>
      </c>
      <c r="E5" s="73"/>
      <c r="F5" s="61">
        <v>17.600000000000001</v>
      </c>
      <c r="G5" s="23">
        <v>16.3</v>
      </c>
      <c r="H5" s="64">
        <v>17.3</v>
      </c>
      <c r="I5" s="65">
        <v>8.6</v>
      </c>
      <c r="J5" s="66">
        <v>6.1</v>
      </c>
      <c r="K5" s="24">
        <v>7.99</v>
      </c>
      <c r="L5" s="69">
        <v>8.1</v>
      </c>
      <c r="M5" s="65">
        <v>34.799999999999997</v>
      </c>
      <c r="N5" s="66">
        <v>35.200000000000003</v>
      </c>
      <c r="O5" s="23"/>
      <c r="P5" s="64">
        <v>140</v>
      </c>
      <c r="Q5" s="23"/>
      <c r="R5" s="64">
        <v>98</v>
      </c>
      <c r="S5" s="23"/>
      <c r="T5" s="64"/>
      <c r="U5" s="23"/>
      <c r="V5" s="64"/>
      <c r="W5" s="65"/>
      <c r="X5" s="66">
        <v>18</v>
      </c>
      <c r="Y5" s="70"/>
      <c r="Z5" s="71">
        <v>258</v>
      </c>
      <c r="AA5" s="24"/>
      <c r="AB5" s="69">
        <v>0.38</v>
      </c>
      <c r="AC5" s="461">
        <v>1111</v>
      </c>
      <c r="AD5" s="460" t="s">
        <v>36</v>
      </c>
      <c r="AE5" s="26" t="s">
        <v>36</v>
      </c>
      <c r="AF5" s="121" t="s">
        <v>36</v>
      </c>
      <c r="AG5" s="12" t="s">
        <v>94</v>
      </c>
      <c r="AH5" s="13" t="s">
        <v>399</v>
      </c>
      <c r="AI5" s="14" t="s">
        <v>5</v>
      </c>
      <c r="AJ5" s="15" t="s">
        <v>6</v>
      </c>
      <c r="AK5" s="16" t="s">
        <v>36</v>
      </c>
      <c r="AL5" s="97"/>
    </row>
    <row r="6" spans="1:38" x14ac:dyDescent="0.15">
      <c r="A6" s="1946"/>
      <c r="B6" s="137">
        <v>43193</v>
      </c>
      <c r="C6" s="136" t="s">
        <v>38</v>
      </c>
      <c r="D6" s="76" t="s">
        <v>583</v>
      </c>
      <c r="E6" s="73"/>
      <c r="F6" s="61">
        <v>17</v>
      </c>
      <c r="G6" s="23">
        <v>17.7</v>
      </c>
      <c r="H6" s="64">
        <v>18.399999999999999</v>
      </c>
      <c r="I6" s="65">
        <v>10.8</v>
      </c>
      <c r="J6" s="66">
        <v>7.9</v>
      </c>
      <c r="K6" s="24">
        <v>7.94</v>
      </c>
      <c r="L6" s="69">
        <v>8.1199999999999992</v>
      </c>
      <c r="M6" s="65">
        <v>35</v>
      </c>
      <c r="N6" s="66">
        <v>39.5</v>
      </c>
      <c r="O6" s="23"/>
      <c r="P6" s="64">
        <v>140</v>
      </c>
      <c r="Q6" s="23"/>
      <c r="R6" s="64">
        <v>98</v>
      </c>
      <c r="S6" s="23"/>
      <c r="T6" s="64"/>
      <c r="U6" s="23"/>
      <c r="V6" s="64"/>
      <c r="W6" s="65"/>
      <c r="X6" s="66">
        <v>18</v>
      </c>
      <c r="Y6" s="70"/>
      <c r="Z6" s="71">
        <v>240</v>
      </c>
      <c r="AA6" s="24"/>
      <c r="AB6" s="69">
        <v>0.42</v>
      </c>
      <c r="AC6" s="461">
        <v>1555</v>
      </c>
      <c r="AD6" s="460" t="s">
        <v>36</v>
      </c>
      <c r="AE6" s="26" t="s">
        <v>36</v>
      </c>
      <c r="AF6" s="121" t="s">
        <v>36</v>
      </c>
      <c r="AG6" s="5" t="s">
        <v>95</v>
      </c>
      <c r="AH6" s="17" t="s">
        <v>20</v>
      </c>
      <c r="AI6" s="31">
        <v>14.6</v>
      </c>
      <c r="AJ6" s="32">
        <v>15.2</v>
      </c>
      <c r="AK6" s="33" t="s">
        <v>36</v>
      </c>
      <c r="AL6" s="98"/>
    </row>
    <row r="7" spans="1:38" x14ac:dyDescent="0.15">
      <c r="A7" s="1946"/>
      <c r="B7" s="137">
        <v>43194</v>
      </c>
      <c r="C7" s="136" t="s">
        <v>35</v>
      </c>
      <c r="D7" s="76" t="s">
        <v>583</v>
      </c>
      <c r="E7" s="73"/>
      <c r="F7" s="61">
        <v>19.399999999999999</v>
      </c>
      <c r="G7" s="23">
        <v>18.100000000000001</v>
      </c>
      <c r="H7" s="64">
        <v>19.3</v>
      </c>
      <c r="I7" s="65">
        <v>11.4</v>
      </c>
      <c r="J7" s="66">
        <v>7.8</v>
      </c>
      <c r="K7" s="24">
        <v>7.96</v>
      </c>
      <c r="L7" s="69">
        <v>8.2100000000000009</v>
      </c>
      <c r="M7" s="65">
        <v>35</v>
      </c>
      <c r="N7" s="66">
        <v>37.299999999999997</v>
      </c>
      <c r="O7" s="23"/>
      <c r="P7" s="64">
        <v>140</v>
      </c>
      <c r="Q7" s="23"/>
      <c r="R7" s="64">
        <v>100</v>
      </c>
      <c r="S7" s="23"/>
      <c r="T7" s="64"/>
      <c r="U7" s="23"/>
      <c r="V7" s="64"/>
      <c r="W7" s="65"/>
      <c r="X7" s="66">
        <v>20</v>
      </c>
      <c r="Y7" s="70"/>
      <c r="Z7" s="71">
        <v>220</v>
      </c>
      <c r="AA7" s="24"/>
      <c r="AB7" s="69">
        <v>0.52</v>
      </c>
      <c r="AC7" s="461">
        <v>1874</v>
      </c>
      <c r="AD7" s="460" t="s">
        <v>36</v>
      </c>
      <c r="AE7" s="26" t="s">
        <v>36</v>
      </c>
      <c r="AF7" s="121" t="s">
        <v>36</v>
      </c>
      <c r="AG7" s="6" t="s">
        <v>400</v>
      </c>
      <c r="AH7" s="18" t="s">
        <v>401</v>
      </c>
      <c r="AI7" s="37">
        <v>8.6999999999999993</v>
      </c>
      <c r="AJ7" s="38">
        <v>3.5</v>
      </c>
      <c r="AK7" s="39" t="s">
        <v>36</v>
      </c>
      <c r="AL7" s="99"/>
    </row>
    <row r="8" spans="1:38" x14ac:dyDescent="0.15">
      <c r="A8" s="1946"/>
      <c r="B8" s="137">
        <v>43195</v>
      </c>
      <c r="C8" s="136" t="s">
        <v>39</v>
      </c>
      <c r="D8" s="76" t="s">
        <v>599</v>
      </c>
      <c r="E8" s="73"/>
      <c r="F8" s="61">
        <v>13</v>
      </c>
      <c r="G8" s="23">
        <v>17.7</v>
      </c>
      <c r="H8" s="64">
        <v>18.7</v>
      </c>
      <c r="I8" s="65">
        <v>8</v>
      </c>
      <c r="J8" s="66">
        <v>6.6</v>
      </c>
      <c r="K8" s="24">
        <v>7.94</v>
      </c>
      <c r="L8" s="69">
        <v>8.1300000000000008</v>
      </c>
      <c r="M8" s="65">
        <v>35.299999999999997</v>
      </c>
      <c r="N8" s="66">
        <v>37.6</v>
      </c>
      <c r="O8" s="23"/>
      <c r="P8" s="64">
        <v>140</v>
      </c>
      <c r="Q8" s="23"/>
      <c r="R8" s="64">
        <v>100</v>
      </c>
      <c r="S8" s="23"/>
      <c r="T8" s="64"/>
      <c r="U8" s="23"/>
      <c r="V8" s="64"/>
      <c r="W8" s="65"/>
      <c r="X8" s="66">
        <v>19</v>
      </c>
      <c r="Y8" s="70"/>
      <c r="Z8" s="71">
        <v>240</v>
      </c>
      <c r="AA8" s="24"/>
      <c r="AB8" s="69">
        <v>0.36</v>
      </c>
      <c r="AC8" s="461">
        <v>999</v>
      </c>
      <c r="AD8" s="460" t="s">
        <v>36</v>
      </c>
      <c r="AE8" s="26" t="s">
        <v>36</v>
      </c>
      <c r="AF8" s="121" t="s">
        <v>36</v>
      </c>
      <c r="AG8" s="6" t="s">
        <v>21</v>
      </c>
      <c r="AH8" s="18"/>
      <c r="AI8" s="40">
        <v>7.84</v>
      </c>
      <c r="AJ8" s="41">
        <v>7.73</v>
      </c>
      <c r="AK8" s="42" t="s">
        <v>36</v>
      </c>
      <c r="AL8" s="100"/>
    </row>
    <row r="9" spans="1:38" x14ac:dyDescent="0.15">
      <c r="A9" s="1946"/>
      <c r="B9" s="137">
        <v>43196</v>
      </c>
      <c r="C9" s="136" t="s">
        <v>40</v>
      </c>
      <c r="D9" s="76" t="s">
        <v>583</v>
      </c>
      <c r="E9" s="73">
        <v>0</v>
      </c>
      <c r="F9" s="61">
        <v>19.5</v>
      </c>
      <c r="G9" s="23">
        <v>15.8</v>
      </c>
      <c r="H9" s="64">
        <v>16</v>
      </c>
      <c r="I9" s="65">
        <v>7.4</v>
      </c>
      <c r="J9" s="66">
        <v>7.9</v>
      </c>
      <c r="K9" s="24">
        <v>7.9</v>
      </c>
      <c r="L9" s="69">
        <v>8.07</v>
      </c>
      <c r="M9" s="65">
        <v>36.4</v>
      </c>
      <c r="N9" s="66">
        <v>36.299999999999997</v>
      </c>
      <c r="O9" s="23"/>
      <c r="P9" s="64">
        <v>140</v>
      </c>
      <c r="Q9" s="23"/>
      <c r="R9" s="64">
        <v>102</v>
      </c>
      <c r="S9" s="23"/>
      <c r="T9" s="64"/>
      <c r="U9" s="23"/>
      <c r="V9" s="64"/>
      <c r="W9" s="65"/>
      <c r="X9" s="66">
        <v>19</v>
      </c>
      <c r="Y9" s="70"/>
      <c r="Z9" s="71">
        <v>248</v>
      </c>
      <c r="AA9" s="24"/>
      <c r="AB9" s="69">
        <v>0.42</v>
      </c>
      <c r="AC9" s="461">
        <v>214</v>
      </c>
      <c r="AD9" s="460" t="s">
        <v>36</v>
      </c>
      <c r="AE9" s="26" t="s">
        <v>36</v>
      </c>
      <c r="AF9" s="121" t="s">
        <v>36</v>
      </c>
      <c r="AG9" s="6" t="s">
        <v>372</v>
      </c>
      <c r="AH9" s="18" t="s">
        <v>22</v>
      </c>
      <c r="AI9" s="34">
        <v>35.9</v>
      </c>
      <c r="AJ9" s="35">
        <v>35.9</v>
      </c>
      <c r="AK9" s="36" t="s">
        <v>36</v>
      </c>
      <c r="AL9" s="101"/>
    </row>
    <row r="10" spans="1:38" x14ac:dyDescent="0.15">
      <c r="A10" s="1946"/>
      <c r="B10" s="137">
        <v>43197</v>
      </c>
      <c r="C10" s="136" t="s">
        <v>41</v>
      </c>
      <c r="D10" s="76" t="s">
        <v>583</v>
      </c>
      <c r="E10" s="73">
        <v>5</v>
      </c>
      <c r="F10" s="61">
        <v>18.8</v>
      </c>
      <c r="G10" s="23">
        <v>17.600000000000001</v>
      </c>
      <c r="H10" s="64">
        <v>18.399999999999999</v>
      </c>
      <c r="I10" s="65">
        <v>9.5</v>
      </c>
      <c r="J10" s="66">
        <v>7.8</v>
      </c>
      <c r="K10" s="24">
        <v>7.92</v>
      </c>
      <c r="L10" s="69">
        <v>8.1300000000000008</v>
      </c>
      <c r="M10" s="65"/>
      <c r="N10" s="66"/>
      <c r="O10" s="23"/>
      <c r="P10" s="64"/>
      <c r="Q10" s="23"/>
      <c r="R10" s="64"/>
      <c r="S10" s="23"/>
      <c r="T10" s="64"/>
      <c r="U10" s="23"/>
      <c r="V10" s="64"/>
      <c r="W10" s="65"/>
      <c r="X10" s="66"/>
      <c r="Y10" s="70"/>
      <c r="Z10" s="71"/>
      <c r="AA10" s="24"/>
      <c r="AB10" s="69"/>
      <c r="AC10" s="461">
        <v>222</v>
      </c>
      <c r="AD10" s="460" t="s">
        <v>36</v>
      </c>
      <c r="AE10" s="26" t="s">
        <v>36</v>
      </c>
      <c r="AF10" s="121" t="s">
        <v>36</v>
      </c>
      <c r="AG10" s="6" t="s">
        <v>402</v>
      </c>
      <c r="AH10" s="18" t="s">
        <v>23</v>
      </c>
      <c r="AI10" s="34">
        <v>130</v>
      </c>
      <c r="AJ10" s="35">
        <v>130</v>
      </c>
      <c r="AK10" s="36" t="s">
        <v>36</v>
      </c>
      <c r="AL10" s="101"/>
    </row>
    <row r="11" spans="1:38" x14ac:dyDescent="0.15">
      <c r="A11" s="1946"/>
      <c r="B11" s="137">
        <v>43198</v>
      </c>
      <c r="C11" s="453" t="s">
        <v>42</v>
      </c>
      <c r="D11" s="75" t="s">
        <v>583</v>
      </c>
      <c r="E11" s="73"/>
      <c r="F11" s="61">
        <v>13</v>
      </c>
      <c r="G11" s="23">
        <v>14.3</v>
      </c>
      <c r="H11" s="64">
        <v>15.3</v>
      </c>
      <c r="I11" s="65">
        <v>14.8</v>
      </c>
      <c r="J11" s="66">
        <v>11.4</v>
      </c>
      <c r="K11" s="24">
        <v>7.8</v>
      </c>
      <c r="L11" s="69">
        <v>7.99</v>
      </c>
      <c r="M11" s="65"/>
      <c r="N11" s="66"/>
      <c r="O11" s="23"/>
      <c r="P11" s="64"/>
      <c r="Q11" s="23"/>
      <c r="R11" s="64"/>
      <c r="S11" s="23"/>
      <c r="T11" s="64"/>
      <c r="U11" s="23"/>
      <c r="V11" s="64"/>
      <c r="W11" s="65"/>
      <c r="X11" s="66"/>
      <c r="Y11" s="70"/>
      <c r="Z11" s="71"/>
      <c r="AA11" s="24"/>
      <c r="AB11" s="69"/>
      <c r="AC11" s="461">
        <v>1058</v>
      </c>
      <c r="AD11" s="460" t="s">
        <v>36</v>
      </c>
      <c r="AE11" s="26" t="s">
        <v>36</v>
      </c>
      <c r="AF11" s="121" t="s">
        <v>36</v>
      </c>
      <c r="AG11" s="6" t="s">
        <v>376</v>
      </c>
      <c r="AH11" s="18" t="s">
        <v>23</v>
      </c>
      <c r="AI11" s="34">
        <v>100</v>
      </c>
      <c r="AJ11" s="35">
        <v>100</v>
      </c>
      <c r="AK11" s="36" t="s">
        <v>36</v>
      </c>
      <c r="AL11" s="101"/>
    </row>
    <row r="12" spans="1:38" x14ac:dyDescent="0.15">
      <c r="A12" s="1946"/>
      <c r="B12" s="137">
        <v>43199</v>
      </c>
      <c r="C12" s="136" t="s">
        <v>37</v>
      </c>
      <c r="D12" s="76" t="s">
        <v>583</v>
      </c>
      <c r="E12" s="73"/>
      <c r="F12" s="61">
        <v>14.1</v>
      </c>
      <c r="G12" s="23">
        <v>14.5</v>
      </c>
      <c r="H12" s="64">
        <v>15.9</v>
      </c>
      <c r="I12" s="65">
        <v>14.4</v>
      </c>
      <c r="J12" s="66">
        <v>11.7</v>
      </c>
      <c r="K12" s="24">
        <v>7.89</v>
      </c>
      <c r="L12" s="69">
        <v>7.97</v>
      </c>
      <c r="M12" s="65">
        <v>33.9</v>
      </c>
      <c r="N12" s="66">
        <v>35.200000000000003</v>
      </c>
      <c r="O12" s="23"/>
      <c r="P12" s="64">
        <v>130</v>
      </c>
      <c r="Q12" s="23"/>
      <c r="R12" s="64">
        <v>94</v>
      </c>
      <c r="S12" s="23"/>
      <c r="T12" s="64"/>
      <c r="U12" s="23"/>
      <c r="V12" s="64"/>
      <c r="W12" s="65"/>
      <c r="X12" s="66">
        <v>21</v>
      </c>
      <c r="Y12" s="70"/>
      <c r="Z12" s="71">
        <v>238</v>
      </c>
      <c r="AA12" s="24"/>
      <c r="AB12" s="69">
        <v>0.52</v>
      </c>
      <c r="AC12" s="461">
        <v>7066</v>
      </c>
      <c r="AD12" s="460" t="s">
        <v>36</v>
      </c>
      <c r="AE12" s="26" t="s">
        <v>36</v>
      </c>
      <c r="AF12" s="121" t="s">
        <v>36</v>
      </c>
      <c r="AG12" s="6" t="s">
        <v>377</v>
      </c>
      <c r="AH12" s="18" t="s">
        <v>23</v>
      </c>
      <c r="AI12" s="34">
        <v>76</v>
      </c>
      <c r="AJ12" s="35">
        <v>76</v>
      </c>
      <c r="AK12" s="36" t="s">
        <v>36</v>
      </c>
      <c r="AL12" s="101"/>
    </row>
    <row r="13" spans="1:38" x14ac:dyDescent="0.15">
      <c r="A13" s="1946"/>
      <c r="B13" s="137">
        <v>43200</v>
      </c>
      <c r="C13" s="136" t="s">
        <v>38</v>
      </c>
      <c r="D13" s="76" t="s">
        <v>583</v>
      </c>
      <c r="E13" s="73"/>
      <c r="F13" s="61">
        <v>16.100000000000001</v>
      </c>
      <c r="G13" s="23">
        <v>14.9</v>
      </c>
      <c r="H13" s="64">
        <v>15.4</v>
      </c>
      <c r="I13" s="65">
        <v>15</v>
      </c>
      <c r="J13" s="66">
        <v>3.7</v>
      </c>
      <c r="K13" s="24">
        <v>7.87</v>
      </c>
      <c r="L13" s="69">
        <v>7.74</v>
      </c>
      <c r="M13" s="65">
        <v>34.6</v>
      </c>
      <c r="N13" s="66">
        <v>34.799999999999997</v>
      </c>
      <c r="O13" s="23"/>
      <c r="P13" s="64">
        <v>120</v>
      </c>
      <c r="Q13" s="23"/>
      <c r="R13" s="64">
        <v>96</v>
      </c>
      <c r="S13" s="23"/>
      <c r="T13" s="64"/>
      <c r="U13" s="23"/>
      <c r="V13" s="64"/>
      <c r="W13" s="65"/>
      <c r="X13" s="66">
        <v>25</v>
      </c>
      <c r="Y13" s="70"/>
      <c r="Z13" s="71">
        <v>238</v>
      </c>
      <c r="AA13" s="24"/>
      <c r="AB13" s="69">
        <v>0.19</v>
      </c>
      <c r="AC13" s="461">
        <v>6394</v>
      </c>
      <c r="AD13" s="460" t="s">
        <v>36</v>
      </c>
      <c r="AE13" s="26" t="s">
        <v>36</v>
      </c>
      <c r="AF13" s="121" t="s">
        <v>36</v>
      </c>
      <c r="AG13" s="6" t="s">
        <v>378</v>
      </c>
      <c r="AH13" s="18" t="s">
        <v>23</v>
      </c>
      <c r="AI13" s="34">
        <v>24</v>
      </c>
      <c r="AJ13" s="35">
        <v>24</v>
      </c>
      <c r="AK13" s="36" t="s">
        <v>36</v>
      </c>
      <c r="AL13" s="101"/>
    </row>
    <row r="14" spans="1:38" x14ac:dyDescent="0.15">
      <c r="A14" s="1946"/>
      <c r="B14" s="137">
        <v>43201</v>
      </c>
      <c r="C14" s="136" t="s">
        <v>35</v>
      </c>
      <c r="D14" s="76" t="s">
        <v>583</v>
      </c>
      <c r="E14" s="73"/>
      <c r="F14" s="61">
        <v>18</v>
      </c>
      <c r="G14" s="23">
        <v>14.6</v>
      </c>
      <c r="H14" s="64">
        <v>15.2</v>
      </c>
      <c r="I14" s="65">
        <v>8.6999999999999993</v>
      </c>
      <c r="J14" s="66">
        <v>3.5</v>
      </c>
      <c r="K14" s="24">
        <v>7.84</v>
      </c>
      <c r="L14" s="69">
        <v>7.73</v>
      </c>
      <c r="M14" s="65">
        <v>35.9</v>
      </c>
      <c r="N14" s="66">
        <v>35.9</v>
      </c>
      <c r="O14" s="23">
        <v>130</v>
      </c>
      <c r="P14" s="64">
        <v>130</v>
      </c>
      <c r="Q14" s="23">
        <v>100</v>
      </c>
      <c r="R14" s="64">
        <v>100</v>
      </c>
      <c r="S14" s="23">
        <v>76</v>
      </c>
      <c r="T14" s="64">
        <v>76</v>
      </c>
      <c r="U14" s="23">
        <v>24</v>
      </c>
      <c r="V14" s="64">
        <v>24</v>
      </c>
      <c r="W14" s="65">
        <v>21</v>
      </c>
      <c r="X14" s="66">
        <v>25</v>
      </c>
      <c r="Y14" s="70">
        <v>264</v>
      </c>
      <c r="Z14" s="71">
        <v>244</v>
      </c>
      <c r="AA14" s="24">
        <v>0.56999999999999995</v>
      </c>
      <c r="AB14" s="69">
        <v>0.19</v>
      </c>
      <c r="AC14" s="461">
        <v>6081</v>
      </c>
      <c r="AD14" s="460" t="s">
        <v>36</v>
      </c>
      <c r="AE14" s="26" t="s">
        <v>36</v>
      </c>
      <c r="AF14" s="121" t="s">
        <v>36</v>
      </c>
      <c r="AG14" s="6" t="s">
        <v>403</v>
      </c>
      <c r="AH14" s="18" t="s">
        <v>23</v>
      </c>
      <c r="AI14" s="37">
        <v>21</v>
      </c>
      <c r="AJ14" s="38">
        <v>25</v>
      </c>
      <c r="AK14" s="39" t="s">
        <v>36</v>
      </c>
      <c r="AL14" s="99"/>
    </row>
    <row r="15" spans="1:38" x14ac:dyDescent="0.15">
      <c r="A15" s="1946"/>
      <c r="B15" s="137">
        <v>43202</v>
      </c>
      <c r="C15" s="136" t="s">
        <v>39</v>
      </c>
      <c r="D15" s="76" t="s">
        <v>583</v>
      </c>
      <c r="E15" s="73"/>
      <c r="F15" s="61">
        <v>19.2</v>
      </c>
      <c r="G15" s="23">
        <v>17.399999999999999</v>
      </c>
      <c r="H15" s="64">
        <v>17.600000000000001</v>
      </c>
      <c r="I15" s="65">
        <v>11.2</v>
      </c>
      <c r="J15" s="66">
        <v>3.7</v>
      </c>
      <c r="K15" s="24">
        <v>7.91</v>
      </c>
      <c r="L15" s="69">
        <v>7.77</v>
      </c>
      <c r="M15" s="65">
        <v>35.5</v>
      </c>
      <c r="N15" s="66">
        <v>35.700000000000003</v>
      </c>
      <c r="O15" s="23"/>
      <c r="P15" s="64">
        <v>130</v>
      </c>
      <c r="Q15" s="23"/>
      <c r="R15" s="64">
        <v>102</v>
      </c>
      <c r="S15" s="23"/>
      <c r="T15" s="64"/>
      <c r="U15" s="23"/>
      <c r="V15" s="64"/>
      <c r="W15" s="65"/>
      <c r="X15" s="66">
        <v>23</v>
      </c>
      <c r="Y15" s="70"/>
      <c r="Z15" s="71">
        <v>256</v>
      </c>
      <c r="AA15" s="24"/>
      <c r="AB15" s="69">
        <v>0.18</v>
      </c>
      <c r="AC15" s="461">
        <v>6889</v>
      </c>
      <c r="AD15" s="460" t="s">
        <v>36</v>
      </c>
      <c r="AE15" s="26" t="s">
        <v>36</v>
      </c>
      <c r="AF15" s="121" t="s">
        <v>36</v>
      </c>
      <c r="AG15" s="6" t="s">
        <v>404</v>
      </c>
      <c r="AH15" s="18" t="s">
        <v>23</v>
      </c>
      <c r="AI15" s="49">
        <v>264</v>
      </c>
      <c r="AJ15" s="50">
        <v>244</v>
      </c>
      <c r="AK15" s="25" t="s">
        <v>36</v>
      </c>
      <c r="AL15" s="26"/>
    </row>
    <row r="16" spans="1:38" x14ac:dyDescent="0.15">
      <c r="A16" s="1946"/>
      <c r="B16" s="137">
        <v>43203</v>
      </c>
      <c r="C16" s="453" t="s">
        <v>40</v>
      </c>
      <c r="D16" s="76" t="s">
        <v>583</v>
      </c>
      <c r="E16" s="73"/>
      <c r="F16" s="61">
        <v>15.9</v>
      </c>
      <c r="G16" s="23">
        <v>17.3</v>
      </c>
      <c r="H16" s="64">
        <v>18.2</v>
      </c>
      <c r="I16" s="65">
        <v>10.199999999999999</v>
      </c>
      <c r="J16" s="66">
        <v>3</v>
      </c>
      <c r="K16" s="24">
        <v>8.0299999999999994</v>
      </c>
      <c r="L16" s="69">
        <v>7.73</v>
      </c>
      <c r="M16" s="65">
        <v>35.9</v>
      </c>
      <c r="N16" s="66">
        <v>37.5</v>
      </c>
      <c r="O16" s="23"/>
      <c r="P16" s="64">
        <v>140</v>
      </c>
      <c r="Q16" s="23"/>
      <c r="R16" s="64">
        <v>96</v>
      </c>
      <c r="S16" s="23"/>
      <c r="T16" s="64"/>
      <c r="U16" s="23"/>
      <c r="V16" s="64"/>
      <c r="W16" s="65"/>
      <c r="X16" s="66">
        <v>23</v>
      </c>
      <c r="Y16" s="70"/>
      <c r="Z16" s="71">
        <v>254</v>
      </c>
      <c r="AA16" s="24"/>
      <c r="AB16" s="69">
        <v>0.12</v>
      </c>
      <c r="AC16" s="461">
        <v>7726</v>
      </c>
      <c r="AD16" s="460" t="s">
        <v>36</v>
      </c>
      <c r="AE16" s="26" t="s">
        <v>36</v>
      </c>
      <c r="AF16" s="121" t="s">
        <v>36</v>
      </c>
      <c r="AG16" s="6" t="s">
        <v>405</v>
      </c>
      <c r="AH16" s="18" t="s">
        <v>23</v>
      </c>
      <c r="AI16" s="40">
        <v>0.56999999999999995</v>
      </c>
      <c r="AJ16" s="41">
        <v>0.19</v>
      </c>
      <c r="AK16" s="42" t="s">
        <v>36</v>
      </c>
      <c r="AL16" s="100"/>
    </row>
    <row r="17" spans="1:38" x14ac:dyDescent="0.15">
      <c r="A17" s="1946"/>
      <c r="B17" s="137">
        <v>43204</v>
      </c>
      <c r="C17" s="136" t="s">
        <v>41</v>
      </c>
      <c r="D17" s="76" t="s">
        <v>599</v>
      </c>
      <c r="E17" s="73">
        <v>0</v>
      </c>
      <c r="F17" s="61">
        <v>17.100000000000001</v>
      </c>
      <c r="G17" s="23">
        <v>15.6</v>
      </c>
      <c r="H17" s="64">
        <v>16.899999999999999</v>
      </c>
      <c r="I17" s="65">
        <v>11.3</v>
      </c>
      <c r="J17" s="66">
        <v>3.5</v>
      </c>
      <c r="K17" s="24">
        <v>7.82</v>
      </c>
      <c r="L17" s="69">
        <v>7.64</v>
      </c>
      <c r="M17" s="65"/>
      <c r="N17" s="66"/>
      <c r="O17" s="23"/>
      <c r="P17" s="64"/>
      <c r="Q17" s="23"/>
      <c r="R17" s="64"/>
      <c r="S17" s="23"/>
      <c r="T17" s="64"/>
      <c r="U17" s="23"/>
      <c r="V17" s="64"/>
      <c r="W17" s="65"/>
      <c r="X17" s="66"/>
      <c r="Y17" s="70"/>
      <c r="Z17" s="71"/>
      <c r="AA17" s="24"/>
      <c r="AB17" s="69"/>
      <c r="AC17" s="461">
        <v>7999</v>
      </c>
      <c r="AD17" s="460" t="s">
        <v>36</v>
      </c>
      <c r="AE17" s="26" t="s">
        <v>36</v>
      </c>
      <c r="AF17" s="121" t="s">
        <v>36</v>
      </c>
      <c r="AG17" s="6" t="s">
        <v>24</v>
      </c>
      <c r="AH17" s="18" t="s">
        <v>23</v>
      </c>
      <c r="AI17" s="23">
        <v>4.4000000000000004</v>
      </c>
      <c r="AJ17" s="48">
        <v>3.6</v>
      </c>
      <c r="AK17" s="42" t="s">
        <v>36</v>
      </c>
      <c r="AL17" s="100"/>
    </row>
    <row r="18" spans="1:38" x14ac:dyDescent="0.15">
      <c r="A18" s="1946"/>
      <c r="B18" s="137">
        <v>43205</v>
      </c>
      <c r="C18" s="136" t="s">
        <v>42</v>
      </c>
      <c r="D18" s="76" t="s">
        <v>606</v>
      </c>
      <c r="E18" s="73">
        <v>7</v>
      </c>
      <c r="F18" s="61">
        <v>18.600000000000001</v>
      </c>
      <c r="G18" s="23">
        <v>15.9</v>
      </c>
      <c r="H18" s="64">
        <v>16.600000000000001</v>
      </c>
      <c r="I18" s="65">
        <v>15.2</v>
      </c>
      <c r="J18" s="66">
        <v>4.3</v>
      </c>
      <c r="K18" s="24">
        <v>7.81</v>
      </c>
      <c r="L18" s="69">
        <v>7.62</v>
      </c>
      <c r="M18" s="65"/>
      <c r="N18" s="66"/>
      <c r="O18" s="23"/>
      <c r="P18" s="64"/>
      <c r="Q18" s="23"/>
      <c r="R18" s="64"/>
      <c r="S18" s="23"/>
      <c r="T18" s="64"/>
      <c r="U18" s="23"/>
      <c r="V18" s="64"/>
      <c r="W18" s="65"/>
      <c r="X18" s="66"/>
      <c r="Y18" s="70"/>
      <c r="Z18" s="71"/>
      <c r="AA18" s="24"/>
      <c r="AB18" s="69"/>
      <c r="AC18" s="461">
        <v>9776</v>
      </c>
      <c r="AD18" s="460" t="s">
        <v>36</v>
      </c>
      <c r="AE18" s="26" t="s">
        <v>36</v>
      </c>
      <c r="AF18" s="121" t="s">
        <v>36</v>
      </c>
      <c r="AG18" s="6" t="s">
        <v>25</v>
      </c>
      <c r="AH18" s="18" t="s">
        <v>23</v>
      </c>
      <c r="AI18" s="23">
        <v>3</v>
      </c>
      <c r="AJ18" s="48">
        <v>2.2000000000000002</v>
      </c>
      <c r="AK18" s="42" t="s">
        <v>36</v>
      </c>
      <c r="AL18" s="100"/>
    </row>
    <row r="19" spans="1:38" x14ac:dyDescent="0.15">
      <c r="A19" s="1946"/>
      <c r="B19" s="137">
        <v>43206</v>
      </c>
      <c r="C19" s="136" t="s">
        <v>37</v>
      </c>
      <c r="D19" s="76" t="s">
        <v>583</v>
      </c>
      <c r="E19" s="73"/>
      <c r="F19" s="61">
        <v>14.6</v>
      </c>
      <c r="G19" s="23">
        <v>15.8</v>
      </c>
      <c r="H19" s="64">
        <v>16.899999999999999</v>
      </c>
      <c r="I19" s="65">
        <v>30.8</v>
      </c>
      <c r="J19" s="66">
        <v>3.9</v>
      </c>
      <c r="K19" s="24">
        <v>7.67</v>
      </c>
      <c r="L19" s="69">
        <v>7.45</v>
      </c>
      <c r="M19" s="65">
        <v>31</v>
      </c>
      <c r="N19" s="66">
        <v>30.3</v>
      </c>
      <c r="O19" s="23"/>
      <c r="P19" s="64">
        <v>97</v>
      </c>
      <c r="Q19" s="23"/>
      <c r="R19" s="64">
        <v>78</v>
      </c>
      <c r="S19" s="23"/>
      <c r="T19" s="64"/>
      <c r="U19" s="23"/>
      <c r="V19" s="64"/>
      <c r="W19" s="65"/>
      <c r="X19" s="66">
        <v>23</v>
      </c>
      <c r="Y19" s="70"/>
      <c r="Z19" s="71">
        <v>206</v>
      </c>
      <c r="AA19" s="24"/>
      <c r="AB19" s="69">
        <v>0.13</v>
      </c>
      <c r="AC19" s="461">
        <v>11446</v>
      </c>
      <c r="AD19" s="460" t="s">
        <v>36</v>
      </c>
      <c r="AE19" s="26" t="s">
        <v>36</v>
      </c>
      <c r="AF19" s="121" t="s">
        <v>36</v>
      </c>
      <c r="AG19" s="6" t="s">
        <v>406</v>
      </c>
      <c r="AH19" s="18" t="s">
        <v>23</v>
      </c>
      <c r="AI19" s="23">
        <v>8.3000000000000007</v>
      </c>
      <c r="AJ19" s="48">
        <v>8.4</v>
      </c>
      <c r="AK19" s="42" t="s">
        <v>36</v>
      </c>
      <c r="AL19" s="100"/>
    </row>
    <row r="20" spans="1:38" x14ac:dyDescent="0.15">
      <c r="A20" s="1946"/>
      <c r="B20" s="137">
        <v>43207</v>
      </c>
      <c r="C20" s="136" t="s">
        <v>38</v>
      </c>
      <c r="D20" s="76" t="s">
        <v>599</v>
      </c>
      <c r="E20" s="73">
        <v>3</v>
      </c>
      <c r="F20" s="61">
        <v>14.5</v>
      </c>
      <c r="G20" s="23">
        <v>16.399999999999999</v>
      </c>
      <c r="H20" s="64">
        <v>17.600000000000001</v>
      </c>
      <c r="I20" s="65">
        <v>24.2</v>
      </c>
      <c r="J20" s="66">
        <v>3.1</v>
      </c>
      <c r="K20" s="24">
        <v>7.76</v>
      </c>
      <c r="L20" s="69">
        <v>7.49</v>
      </c>
      <c r="M20" s="65">
        <v>29.2</v>
      </c>
      <c r="N20" s="66">
        <v>33.9</v>
      </c>
      <c r="O20" s="23"/>
      <c r="P20" s="64">
        <v>110</v>
      </c>
      <c r="Q20" s="23"/>
      <c r="R20" s="64">
        <v>88</v>
      </c>
      <c r="S20" s="23"/>
      <c r="T20" s="64"/>
      <c r="U20" s="23"/>
      <c r="V20" s="64"/>
      <c r="W20" s="65"/>
      <c r="X20" s="66">
        <v>24</v>
      </c>
      <c r="Y20" s="70"/>
      <c r="Z20" s="71">
        <v>222</v>
      </c>
      <c r="AA20" s="24"/>
      <c r="AB20" s="69">
        <v>0.13</v>
      </c>
      <c r="AC20" s="461">
        <v>10983</v>
      </c>
      <c r="AD20" s="460" t="s">
        <v>36</v>
      </c>
      <c r="AE20" s="26" t="s">
        <v>36</v>
      </c>
      <c r="AF20" s="121" t="s">
        <v>36</v>
      </c>
      <c r="AG20" s="6" t="s">
        <v>407</v>
      </c>
      <c r="AH20" s="18" t="s">
        <v>23</v>
      </c>
      <c r="AI20" s="45">
        <v>4.5999999999999999E-2</v>
      </c>
      <c r="AJ20" s="46">
        <v>3.5000000000000003E-2</v>
      </c>
      <c r="AK20" s="47" t="s">
        <v>36</v>
      </c>
      <c r="AL20" s="102"/>
    </row>
    <row r="21" spans="1:38" x14ac:dyDescent="0.15">
      <c r="A21" s="1946"/>
      <c r="B21" s="137">
        <v>43208</v>
      </c>
      <c r="C21" s="136" t="s">
        <v>35</v>
      </c>
      <c r="D21" s="76" t="s">
        <v>606</v>
      </c>
      <c r="E21" s="73">
        <v>24</v>
      </c>
      <c r="F21" s="61">
        <v>12.5</v>
      </c>
      <c r="G21" s="23">
        <v>15.1</v>
      </c>
      <c r="H21" s="64">
        <v>16</v>
      </c>
      <c r="I21" s="65">
        <v>20.6</v>
      </c>
      <c r="J21" s="66">
        <v>2.7</v>
      </c>
      <c r="K21" s="24">
        <v>7.74</v>
      </c>
      <c r="L21" s="69">
        <v>7.48</v>
      </c>
      <c r="M21" s="65">
        <v>27.3</v>
      </c>
      <c r="N21" s="66">
        <v>35</v>
      </c>
      <c r="O21" s="23"/>
      <c r="P21" s="64">
        <v>110</v>
      </c>
      <c r="Q21" s="23"/>
      <c r="R21" s="64">
        <v>86</v>
      </c>
      <c r="S21" s="23"/>
      <c r="T21" s="64"/>
      <c r="U21" s="23"/>
      <c r="V21" s="64"/>
      <c r="W21" s="65"/>
      <c r="X21" s="66">
        <v>25</v>
      </c>
      <c r="Y21" s="70"/>
      <c r="Z21" s="71">
        <v>212</v>
      </c>
      <c r="AA21" s="24"/>
      <c r="AB21" s="69">
        <v>0.1</v>
      </c>
      <c r="AC21" s="461">
        <v>9881</v>
      </c>
      <c r="AD21" s="460" t="s">
        <v>36</v>
      </c>
      <c r="AE21" s="26" t="s">
        <v>36</v>
      </c>
      <c r="AF21" s="121" t="s">
        <v>36</v>
      </c>
      <c r="AG21" s="6" t="s">
        <v>26</v>
      </c>
      <c r="AH21" s="18" t="s">
        <v>23</v>
      </c>
      <c r="AI21" s="24">
        <v>0.67</v>
      </c>
      <c r="AJ21" s="44">
        <v>0.64</v>
      </c>
      <c r="AK21" s="42" t="s">
        <v>36</v>
      </c>
      <c r="AL21" s="100"/>
    </row>
    <row r="22" spans="1:38" x14ac:dyDescent="0.15">
      <c r="A22" s="1946"/>
      <c r="B22" s="137">
        <v>43209</v>
      </c>
      <c r="C22" s="136" t="s">
        <v>39</v>
      </c>
      <c r="D22" s="76" t="s">
        <v>583</v>
      </c>
      <c r="E22" s="73"/>
      <c r="F22" s="61">
        <v>16.8</v>
      </c>
      <c r="G22" s="23">
        <v>14.9</v>
      </c>
      <c r="H22" s="64">
        <v>15.3</v>
      </c>
      <c r="I22" s="65">
        <v>33.6</v>
      </c>
      <c r="J22" s="66">
        <v>3.1</v>
      </c>
      <c r="K22" s="24">
        <v>7.72</v>
      </c>
      <c r="L22" s="69">
        <v>7.42</v>
      </c>
      <c r="M22" s="65">
        <v>26.8</v>
      </c>
      <c r="N22" s="66">
        <v>29</v>
      </c>
      <c r="O22" s="23"/>
      <c r="P22" s="64">
        <v>87</v>
      </c>
      <c r="Q22" s="23"/>
      <c r="R22" s="64">
        <v>72</v>
      </c>
      <c r="S22" s="23"/>
      <c r="T22" s="64"/>
      <c r="U22" s="23"/>
      <c r="V22" s="64"/>
      <c r="W22" s="65"/>
      <c r="X22" s="66">
        <v>23</v>
      </c>
      <c r="Y22" s="70"/>
      <c r="Z22" s="71">
        <v>182</v>
      </c>
      <c r="AA22" s="24"/>
      <c r="AB22" s="69">
        <v>0.15</v>
      </c>
      <c r="AC22" s="461">
        <v>12343</v>
      </c>
      <c r="AD22" s="460" t="s">
        <v>36</v>
      </c>
      <c r="AE22" s="26" t="s">
        <v>36</v>
      </c>
      <c r="AF22" s="121" t="s">
        <v>36</v>
      </c>
      <c r="AG22" s="6" t="s">
        <v>98</v>
      </c>
      <c r="AH22" s="18" t="s">
        <v>23</v>
      </c>
      <c r="AI22" s="24">
        <v>0.93</v>
      </c>
      <c r="AJ22" s="44">
        <v>0.85</v>
      </c>
      <c r="AK22" s="42" t="s">
        <v>36</v>
      </c>
      <c r="AL22" s="100"/>
    </row>
    <row r="23" spans="1:38" x14ac:dyDescent="0.15">
      <c r="A23" s="1946"/>
      <c r="B23" s="137">
        <v>43210</v>
      </c>
      <c r="C23" s="136" t="s">
        <v>40</v>
      </c>
      <c r="D23" s="76" t="s">
        <v>583</v>
      </c>
      <c r="E23" s="73"/>
      <c r="F23" s="61">
        <v>18.5</v>
      </c>
      <c r="G23" s="23">
        <v>17.3</v>
      </c>
      <c r="H23" s="64">
        <v>17.7</v>
      </c>
      <c r="I23" s="65">
        <v>24.7</v>
      </c>
      <c r="J23" s="66">
        <v>3.1</v>
      </c>
      <c r="K23" s="24">
        <v>7.71</v>
      </c>
      <c r="L23" s="69">
        <v>7.35</v>
      </c>
      <c r="M23" s="65">
        <v>27.9</v>
      </c>
      <c r="N23" s="66">
        <v>30.2</v>
      </c>
      <c r="O23" s="23"/>
      <c r="P23" s="64">
        <v>90</v>
      </c>
      <c r="Q23" s="23"/>
      <c r="R23" s="64">
        <v>78</v>
      </c>
      <c r="S23" s="23"/>
      <c r="T23" s="64"/>
      <c r="U23" s="23"/>
      <c r="V23" s="64"/>
      <c r="W23" s="65"/>
      <c r="X23" s="66">
        <v>25</v>
      </c>
      <c r="Y23" s="70"/>
      <c r="Z23" s="71">
        <v>196</v>
      </c>
      <c r="AA23" s="24"/>
      <c r="AB23" s="69">
        <v>0.12</v>
      </c>
      <c r="AC23" s="461">
        <v>11212</v>
      </c>
      <c r="AD23" s="460" t="s">
        <v>36</v>
      </c>
      <c r="AE23" s="26" t="s">
        <v>36</v>
      </c>
      <c r="AF23" s="121" t="s">
        <v>36</v>
      </c>
      <c r="AG23" s="6" t="s">
        <v>387</v>
      </c>
      <c r="AH23" s="18" t="s">
        <v>23</v>
      </c>
      <c r="AI23" s="45">
        <v>0.16900000000000001</v>
      </c>
      <c r="AJ23" s="46">
        <v>9.7000000000000003E-2</v>
      </c>
      <c r="AK23" s="47" t="s">
        <v>36</v>
      </c>
      <c r="AL23" s="102"/>
    </row>
    <row r="24" spans="1:38" x14ac:dyDescent="0.15">
      <c r="A24" s="1946"/>
      <c r="B24" s="137">
        <v>43211</v>
      </c>
      <c r="C24" s="136" t="s">
        <v>41</v>
      </c>
      <c r="D24" s="76" t="s">
        <v>583</v>
      </c>
      <c r="E24" s="73"/>
      <c r="F24" s="61">
        <v>19.7</v>
      </c>
      <c r="G24" s="23">
        <v>17.2</v>
      </c>
      <c r="H24" s="64">
        <v>18.5</v>
      </c>
      <c r="I24" s="65">
        <v>27.3</v>
      </c>
      <c r="J24" s="66">
        <v>3.5</v>
      </c>
      <c r="K24" s="24">
        <v>7.62</v>
      </c>
      <c r="L24" s="69">
        <v>7.43</v>
      </c>
      <c r="M24" s="65"/>
      <c r="N24" s="66"/>
      <c r="O24" s="23"/>
      <c r="P24" s="64"/>
      <c r="Q24" s="23"/>
      <c r="R24" s="64"/>
      <c r="S24" s="23"/>
      <c r="T24" s="64"/>
      <c r="U24" s="23"/>
      <c r="V24" s="64"/>
      <c r="W24" s="65"/>
      <c r="X24" s="66"/>
      <c r="Y24" s="70"/>
      <c r="Z24" s="71"/>
      <c r="AA24" s="24"/>
      <c r="AB24" s="69"/>
      <c r="AC24" s="461">
        <v>10266</v>
      </c>
      <c r="AD24" s="460" t="s">
        <v>36</v>
      </c>
      <c r="AE24" s="26" t="s">
        <v>36</v>
      </c>
      <c r="AF24" s="121" t="s">
        <v>36</v>
      </c>
      <c r="AG24" s="6" t="s">
        <v>408</v>
      </c>
      <c r="AH24" s="18" t="s">
        <v>23</v>
      </c>
      <c r="AI24" s="831" t="s">
        <v>608</v>
      </c>
      <c r="AJ24" s="261" t="s">
        <v>608</v>
      </c>
      <c r="AK24" s="42" t="s">
        <v>36</v>
      </c>
      <c r="AL24" s="100"/>
    </row>
    <row r="25" spans="1:38" x14ac:dyDescent="0.15">
      <c r="A25" s="1946"/>
      <c r="B25" s="137">
        <v>43212</v>
      </c>
      <c r="C25" s="136" t="s">
        <v>42</v>
      </c>
      <c r="D25" s="76" t="s">
        <v>583</v>
      </c>
      <c r="E25" s="73"/>
      <c r="F25" s="61">
        <v>19.7</v>
      </c>
      <c r="G25" s="23">
        <v>17.8</v>
      </c>
      <c r="H25" s="64">
        <v>18.5</v>
      </c>
      <c r="I25" s="65">
        <v>29.4</v>
      </c>
      <c r="J25" s="66">
        <v>4</v>
      </c>
      <c r="K25" s="24">
        <v>7.69</v>
      </c>
      <c r="L25" s="69">
        <v>7.5</v>
      </c>
      <c r="M25" s="65"/>
      <c r="N25" s="66"/>
      <c r="O25" s="23"/>
      <c r="P25" s="64"/>
      <c r="Q25" s="23"/>
      <c r="R25" s="64"/>
      <c r="S25" s="23"/>
      <c r="T25" s="64"/>
      <c r="U25" s="23"/>
      <c r="V25" s="64"/>
      <c r="W25" s="65"/>
      <c r="X25" s="66"/>
      <c r="Y25" s="70"/>
      <c r="Z25" s="71"/>
      <c r="AA25" s="24"/>
      <c r="AB25" s="69"/>
      <c r="AC25" s="461">
        <v>11292</v>
      </c>
      <c r="AD25" s="460" t="s">
        <v>36</v>
      </c>
      <c r="AE25" s="26" t="s">
        <v>36</v>
      </c>
      <c r="AF25" s="121" t="s">
        <v>36</v>
      </c>
      <c r="AG25" s="6" t="s">
        <v>99</v>
      </c>
      <c r="AH25" s="18" t="s">
        <v>23</v>
      </c>
      <c r="AI25" s="23">
        <v>23.2</v>
      </c>
      <c r="AJ25" s="48">
        <v>23.8</v>
      </c>
      <c r="AK25" s="36" t="s">
        <v>36</v>
      </c>
      <c r="AL25" s="101"/>
    </row>
    <row r="26" spans="1:38" x14ac:dyDescent="0.15">
      <c r="A26" s="1946"/>
      <c r="B26" s="137">
        <v>43213</v>
      </c>
      <c r="C26" s="136" t="s">
        <v>37</v>
      </c>
      <c r="D26" s="76" t="s">
        <v>599</v>
      </c>
      <c r="E26" s="73"/>
      <c r="F26" s="61">
        <v>17.2</v>
      </c>
      <c r="G26" s="23">
        <v>18.5</v>
      </c>
      <c r="H26" s="64">
        <v>19.100000000000001</v>
      </c>
      <c r="I26" s="65">
        <v>36.799999999999997</v>
      </c>
      <c r="J26" s="66">
        <v>3.5</v>
      </c>
      <c r="K26" s="24">
        <v>7.65</v>
      </c>
      <c r="L26" s="69">
        <v>7.43</v>
      </c>
      <c r="M26" s="65">
        <v>29.9</v>
      </c>
      <c r="N26" s="66">
        <v>32.6</v>
      </c>
      <c r="O26" s="23"/>
      <c r="P26" s="64">
        <v>110</v>
      </c>
      <c r="Q26" s="23"/>
      <c r="R26" s="64">
        <v>84</v>
      </c>
      <c r="S26" s="23"/>
      <c r="T26" s="64"/>
      <c r="U26" s="23"/>
      <c r="V26" s="64"/>
      <c r="W26" s="65"/>
      <c r="X26" s="66">
        <v>24</v>
      </c>
      <c r="Y26" s="70"/>
      <c r="Z26" s="71">
        <v>200</v>
      </c>
      <c r="AA26" s="24"/>
      <c r="AB26" s="69">
        <v>0.14000000000000001</v>
      </c>
      <c r="AC26" s="461">
        <v>11241</v>
      </c>
      <c r="AD26" s="460" t="s">
        <v>36</v>
      </c>
      <c r="AE26" s="26" t="s">
        <v>36</v>
      </c>
      <c r="AF26" s="121" t="s">
        <v>36</v>
      </c>
      <c r="AG26" s="6" t="s">
        <v>27</v>
      </c>
      <c r="AH26" s="18" t="s">
        <v>23</v>
      </c>
      <c r="AI26" s="23">
        <v>35</v>
      </c>
      <c r="AJ26" s="48">
        <v>33</v>
      </c>
      <c r="AK26" s="36" t="s">
        <v>36</v>
      </c>
      <c r="AL26" s="101"/>
    </row>
    <row r="27" spans="1:38" x14ac:dyDescent="0.15">
      <c r="A27" s="1946"/>
      <c r="B27" s="137">
        <v>43214</v>
      </c>
      <c r="C27" s="136" t="s">
        <v>38</v>
      </c>
      <c r="D27" s="76" t="s">
        <v>583</v>
      </c>
      <c r="E27" s="73"/>
      <c r="F27" s="61">
        <v>19.899999999999999</v>
      </c>
      <c r="G27" s="23">
        <v>16.899999999999999</v>
      </c>
      <c r="H27" s="64">
        <v>17.2</v>
      </c>
      <c r="I27" s="65">
        <v>18.7</v>
      </c>
      <c r="J27" s="66">
        <v>3.8</v>
      </c>
      <c r="K27" s="24">
        <v>7.65</v>
      </c>
      <c r="L27" s="69">
        <v>7.47</v>
      </c>
      <c r="M27" s="65">
        <v>29.8</v>
      </c>
      <c r="N27" s="66">
        <v>31.2</v>
      </c>
      <c r="O27" s="23"/>
      <c r="P27" s="64">
        <v>110</v>
      </c>
      <c r="Q27" s="23"/>
      <c r="R27" s="64">
        <v>84</v>
      </c>
      <c r="S27" s="23"/>
      <c r="T27" s="64"/>
      <c r="U27" s="23"/>
      <c r="V27" s="64"/>
      <c r="W27" s="65"/>
      <c r="X27" s="66">
        <v>23</v>
      </c>
      <c r="Y27" s="70"/>
      <c r="Z27" s="71">
        <v>204</v>
      </c>
      <c r="AA27" s="24"/>
      <c r="AB27" s="69">
        <v>0.16</v>
      </c>
      <c r="AC27" s="461">
        <v>5376</v>
      </c>
      <c r="AD27" s="460" t="s">
        <v>36</v>
      </c>
      <c r="AE27" s="26" t="s">
        <v>36</v>
      </c>
      <c r="AF27" s="121" t="s">
        <v>36</v>
      </c>
      <c r="AG27" s="6" t="s">
        <v>390</v>
      </c>
      <c r="AH27" s="18" t="s">
        <v>401</v>
      </c>
      <c r="AI27" s="51">
        <v>13</v>
      </c>
      <c r="AJ27" s="52">
        <v>7</v>
      </c>
      <c r="AK27" s="43" t="s">
        <v>36</v>
      </c>
      <c r="AL27" s="103"/>
    </row>
    <row r="28" spans="1:38" x14ac:dyDescent="0.15">
      <c r="A28" s="1946"/>
      <c r="B28" s="137">
        <v>43215</v>
      </c>
      <c r="C28" s="453" t="s">
        <v>35</v>
      </c>
      <c r="D28" s="76" t="s">
        <v>606</v>
      </c>
      <c r="E28" s="73">
        <v>36</v>
      </c>
      <c r="F28" s="61">
        <v>19.899999999999999</v>
      </c>
      <c r="G28" s="23">
        <v>18.3</v>
      </c>
      <c r="H28" s="64">
        <v>18.5</v>
      </c>
      <c r="I28" s="65">
        <v>15</v>
      </c>
      <c r="J28" s="66">
        <v>9.3000000000000007</v>
      </c>
      <c r="K28" s="24">
        <v>7.79</v>
      </c>
      <c r="L28" s="69">
        <v>7.72</v>
      </c>
      <c r="M28" s="65">
        <v>28.1</v>
      </c>
      <c r="N28" s="66">
        <v>30.2</v>
      </c>
      <c r="O28" s="23"/>
      <c r="P28" s="64">
        <v>110</v>
      </c>
      <c r="Q28" s="23"/>
      <c r="R28" s="64">
        <v>84</v>
      </c>
      <c r="S28" s="23"/>
      <c r="T28" s="64"/>
      <c r="U28" s="23"/>
      <c r="V28" s="64"/>
      <c r="W28" s="65"/>
      <c r="X28" s="66">
        <v>19</v>
      </c>
      <c r="Y28" s="70"/>
      <c r="Z28" s="71">
        <v>236</v>
      </c>
      <c r="AA28" s="24"/>
      <c r="AB28" s="69">
        <v>0.44</v>
      </c>
      <c r="AC28" s="461">
        <v>5003</v>
      </c>
      <c r="AD28" s="460" t="s">
        <v>36</v>
      </c>
      <c r="AE28" s="26" t="s">
        <v>36</v>
      </c>
      <c r="AF28" s="121" t="s">
        <v>36</v>
      </c>
      <c r="AG28" s="6" t="s">
        <v>409</v>
      </c>
      <c r="AH28" s="18" t="s">
        <v>23</v>
      </c>
      <c r="AI28" s="51">
        <v>14</v>
      </c>
      <c r="AJ28" s="52">
        <v>6</v>
      </c>
      <c r="AK28" s="43" t="s">
        <v>36</v>
      </c>
      <c r="AL28" s="103"/>
    </row>
    <row r="29" spans="1:38" x14ac:dyDescent="0.15">
      <c r="A29" s="1946"/>
      <c r="B29" s="137">
        <v>43216</v>
      </c>
      <c r="C29" s="453" t="s">
        <v>39</v>
      </c>
      <c r="D29" s="76" t="s">
        <v>583</v>
      </c>
      <c r="E29" s="73"/>
      <c r="F29" s="61">
        <v>19</v>
      </c>
      <c r="G29" s="23">
        <v>18.399999999999999</v>
      </c>
      <c r="H29" s="64">
        <v>18.5</v>
      </c>
      <c r="I29" s="65">
        <v>34.6</v>
      </c>
      <c r="J29" s="66">
        <v>7.8</v>
      </c>
      <c r="K29" s="24">
        <v>7.68</v>
      </c>
      <c r="L29" s="69">
        <v>7.32</v>
      </c>
      <c r="M29" s="65">
        <v>25.1</v>
      </c>
      <c r="N29" s="66">
        <v>25.4</v>
      </c>
      <c r="O29" s="23"/>
      <c r="P29" s="64">
        <v>80</v>
      </c>
      <c r="Q29" s="23"/>
      <c r="R29" s="64">
        <v>70</v>
      </c>
      <c r="S29" s="23"/>
      <c r="T29" s="64"/>
      <c r="U29" s="23"/>
      <c r="V29" s="64"/>
      <c r="W29" s="65"/>
      <c r="X29" s="66">
        <v>22</v>
      </c>
      <c r="Y29" s="70"/>
      <c r="Z29" s="71">
        <v>178</v>
      </c>
      <c r="AA29" s="24"/>
      <c r="AB29" s="69">
        <v>0.27</v>
      </c>
      <c r="AC29" s="461">
        <v>8608</v>
      </c>
      <c r="AD29" s="460" t="s">
        <v>36</v>
      </c>
      <c r="AE29" s="26" t="s">
        <v>36</v>
      </c>
      <c r="AF29" s="121" t="s">
        <v>36</v>
      </c>
      <c r="AG29" s="19"/>
      <c r="AH29" s="9"/>
      <c r="AI29" s="20"/>
      <c r="AJ29" s="8"/>
      <c r="AK29" s="8"/>
      <c r="AL29" s="9"/>
    </row>
    <row r="30" spans="1:38" x14ac:dyDescent="0.15">
      <c r="A30" s="1946"/>
      <c r="B30" s="137">
        <v>43217</v>
      </c>
      <c r="C30" s="453" t="s">
        <v>40</v>
      </c>
      <c r="D30" s="76" t="s">
        <v>599</v>
      </c>
      <c r="E30" s="73"/>
      <c r="F30" s="61">
        <v>24.1</v>
      </c>
      <c r="G30" s="23">
        <v>18.3</v>
      </c>
      <c r="H30" s="64">
        <v>18.899999999999999</v>
      </c>
      <c r="I30" s="65">
        <v>23.6</v>
      </c>
      <c r="J30" s="66">
        <v>5.6</v>
      </c>
      <c r="K30" s="24">
        <v>7.66</v>
      </c>
      <c r="L30" s="69">
        <v>7.44</v>
      </c>
      <c r="M30" s="65">
        <v>28.4</v>
      </c>
      <c r="N30" s="66">
        <v>25.4</v>
      </c>
      <c r="O30" s="23"/>
      <c r="P30" s="64">
        <v>90</v>
      </c>
      <c r="Q30" s="23"/>
      <c r="R30" s="64">
        <v>76</v>
      </c>
      <c r="S30" s="23"/>
      <c r="T30" s="64"/>
      <c r="U30" s="23"/>
      <c r="V30" s="64"/>
      <c r="W30" s="65"/>
      <c r="X30" s="66">
        <v>22</v>
      </c>
      <c r="Y30" s="70"/>
      <c r="Z30" s="71">
        <v>188</v>
      </c>
      <c r="AA30" s="24"/>
      <c r="AB30" s="69">
        <v>0.22</v>
      </c>
      <c r="AC30" s="461">
        <v>6017</v>
      </c>
      <c r="AD30" s="460" t="s">
        <v>36</v>
      </c>
      <c r="AE30" s="26" t="s">
        <v>36</v>
      </c>
      <c r="AF30" s="121" t="s">
        <v>36</v>
      </c>
      <c r="AG30" s="19"/>
      <c r="AH30" s="9"/>
      <c r="AI30" s="20"/>
      <c r="AJ30" s="8"/>
      <c r="AK30" s="8"/>
      <c r="AL30" s="9"/>
    </row>
    <row r="31" spans="1:38" x14ac:dyDescent="0.15">
      <c r="A31" s="1946"/>
      <c r="B31" s="137">
        <v>43218</v>
      </c>
      <c r="C31" s="453" t="s">
        <v>41</v>
      </c>
      <c r="D31" s="76" t="s">
        <v>583</v>
      </c>
      <c r="E31" s="73"/>
      <c r="F31" s="61">
        <v>21.6</v>
      </c>
      <c r="G31" s="23">
        <v>17.399999999999999</v>
      </c>
      <c r="H31" s="64">
        <v>18.3</v>
      </c>
      <c r="I31" s="65">
        <v>31.7</v>
      </c>
      <c r="J31" s="66">
        <v>6.6</v>
      </c>
      <c r="K31" s="24">
        <v>7.64</v>
      </c>
      <c r="L31" s="69">
        <v>7.58</v>
      </c>
      <c r="M31" s="65"/>
      <c r="N31" s="66"/>
      <c r="O31" s="23"/>
      <c r="P31" s="64"/>
      <c r="Q31" s="23"/>
      <c r="R31" s="64"/>
      <c r="S31" s="23"/>
      <c r="T31" s="64"/>
      <c r="U31" s="23"/>
      <c r="V31" s="64"/>
      <c r="W31" s="65"/>
      <c r="X31" s="66"/>
      <c r="Y31" s="70"/>
      <c r="Z31" s="71"/>
      <c r="AA31" s="24"/>
      <c r="AB31" s="69"/>
      <c r="AC31" s="461">
        <v>5830</v>
      </c>
      <c r="AD31" s="460" t="s">
        <v>36</v>
      </c>
      <c r="AE31" s="26" t="s">
        <v>36</v>
      </c>
      <c r="AF31" s="121" t="s">
        <v>36</v>
      </c>
      <c r="AG31" s="21"/>
      <c r="AH31" s="3"/>
      <c r="AI31" s="22"/>
      <c r="AJ31" s="10"/>
      <c r="AK31" s="10"/>
      <c r="AL31" s="3"/>
    </row>
    <row r="32" spans="1:38" x14ac:dyDescent="0.15">
      <c r="A32" s="1946"/>
      <c r="B32" s="137">
        <v>43219</v>
      </c>
      <c r="C32" s="547" t="s">
        <v>42</v>
      </c>
      <c r="D32" s="76" t="s">
        <v>583</v>
      </c>
      <c r="E32" s="73"/>
      <c r="F32" s="61">
        <v>21.7</v>
      </c>
      <c r="G32" s="23">
        <v>18.3</v>
      </c>
      <c r="H32" s="64">
        <v>19.2</v>
      </c>
      <c r="I32" s="65">
        <v>18.600000000000001</v>
      </c>
      <c r="J32" s="66">
        <v>7.4</v>
      </c>
      <c r="K32" s="24">
        <v>7.67</v>
      </c>
      <c r="L32" s="69">
        <v>7.72</v>
      </c>
      <c r="M32" s="65"/>
      <c r="N32" s="66"/>
      <c r="O32" s="23"/>
      <c r="P32" s="64"/>
      <c r="Q32" s="23"/>
      <c r="R32" s="64"/>
      <c r="S32" s="23"/>
      <c r="T32" s="64"/>
      <c r="U32" s="23"/>
      <c r="V32" s="64"/>
      <c r="W32" s="65"/>
      <c r="X32" s="66"/>
      <c r="Y32" s="70"/>
      <c r="Z32" s="71"/>
      <c r="AA32" s="24"/>
      <c r="AB32" s="69"/>
      <c r="AC32" s="461">
        <v>4069</v>
      </c>
      <c r="AD32" s="460" t="s">
        <v>36</v>
      </c>
      <c r="AE32" s="26" t="s">
        <v>36</v>
      </c>
      <c r="AF32" s="121" t="s">
        <v>36</v>
      </c>
      <c r="AG32" s="29" t="s">
        <v>392</v>
      </c>
      <c r="AH32" s="2" t="s">
        <v>36</v>
      </c>
      <c r="AI32" s="2" t="s">
        <v>36</v>
      </c>
      <c r="AJ32" s="2" t="s">
        <v>36</v>
      </c>
      <c r="AK32" s="2" t="s">
        <v>36</v>
      </c>
      <c r="AL32" s="104" t="s">
        <v>36</v>
      </c>
    </row>
    <row r="33" spans="1:38" x14ac:dyDescent="0.15">
      <c r="A33" s="1946"/>
      <c r="B33" s="455">
        <v>43220</v>
      </c>
      <c r="C33" s="456" t="s">
        <v>37</v>
      </c>
      <c r="D33" s="76" t="s">
        <v>599</v>
      </c>
      <c r="E33" s="73"/>
      <c r="F33" s="61">
        <v>21.8</v>
      </c>
      <c r="G33" s="23">
        <v>19.3</v>
      </c>
      <c r="H33" s="64">
        <v>20.100000000000001</v>
      </c>
      <c r="I33" s="65">
        <v>20.5</v>
      </c>
      <c r="J33" s="66">
        <v>6.7</v>
      </c>
      <c r="K33" s="24">
        <v>7.61</v>
      </c>
      <c r="L33" s="69">
        <v>7.7</v>
      </c>
      <c r="M33" s="65"/>
      <c r="N33" s="66"/>
      <c r="O33" s="23"/>
      <c r="P33" s="64"/>
      <c r="Q33" s="23"/>
      <c r="R33" s="64"/>
      <c r="S33" s="23"/>
      <c r="T33" s="64"/>
      <c r="U33" s="23"/>
      <c r="V33" s="64"/>
      <c r="W33" s="65"/>
      <c r="X33" s="66"/>
      <c r="Y33" s="70"/>
      <c r="Z33" s="71"/>
      <c r="AA33" s="24"/>
      <c r="AB33" s="69"/>
      <c r="AC33" s="461">
        <v>3536</v>
      </c>
      <c r="AD33" s="460" t="s">
        <v>36</v>
      </c>
      <c r="AE33" s="26" t="s">
        <v>36</v>
      </c>
      <c r="AF33" s="121" t="s">
        <v>36</v>
      </c>
      <c r="AG33" s="11" t="s">
        <v>36</v>
      </c>
      <c r="AH33" s="2" t="s">
        <v>36</v>
      </c>
      <c r="AI33" s="2" t="s">
        <v>36</v>
      </c>
      <c r="AJ33" s="2" t="s">
        <v>36</v>
      </c>
      <c r="AK33" s="2" t="s">
        <v>36</v>
      </c>
      <c r="AL33" s="104" t="s">
        <v>36</v>
      </c>
    </row>
    <row r="34" spans="1:38" s="1" customFormat="1" ht="13.5" customHeight="1" x14ac:dyDescent="0.15">
      <c r="A34" s="1946"/>
      <c r="B34" s="2019" t="s">
        <v>410</v>
      </c>
      <c r="C34" s="2020"/>
      <c r="D34" s="631"/>
      <c r="E34" s="555">
        <f>MAX(E4:E33)</f>
        <v>36</v>
      </c>
      <c r="F34" s="556">
        <f t="shared" ref="F34:AF34" si="0">MAX(F4:F33)</f>
        <v>24.1</v>
      </c>
      <c r="G34" s="557">
        <f t="shared" si="0"/>
        <v>19.3</v>
      </c>
      <c r="H34" s="558">
        <f t="shared" si="0"/>
        <v>20.100000000000001</v>
      </c>
      <c r="I34" s="559">
        <f t="shared" si="0"/>
        <v>36.799999999999997</v>
      </c>
      <c r="J34" s="560">
        <f t="shared" si="0"/>
        <v>11.7</v>
      </c>
      <c r="K34" s="561">
        <f t="shared" si="0"/>
        <v>8.0299999999999994</v>
      </c>
      <c r="L34" s="562">
        <f t="shared" si="0"/>
        <v>8.2100000000000009</v>
      </c>
      <c r="M34" s="559">
        <f t="shared" si="0"/>
        <v>36.4</v>
      </c>
      <c r="N34" s="560">
        <f t="shared" si="0"/>
        <v>39.5</v>
      </c>
      <c r="O34" s="557">
        <f t="shared" si="0"/>
        <v>130</v>
      </c>
      <c r="P34" s="558">
        <f t="shared" si="0"/>
        <v>140</v>
      </c>
      <c r="Q34" s="557">
        <f t="shared" si="0"/>
        <v>100</v>
      </c>
      <c r="R34" s="558">
        <f t="shared" si="0"/>
        <v>102</v>
      </c>
      <c r="S34" s="557">
        <f t="shared" si="0"/>
        <v>76</v>
      </c>
      <c r="T34" s="558">
        <f t="shared" si="0"/>
        <v>76</v>
      </c>
      <c r="U34" s="557">
        <f t="shared" si="0"/>
        <v>24</v>
      </c>
      <c r="V34" s="558">
        <f t="shared" si="0"/>
        <v>24</v>
      </c>
      <c r="W34" s="559">
        <f t="shared" si="0"/>
        <v>21</v>
      </c>
      <c r="X34" s="560">
        <f t="shared" si="0"/>
        <v>25</v>
      </c>
      <c r="Y34" s="563">
        <f t="shared" si="0"/>
        <v>264</v>
      </c>
      <c r="Z34" s="564">
        <f t="shared" si="0"/>
        <v>258</v>
      </c>
      <c r="AA34" s="561">
        <f t="shared" si="0"/>
        <v>0.56999999999999995</v>
      </c>
      <c r="AB34" s="562">
        <f t="shared" si="0"/>
        <v>0.52</v>
      </c>
      <c r="AC34" s="584">
        <f t="shared" si="0"/>
        <v>12343</v>
      </c>
      <c r="AD34" s="537">
        <f t="shared" si="0"/>
        <v>0</v>
      </c>
      <c r="AE34" s="502">
        <f t="shared" si="0"/>
        <v>0</v>
      </c>
      <c r="AF34" s="580">
        <f t="shared" si="0"/>
        <v>0</v>
      </c>
      <c r="AG34" s="11" t="s">
        <v>36</v>
      </c>
      <c r="AH34" s="2" t="s">
        <v>36</v>
      </c>
      <c r="AI34" s="2" t="s">
        <v>36</v>
      </c>
      <c r="AJ34" s="2" t="s">
        <v>36</v>
      </c>
      <c r="AK34" s="2" t="s">
        <v>36</v>
      </c>
      <c r="AL34" s="104" t="s">
        <v>36</v>
      </c>
    </row>
    <row r="35" spans="1:38" s="1" customFormat="1" ht="13.5" customHeight="1" x14ac:dyDescent="0.15">
      <c r="A35" s="1946"/>
      <c r="B35" s="2021" t="s">
        <v>411</v>
      </c>
      <c r="C35" s="2022"/>
      <c r="D35" s="633"/>
      <c r="E35" s="566">
        <f>MIN(E4:E33)</f>
        <v>0</v>
      </c>
      <c r="F35" s="567">
        <f t="shared" ref="F35:AF35" si="1">MIN(F4:F33)</f>
        <v>12.5</v>
      </c>
      <c r="G35" s="568">
        <f t="shared" si="1"/>
        <v>14.3</v>
      </c>
      <c r="H35" s="569">
        <f t="shared" si="1"/>
        <v>15.2</v>
      </c>
      <c r="I35" s="570">
        <f t="shared" si="1"/>
        <v>6.4</v>
      </c>
      <c r="J35" s="571">
        <f t="shared" si="1"/>
        <v>2.7</v>
      </c>
      <c r="K35" s="572">
        <f t="shared" si="1"/>
        <v>7.61</v>
      </c>
      <c r="L35" s="573">
        <f t="shared" si="1"/>
        <v>7.32</v>
      </c>
      <c r="M35" s="570">
        <f t="shared" si="1"/>
        <v>25.1</v>
      </c>
      <c r="N35" s="571">
        <f t="shared" si="1"/>
        <v>25.4</v>
      </c>
      <c r="O35" s="568">
        <f t="shared" si="1"/>
        <v>130</v>
      </c>
      <c r="P35" s="569">
        <f t="shared" si="1"/>
        <v>80</v>
      </c>
      <c r="Q35" s="568">
        <f t="shared" si="1"/>
        <v>100</v>
      </c>
      <c r="R35" s="569">
        <f t="shared" si="1"/>
        <v>70</v>
      </c>
      <c r="S35" s="568">
        <f t="shared" si="1"/>
        <v>76</v>
      </c>
      <c r="T35" s="569">
        <f t="shared" si="1"/>
        <v>76</v>
      </c>
      <c r="U35" s="568">
        <f t="shared" si="1"/>
        <v>24</v>
      </c>
      <c r="V35" s="569">
        <f t="shared" si="1"/>
        <v>24</v>
      </c>
      <c r="W35" s="570">
        <f t="shared" si="1"/>
        <v>21</v>
      </c>
      <c r="X35" s="571">
        <f t="shared" si="1"/>
        <v>18</v>
      </c>
      <c r="Y35" s="574">
        <f t="shared" si="1"/>
        <v>264</v>
      </c>
      <c r="Z35" s="575">
        <f t="shared" si="1"/>
        <v>178</v>
      </c>
      <c r="AA35" s="572">
        <f t="shared" si="1"/>
        <v>0.56999999999999995</v>
      </c>
      <c r="AB35" s="573">
        <f t="shared" si="1"/>
        <v>0.1</v>
      </c>
      <c r="AC35" s="49">
        <f>MIN(AC4:AC33)</f>
        <v>214</v>
      </c>
      <c r="AD35" s="538">
        <f t="shared" si="1"/>
        <v>0</v>
      </c>
      <c r="AE35" s="503">
        <f t="shared" si="1"/>
        <v>0</v>
      </c>
      <c r="AF35" s="581">
        <f t="shared" si="1"/>
        <v>0</v>
      </c>
      <c r="AG35" s="11" t="s">
        <v>36</v>
      </c>
      <c r="AH35" s="2" t="s">
        <v>36</v>
      </c>
      <c r="AI35" s="2" t="s">
        <v>36</v>
      </c>
      <c r="AJ35" s="2" t="s">
        <v>36</v>
      </c>
      <c r="AK35" s="2" t="s">
        <v>36</v>
      </c>
      <c r="AL35" s="104" t="s">
        <v>36</v>
      </c>
    </row>
    <row r="36" spans="1:38" s="1" customFormat="1" ht="13.5" customHeight="1" x14ac:dyDescent="0.15">
      <c r="A36" s="1946"/>
      <c r="B36" s="2021" t="s">
        <v>412</v>
      </c>
      <c r="C36" s="2022"/>
      <c r="D36" s="633"/>
      <c r="E36" s="633"/>
      <c r="F36" s="567">
        <f>IF(COUNT(F4:F33)=0,0,AVERAGE(F4:F33))</f>
        <v>17.849999999999998</v>
      </c>
      <c r="G36" s="568">
        <f t="shared" ref="G36:AB36" si="2">IF(COUNT(G4:G33)=0,0,AVERAGE(G4:G33))</f>
        <v>16.746666666666666</v>
      </c>
      <c r="H36" s="569">
        <f t="shared" si="2"/>
        <v>17.52</v>
      </c>
      <c r="I36" s="570">
        <f t="shared" si="2"/>
        <v>18.433333333333337</v>
      </c>
      <c r="J36" s="571">
        <f t="shared" si="2"/>
        <v>5.6433333333333326</v>
      </c>
      <c r="K36" s="572">
        <f t="shared" si="2"/>
        <v>7.7916666666666679</v>
      </c>
      <c r="L36" s="573">
        <f t="shared" si="2"/>
        <v>7.7206666666666655</v>
      </c>
      <c r="M36" s="570">
        <f t="shared" si="2"/>
        <v>31.79</v>
      </c>
      <c r="N36" s="571">
        <f t="shared" si="2"/>
        <v>33.410000000000004</v>
      </c>
      <c r="O36" s="568">
        <f t="shared" si="2"/>
        <v>130</v>
      </c>
      <c r="P36" s="569">
        <f>IF(COUNT(P4:P33)=0,0,AVERAGE(P4:P33))</f>
        <v>117.2</v>
      </c>
      <c r="Q36" s="568">
        <f t="shared" si="2"/>
        <v>100</v>
      </c>
      <c r="R36" s="569">
        <f t="shared" si="2"/>
        <v>89.3</v>
      </c>
      <c r="S36" s="568">
        <f t="shared" si="2"/>
        <v>76</v>
      </c>
      <c r="T36" s="569">
        <f t="shared" si="2"/>
        <v>76</v>
      </c>
      <c r="U36" s="568">
        <f t="shared" si="2"/>
        <v>24</v>
      </c>
      <c r="V36" s="569">
        <f t="shared" si="2"/>
        <v>24</v>
      </c>
      <c r="W36" s="570">
        <f t="shared" si="2"/>
        <v>21</v>
      </c>
      <c r="X36" s="571">
        <f t="shared" si="2"/>
        <v>22.05</v>
      </c>
      <c r="Y36" s="574">
        <f t="shared" si="2"/>
        <v>264</v>
      </c>
      <c r="Z36" s="575">
        <f t="shared" si="2"/>
        <v>223</v>
      </c>
      <c r="AA36" s="572">
        <f t="shared" si="2"/>
        <v>0.56999999999999995</v>
      </c>
      <c r="AB36" s="573">
        <f t="shared" si="2"/>
        <v>0.25800000000000006</v>
      </c>
      <c r="AC36" s="49">
        <f>IF(COUNT(AC4:AC33)=0,0,AVERAGE(AC4:AC33))</f>
        <v>6231.8666666666668</v>
      </c>
      <c r="AD36" s="542"/>
      <c r="AE36" s="504"/>
      <c r="AF36" s="582"/>
      <c r="AG36" s="11" t="s">
        <v>36</v>
      </c>
      <c r="AH36" s="2" t="s">
        <v>36</v>
      </c>
      <c r="AI36" s="2" t="s">
        <v>36</v>
      </c>
      <c r="AJ36" s="2" t="s">
        <v>36</v>
      </c>
      <c r="AK36" s="2" t="s">
        <v>36</v>
      </c>
      <c r="AL36" s="104" t="s">
        <v>36</v>
      </c>
    </row>
    <row r="37" spans="1:38" s="1" customFormat="1" ht="13.5" customHeight="1" x14ac:dyDescent="0.15">
      <c r="A37" s="1947"/>
      <c r="B37" s="2025" t="s">
        <v>413</v>
      </c>
      <c r="C37" s="2026"/>
      <c r="D37" s="633"/>
      <c r="E37" s="636">
        <f>SUM(E4:E33)</f>
        <v>75</v>
      </c>
      <c r="F37" s="692"/>
      <c r="G37" s="693"/>
      <c r="H37" s="700"/>
      <c r="I37" s="701"/>
      <c r="J37" s="696"/>
      <c r="K37" s="697"/>
      <c r="L37" s="731"/>
      <c r="M37" s="701"/>
      <c r="N37" s="696"/>
      <c r="O37" s="693"/>
      <c r="P37" s="700"/>
      <c r="Q37" s="693"/>
      <c r="R37" s="700"/>
      <c r="S37" s="693"/>
      <c r="T37" s="700"/>
      <c r="U37" s="693"/>
      <c r="V37" s="700"/>
      <c r="W37" s="701"/>
      <c r="X37" s="696"/>
      <c r="Y37" s="732"/>
      <c r="Z37" s="704"/>
      <c r="AA37" s="697"/>
      <c r="AB37" s="731"/>
      <c r="AC37" s="733">
        <f>SUM(AC4:AC33)</f>
        <v>186956</v>
      </c>
      <c r="AD37" s="653"/>
      <c r="AE37" s="654"/>
      <c r="AF37" s="641"/>
      <c r="AG37" s="11" t="s">
        <v>36</v>
      </c>
      <c r="AH37" s="2" t="s">
        <v>36</v>
      </c>
      <c r="AI37" s="2" t="s">
        <v>36</v>
      </c>
      <c r="AJ37" s="2" t="s">
        <v>36</v>
      </c>
      <c r="AK37" s="2" t="s">
        <v>36</v>
      </c>
      <c r="AL37" s="104" t="s">
        <v>36</v>
      </c>
    </row>
    <row r="38" spans="1:38" ht="13.5" customHeight="1" x14ac:dyDescent="0.15">
      <c r="A38" s="1936" t="s">
        <v>270</v>
      </c>
      <c r="B38" s="765">
        <v>43221</v>
      </c>
      <c r="C38" s="593" t="s">
        <v>38</v>
      </c>
      <c r="D38" s="74" t="s">
        <v>583</v>
      </c>
      <c r="E38" s="72"/>
      <c r="F38" s="60">
        <v>22.4</v>
      </c>
      <c r="G38" s="62">
        <v>18</v>
      </c>
      <c r="H38" s="63">
        <v>19.2</v>
      </c>
      <c r="I38" s="56">
        <v>15.1</v>
      </c>
      <c r="J38" s="57">
        <v>6.3</v>
      </c>
      <c r="K38" s="67">
        <v>7.78</v>
      </c>
      <c r="L38" s="68">
        <v>7.67</v>
      </c>
      <c r="M38" s="56">
        <v>31.2</v>
      </c>
      <c r="N38" s="57">
        <v>32.5</v>
      </c>
      <c r="O38" s="62"/>
      <c r="P38" s="63">
        <v>110</v>
      </c>
      <c r="Q38" s="62"/>
      <c r="R38" s="63">
        <v>88</v>
      </c>
      <c r="S38" s="62"/>
      <c r="T38" s="63"/>
      <c r="U38" s="62"/>
      <c r="V38" s="63"/>
      <c r="W38" s="56"/>
      <c r="X38" s="57">
        <v>19</v>
      </c>
      <c r="Y38" s="58"/>
      <c r="Z38" s="59">
        <v>234</v>
      </c>
      <c r="AA38" s="67"/>
      <c r="AB38" s="68">
        <v>0.39</v>
      </c>
      <c r="AC38" s="463">
        <v>2667</v>
      </c>
      <c r="AD38" s="462" t="s">
        <v>36</v>
      </c>
      <c r="AE38" s="122" t="s">
        <v>36</v>
      </c>
      <c r="AF38" s="120" t="s">
        <v>36</v>
      </c>
      <c r="AG38" s="191">
        <v>43229</v>
      </c>
      <c r="AH38" s="152" t="s">
        <v>3</v>
      </c>
      <c r="AI38" s="153">
        <v>11.6</v>
      </c>
      <c r="AJ38" s="154" t="s">
        <v>20</v>
      </c>
      <c r="AK38" s="155"/>
      <c r="AL38" s="156"/>
    </row>
    <row r="39" spans="1:38" x14ac:dyDescent="0.15">
      <c r="A39" s="1946"/>
      <c r="B39" s="452">
        <v>43222</v>
      </c>
      <c r="C39" s="453" t="s">
        <v>35</v>
      </c>
      <c r="D39" s="75" t="s">
        <v>599</v>
      </c>
      <c r="E39" s="73">
        <v>6</v>
      </c>
      <c r="F39" s="61">
        <v>24.2</v>
      </c>
      <c r="G39" s="23">
        <v>18.7</v>
      </c>
      <c r="H39" s="64">
        <v>19.5</v>
      </c>
      <c r="I39" s="65">
        <v>13</v>
      </c>
      <c r="J39" s="66">
        <v>12.9</v>
      </c>
      <c r="K39" s="24">
        <v>7.75</v>
      </c>
      <c r="L39" s="69">
        <v>7.81</v>
      </c>
      <c r="M39" s="65">
        <v>31.4</v>
      </c>
      <c r="N39" s="66">
        <v>31.7</v>
      </c>
      <c r="O39" s="23"/>
      <c r="P39" s="64">
        <v>120</v>
      </c>
      <c r="Q39" s="23"/>
      <c r="R39" s="64">
        <v>90</v>
      </c>
      <c r="S39" s="23"/>
      <c r="T39" s="64"/>
      <c r="U39" s="23"/>
      <c r="V39" s="64"/>
      <c r="W39" s="65"/>
      <c r="X39" s="66">
        <v>18</v>
      </c>
      <c r="Y39" s="70"/>
      <c r="Z39" s="71">
        <v>236</v>
      </c>
      <c r="AA39" s="24"/>
      <c r="AB39" s="69">
        <v>0.63</v>
      </c>
      <c r="AC39" s="461">
        <v>707</v>
      </c>
      <c r="AD39" s="460" t="s">
        <v>36</v>
      </c>
      <c r="AE39" s="26" t="s">
        <v>36</v>
      </c>
      <c r="AF39" s="121" t="s">
        <v>36</v>
      </c>
      <c r="AG39" s="12" t="s">
        <v>94</v>
      </c>
      <c r="AH39" s="13" t="s">
        <v>399</v>
      </c>
      <c r="AI39" s="14" t="s">
        <v>5</v>
      </c>
      <c r="AJ39" s="15" t="s">
        <v>6</v>
      </c>
      <c r="AK39" s="16" t="s">
        <v>36</v>
      </c>
      <c r="AL39" s="97"/>
    </row>
    <row r="40" spans="1:38" x14ac:dyDescent="0.15">
      <c r="A40" s="1946"/>
      <c r="B40" s="452">
        <v>43223</v>
      </c>
      <c r="C40" s="453" t="s">
        <v>39</v>
      </c>
      <c r="D40" s="76" t="s">
        <v>599</v>
      </c>
      <c r="E40" s="73">
        <v>4</v>
      </c>
      <c r="F40" s="61">
        <v>21.7</v>
      </c>
      <c r="G40" s="23">
        <v>19.600000000000001</v>
      </c>
      <c r="H40" s="64">
        <v>20</v>
      </c>
      <c r="I40" s="65">
        <v>11.3</v>
      </c>
      <c r="J40" s="66">
        <v>9.1999999999999993</v>
      </c>
      <c r="K40" s="24">
        <v>7.55</v>
      </c>
      <c r="L40" s="69">
        <v>7.82</v>
      </c>
      <c r="M40" s="65"/>
      <c r="N40" s="66"/>
      <c r="O40" s="23"/>
      <c r="P40" s="64"/>
      <c r="Q40" s="23"/>
      <c r="R40" s="64"/>
      <c r="S40" s="23"/>
      <c r="T40" s="64"/>
      <c r="U40" s="23"/>
      <c r="V40" s="64"/>
      <c r="W40" s="65"/>
      <c r="X40" s="66"/>
      <c r="Y40" s="70"/>
      <c r="Z40" s="71"/>
      <c r="AA40" s="24"/>
      <c r="AB40" s="69"/>
      <c r="AC40" s="461">
        <v>3110</v>
      </c>
      <c r="AD40" s="460" t="s">
        <v>36</v>
      </c>
      <c r="AE40" s="26" t="s">
        <v>36</v>
      </c>
      <c r="AF40" s="121" t="s">
        <v>36</v>
      </c>
      <c r="AG40" s="5" t="s">
        <v>95</v>
      </c>
      <c r="AH40" s="17" t="s">
        <v>20</v>
      </c>
      <c r="AI40" s="31">
        <v>13.5</v>
      </c>
      <c r="AJ40" s="32">
        <v>15.2</v>
      </c>
      <c r="AK40" s="33" t="s">
        <v>36</v>
      </c>
      <c r="AL40" s="98"/>
    </row>
    <row r="41" spans="1:38" x14ac:dyDescent="0.15">
      <c r="A41" s="1946"/>
      <c r="B41" s="452">
        <v>43224</v>
      </c>
      <c r="C41" s="453" t="s">
        <v>40</v>
      </c>
      <c r="D41" s="76" t="s">
        <v>583</v>
      </c>
      <c r="E41" s="73"/>
      <c r="F41" s="61">
        <v>19.100000000000001</v>
      </c>
      <c r="G41" s="23">
        <v>18.600000000000001</v>
      </c>
      <c r="H41" s="64">
        <v>19.7</v>
      </c>
      <c r="I41" s="65">
        <v>21.3</v>
      </c>
      <c r="J41" s="66">
        <v>7.2</v>
      </c>
      <c r="K41" s="24">
        <v>7.6</v>
      </c>
      <c r="L41" s="69">
        <v>7.59</v>
      </c>
      <c r="M41" s="65"/>
      <c r="N41" s="66"/>
      <c r="O41" s="23"/>
      <c r="P41" s="64"/>
      <c r="Q41" s="23"/>
      <c r="R41" s="64"/>
      <c r="S41" s="23"/>
      <c r="T41" s="64"/>
      <c r="U41" s="23"/>
      <c r="V41" s="64"/>
      <c r="W41" s="65"/>
      <c r="X41" s="66"/>
      <c r="Y41" s="70"/>
      <c r="Z41" s="71"/>
      <c r="AA41" s="24"/>
      <c r="AB41" s="69"/>
      <c r="AC41" s="461">
        <v>4223</v>
      </c>
      <c r="AD41" s="460" t="s">
        <v>36</v>
      </c>
      <c r="AE41" s="26" t="s">
        <v>36</v>
      </c>
      <c r="AF41" s="121" t="s">
        <v>36</v>
      </c>
      <c r="AG41" s="6" t="s">
        <v>400</v>
      </c>
      <c r="AH41" s="18" t="s">
        <v>401</v>
      </c>
      <c r="AI41" s="37">
        <v>33.200000000000003</v>
      </c>
      <c r="AJ41" s="38">
        <v>8.9</v>
      </c>
      <c r="AK41" s="39" t="s">
        <v>36</v>
      </c>
      <c r="AL41" s="99"/>
    </row>
    <row r="42" spans="1:38" x14ac:dyDescent="0.15">
      <c r="A42" s="1946"/>
      <c r="B42" s="452">
        <v>43225</v>
      </c>
      <c r="C42" s="453" t="s">
        <v>41</v>
      </c>
      <c r="D42" s="119" t="s">
        <v>583</v>
      </c>
      <c r="E42" s="73"/>
      <c r="F42" s="61">
        <v>19.399999999999999</v>
      </c>
      <c r="G42" s="23">
        <v>17.899999999999999</v>
      </c>
      <c r="H42" s="64">
        <v>18.899999999999999</v>
      </c>
      <c r="I42" s="65">
        <v>17.3</v>
      </c>
      <c r="J42" s="66">
        <v>6.5</v>
      </c>
      <c r="K42" s="24">
        <v>7.61</v>
      </c>
      <c r="L42" s="69">
        <v>7.66</v>
      </c>
      <c r="M42" s="65"/>
      <c r="N42" s="66"/>
      <c r="O42" s="23"/>
      <c r="P42" s="64"/>
      <c r="Q42" s="23"/>
      <c r="R42" s="64"/>
      <c r="S42" s="23"/>
      <c r="T42" s="64"/>
      <c r="U42" s="23"/>
      <c r="V42" s="64"/>
      <c r="W42" s="65"/>
      <c r="X42" s="66"/>
      <c r="Y42" s="70"/>
      <c r="Z42" s="71"/>
      <c r="AA42" s="24"/>
      <c r="AB42" s="69"/>
      <c r="AC42" s="461">
        <v>3110</v>
      </c>
      <c r="AD42" s="460" t="s">
        <v>36</v>
      </c>
      <c r="AE42" s="26" t="s">
        <v>36</v>
      </c>
      <c r="AF42" s="121" t="s">
        <v>36</v>
      </c>
      <c r="AG42" s="6" t="s">
        <v>21</v>
      </c>
      <c r="AH42" s="18"/>
      <c r="AI42" s="40">
        <v>7.45</v>
      </c>
      <c r="AJ42" s="41">
        <v>7.62</v>
      </c>
      <c r="AK42" s="42" t="s">
        <v>36</v>
      </c>
      <c r="AL42" s="100"/>
    </row>
    <row r="43" spans="1:38" x14ac:dyDescent="0.15">
      <c r="A43" s="1946"/>
      <c r="B43" s="452">
        <v>43226</v>
      </c>
      <c r="C43" s="453" t="s">
        <v>42</v>
      </c>
      <c r="D43" s="76" t="s">
        <v>583</v>
      </c>
      <c r="E43" s="73"/>
      <c r="F43" s="61">
        <v>20.5</v>
      </c>
      <c r="G43" s="23">
        <v>18.600000000000001</v>
      </c>
      <c r="H43" s="64">
        <v>19.3</v>
      </c>
      <c r="I43" s="65">
        <v>16.7</v>
      </c>
      <c r="J43" s="66">
        <v>6.6</v>
      </c>
      <c r="K43" s="24">
        <v>7.64</v>
      </c>
      <c r="L43" s="69">
        <v>7.69</v>
      </c>
      <c r="M43" s="65"/>
      <c r="N43" s="66"/>
      <c r="O43" s="23"/>
      <c r="P43" s="64"/>
      <c r="Q43" s="23"/>
      <c r="R43" s="64"/>
      <c r="S43" s="23"/>
      <c r="T43" s="64"/>
      <c r="U43" s="157"/>
      <c r="V43" s="158"/>
      <c r="W43" s="65"/>
      <c r="X43" s="66"/>
      <c r="Y43" s="70"/>
      <c r="Z43" s="71"/>
      <c r="AA43" s="24"/>
      <c r="AB43" s="69"/>
      <c r="AC43" s="461">
        <v>2222</v>
      </c>
      <c r="AD43" s="460" t="s">
        <v>36</v>
      </c>
      <c r="AE43" s="26" t="s">
        <v>36</v>
      </c>
      <c r="AF43" s="121" t="s">
        <v>36</v>
      </c>
      <c r="AG43" s="6" t="s">
        <v>372</v>
      </c>
      <c r="AH43" s="18" t="s">
        <v>22</v>
      </c>
      <c r="AI43" s="34">
        <v>14</v>
      </c>
      <c r="AJ43" s="35">
        <v>23.9</v>
      </c>
      <c r="AK43" s="36" t="s">
        <v>36</v>
      </c>
      <c r="AL43" s="101"/>
    </row>
    <row r="44" spans="1:38" x14ac:dyDescent="0.15">
      <c r="A44" s="1946"/>
      <c r="B44" s="452">
        <v>43227</v>
      </c>
      <c r="C44" s="453" t="s">
        <v>37</v>
      </c>
      <c r="D44" s="76" t="s">
        <v>599</v>
      </c>
      <c r="E44" s="73">
        <v>22</v>
      </c>
      <c r="F44" s="61">
        <v>18.8</v>
      </c>
      <c r="G44" s="23">
        <v>18.399999999999999</v>
      </c>
      <c r="H44" s="64">
        <v>19.5</v>
      </c>
      <c r="I44" s="65">
        <v>12.3</v>
      </c>
      <c r="J44" s="66">
        <v>7.9</v>
      </c>
      <c r="K44" s="24">
        <v>7.81</v>
      </c>
      <c r="L44" s="69">
        <v>7.79</v>
      </c>
      <c r="M44" s="65">
        <v>32.200000000000003</v>
      </c>
      <c r="N44" s="66">
        <v>34.4</v>
      </c>
      <c r="O44" s="23"/>
      <c r="P44" s="64">
        <v>130</v>
      </c>
      <c r="Q44" s="23"/>
      <c r="R44" s="64">
        <v>100</v>
      </c>
      <c r="S44" s="23"/>
      <c r="T44" s="64"/>
      <c r="U44" s="23"/>
      <c r="V44" s="159"/>
      <c r="W44" s="65"/>
      <c r="X44" s="66">
        <v>21</v>
      </c>
      <c r="Y44" s="70"/>
      <c r="Z44" s="71">
        <v>238</v>
      </c>
      <c r="AA44" s="24"/>
      <c r="AB44" s="69">
        <v>0.38</v>
      </c>
      <c r="AC44" s="461">
        <v>1334</v>
      </c>
      <c r="AD44" s="460" t="s">
        <v>36</v>
      </c>
      <c r="AE44" s="26" t="s">
        <v>36</v>
      </c>
      <c r="AF44" s="121" t="s">
        <v>36</v>
      </c>
      <c r="AG44" s="6" t="s">
        <v>402</v>
      </c>
      <c r="AH44" s="18" t="s">
        <v>23</v>
      </c>
      <c r="AI44" s="34">
        <v>60</v>
      </c>
      <c r="AJ44" s="35">
        <v>84</v>
      </c>
      <c r="AK44" s="36" t="s">
        <v>36</v>
      </c>
      <c r="AL44" s="101"/>
    </row>
    <row r="45" spans="1:38" x14ac:dyDescent="0.15">
      <c r="A45" s="1946"/>
      <c r="B45" s="452">
        <v>43228</v>
      </c>
      <c r="C45" s="453" t="s">
        <v>38</v>
      </c>
      <c r="D45" s="76" t="s">
        <v>606</v>
      </c>
      <c r="E45" s="73">
        <v>13</v>
      </c>
      <c r="F45" s="61">
        <v>13.3</v>
      </c>
      <c r="G45" s="23">
        <v>16.5</v>
      </c>
      <c r="H45" s="64">
        <v>17.899999999999999</v>
      </c>
      <c r="I45" s="65">
        <v>19.899999999999999</v>
      </c>
      <c r="J45" s="66">
        <v>10</v>
      </c>
      <c r="K45" s="24">
        <v>7.65</v>
      </c>
      <c r="L45" s="69">
        <v>7.54</v>
      </c>
      <c r="M45" s="65">
        <v>23.1</v>
      </c>
      <c r="N45" s="66">
        <v>24.4</v>
      </c>
      <c r="O45" s="23"/>
      <c r="P45" s="64">
        <v>80</v>
      </c>
      <c r="Q45" s="23"/>
      <c r="R45" s="64">
        <v>66</v>
      </c>
      <c r="S45" s="23"/>
      <c r="T45" s="64"/>
      <c r="U45" s="23"/>
      <c r="V45" s="159"/>
      <c r="W45" s="65"/>
      <c r="X45" s="66">
        <v>18</v>
      </c>
      <c r="Y45" s="70"/>
      <c r="Z45" s="71">
        <v>164</v>
      </c>
      <c r="AA45" s="24"/>
      <c r="AB45" s="69">
        <v>0.49</v>
      </c>
      <c r="AC45" s="461">
        <v>3537</v>
      </c>
      <c r="AD45" s="460" t="s">
        <v>36</v>
      </c>
      <c r="AE45" s="26" t="s">
        <v>36</v>
      </c>
      <c r="AF45" s="121" t="s">
        <v>36</v>
      </c>
      <c r="AG45" s="6" t="s">
        <v>376</v>
      </c>
      <c r="AH45" s="18" t="s">
        <v>23</v>
      </c>
      <c r="AI45" s="34">
        <v>46</v>
      </c>
      <c r="AJ45" s="35">
        <v>72</v>
      </c>
      <c r="AK45" s="36" t="s">
        <v>36</v>
      </c>
      <c r="AL45" s="101"/>
    </row>
    <row r="46" spans="1:38" x14ac:dyDescent="0.15">
      <c r="A46" s="1946"/>
      <c r="B46" s="452">
        <v>43229</v>
      </c>
      <c r="C46" s="453" t="s">
        <v>35</v>
      </c>
      <c r="D46" s="76" t="s">
        <v>606</v>
      </c>
      <c r="E46" s="73">
        <v>53</v>
      </c>
      <c r="F46" s="61">
        <v>11.6</v>
      </c>
      <c r="G46" s="23">
        <v>13.5</v>
      </c>
      <c r="H46" s="64">
        <v>15.2</v>
      </c>
      <c r="I46" s="65">
        <v>33.200000000000003</v>
      </c>
      <c r="J46" s="66">
        <v>8.9</v>
      </c>
      <c r="K46" s="24">
        <v>7.45</v>
      </c>
      <c r="L46" s="69">
        <v>7.62</v>
      </c>
      <c r="M46" s="65">
        <v>14</v>
      </c>
      <c r="N46" s="66">
        <v>23.9</v>
      </c>
      <c r="O46" s="23">
        <v>60</v>
      </c>
      <c r="P46" s="64">
        <v>84</v>
      </c>
      <c r="Q46" s="23">
        <v>46</v>
      </c>
      <c r="R46" s="64">
        <v>72</v>
      </c>
      <c r="S46" s="23">
        <v>38</v>
      </c>
      <c r="T46" s="64">
        <v>56</v>
      </c>
      <c r="U46" s="23">
        <v>8</v>
      </c>
      <c r="V46" s="159">
        <v>16</v>
      </c>
      <c r="W46" s="65">
        <v>13</v>
      </c>
      <c r="X46" s="66">
        <v>16</v>
      </c>
      <c r="Y46" s="70">
        <v>148</v>
      </c>
      <c r="Z46" s="71">
        <v>176</v>
      </c>
      <c r="AA46" s="24">
        <v>1.6</v>
      </c>
      <c r="AB46" s="69">
        <v>0.54</v>
      </c>
      <c r="AC46" s="461">
        <v>7888</v>
      </c>
      <c r="AD46" s="460" t="s">
        <v>36</v>
      </c>
      <c r="AE46" s="26" t="s">
        <v>36</v>
      </c>
      <c r="AF46" s="121" t="s">
        <v>36</v>
      </c>
      <c r="AG46" s="6" t="s">
        <v>377</v>
      </c>
      <c r="AH46" s="18" t="s">
        <v>23</v>
      </c>
      <c r="AI46" s="34">
        <v>38</v>
      </c>
      <c r="AJ46" s="35">
        <v>56</v>
      </c>
      <c r="AK46" s="36" t="s">
        <v>36</v>
      </c>
      <c r="AL46" s="101"/>
    </row>
    <row r="47" spans="1:38" x14ac:dyDescent="0.15">
      <c r="A47" s="1946"/>
      <c r="B47" s="452">
        <v>43230</v>
      </c>
      <c r="C47" s="453" t="s">
        <v>39</v>
      </c>
      <c r="D47" s="119" t="s">
        <v>599</v>
      </c>
      <c r="E47" s="73">
        <v>1</v>
      </c>
      <c r="F47" s="61">
        <v>13.8</v>
      </c>
      <c r="G47" s="23">
        <v>14.1</v>
      </c>
      <c r="H47" s="64">
        <v>14.6</v>
      </c>
      <c r="I47" s="65">
        <v>26.5</v>
      </c>
      <c r="J47" s="66">
        <v>4.5999999999999996</v>
      </c>
      <c r="K47" s="24">
        <v>7.62</v>
      </c>
      <c r="L47" s="69">
        <v>7.24</v>
      </c>
      <c r="M47" s="65">
        <v>19.399999999999999</v>
      </c>
      <c r="N47" s="66">
        <v>18.7</v>
      </c>
      <c r="O47" s="23"/>
      <c r="P47" s="64">
        <v>54</v>
      </c>
      <c r="Q47" s="23"/>
      <c r="R47" s="64">
        <v>60</v>
      </c>
      <c r="S47" s="23"/>
      <c r="T47" s="64"/>
      <c r="U47" s="23"/>
      <c r="V47" s="159"/>
      <c r="W47" s="65"/>
      <c r="X47" s="66">
        <v>19</v>
      </c>
      <c r="Y47" s="70"/>
      <c r="Z47" s="71">
        <v>146</v>
      </c>
      <c r="AA47" s="24"/>
      <c r="AB47" s="69">
        <v>0.23</v>
      </c>
      <c r="AC47" s="461">
        <v>6888</v>
      </c>
      <c r="AD47" s="460" t="s">
        <v>36</v>
      </c>
      <c r="AE47" s="26" t="s">
        <v>36</v>
      </c>
      <c r="AF47" s="121" t="s">
        <v>36</v>
      </c>
      <c r="AG47" s="6" t="s">
        <v>378</v>
      </c>
      <c r="AH47" s="18" t="s">
        <v>23</v>
      </c>
      <c r="AI47" s="34">
        <v>8</v>
      </c>
      <c r="AJ47" s="35">
        <v>16</v>
      </c>
      <c r="AK47" s="36" t="s">
        <v>36</v>
      </c>
      <c r="AL47" s="101"/>
    </row>
    <row r="48" spans="1:38" x14ac:dyDescent="0.15">
      <c r="A48" s="1946"/>
      <c r="B48" s="452">
        <v>43231</v>
      </c>
      <c r="C48" s="453" t="s">
        <v>40</v>
      </c>
      <c r="D48" s="76" t="s">
        <v>583</v>
      </c>
      <c r="E48" s="73"/>
      <c r="F48" s="61">
        <v>17.2</v>
      </c>
      <c r="G48" s="23">
        <v>14.9</v>
      </c>
      <c r="H48" s="64">
        <v>15.5</v>
      </c>
      <c r="I48" s="65">
        <v>12.6</v>
      </c>
      <c r="J48" s="66">
        <v>6.7</v>
      </c>
      <c r="K48" s="24">
        <v>7.67</v>
      </c>
      <c r="L48" s="69">
        <v>7.5</v>
      </c>
      <c r="M48" s="65">
        <v>25.2</v>
      </c>
      <c r="N48" s="66">
        <v>26.4</v>
      </c>
      <c r="O48" s="23"/>
      <c r="P48" s="64">
        <v>90</v>
      </c>
      <c r="Q48" s="23"/>
      <c r="R48" s="64">
        <v>80</v>
      </c>
      <c r="S48" s="23"/>
      <c r="T48" s="64"/>
      <c r="U48" s="23"/>
      <c r="V48" s="159"/>
      <c r="W48" s="65"/>
      <c r="X48" s="66">
        <v>18</v>
      </c>
      <c r="Y48" s="70"/>
      <c r="Z48" s="71">
        <v>176</v>
      </c>
      <c r="AA48" s="24"/>
      <c r="AB48" s="69">
        <v>0.32</v>
      </c>
      <c r="AC48" s="461">
        <v>2940</v>
      </c>
      <c r="AD48" s="460" t="s">
        <v>36</v>
      </c>
      <c r="AE48" s="26" t="s">
        <v>36</v>
      </c>
      <c r="AF48" s="121" t="s">
        <v>36</v>
      </c>
      <c r="AG48" s="6" t="s">
        <v>403</v>
      </c>
      <c r="AH48" s="18" t="s">
        <v>23</v>
      </c>
      <c r="AI48" s="37">
        <v>13</v>
      </c>
      <c r="AJ48" s="38">
        <v>16</v>
      </c>
      <c r="AK48" s="39" t="s">
        <v>36</v>
      </c>
      <c r="AL48" s="99"/>
    </row>
    <row r="49" spans="1:38" x14ac:dyDescent="0.15">
      <c r="A49" s="1946"/>
      <c r="B49" s="452">
        <v>43232</v>
      </c>
      <c r="C49" s="453" t="s">
        <v>41</v>
      </c>
      <c r="D49" s="76" t="s">
        <v>583</v>
      </c>
      <c r="E49" s="73"/>
      <c r="F49" s="61">
        <v>19.600000000000001</v>
      </c>
      <c r="G49" s="23">
        <v>17.2</v>
      </c>
      <c r="H49" s="64">
        <v>17.7</v>
      </c>
      <c r="I49" s="65">
        <v>11.7</v>
      </c>
      <c r="J49" s="66">
        <v>12.2</v>
      </c>
      <c r="K49" s="24">
        <v>7.69</v>
      </c>
      <c r="L49" s="69">
        <v>7.82</v>
      </c>
      <c r="M49" s="65"/>
      <c r="N49" s="66"/>
      <c r="O49" s="23"/>
      <c r="P49" s="64"/>
      <c r="Q49" s="23"/>
      <c r="R49" s="64"/>
      <c r="S49" s="23"/>
      <c r="T49" s="64"/>
      <c r="U49" s="23"/>
      <c r="V49" s="159"/>
      <c r="W49" s="65"/>
      <c r="X49" s="66"/>
      <c r="Y49" s="70"/>
      <c r="Z49" s="71"/>
      <c r="AA49" s="24"/>
      <c r="AB49" s="69"/>
      <c r="AC49" s="461">
        <v>2770</v>
      </c>
      <c r="AD49" s="460" t="s">
        <v>36</v>
      </c>
      <c r="AE49" s="26" t="s">
        <v>36</v>
      </c>
      <c r="AF49" s="121" t="s">
        <v>36</v>
      </c>
      <c r="AG49" s="6" t="s">
        <v>404</v>
      </c>
      <c r="AH49" s="18" t="s">
        <v>23</v>
      </c>
      <c r="AI49" s="49">
        <v>148</v>
      </c>
      <c r="AJ49" s="50">
        <v>176</v>
      </c>
      <c r="AK49" s="25" t="s">
        <v>36</v>
      </c>
      <c r="AL49" s="26"/>
    </row>
    <row r="50" spans="1:38" x14ac:dyDescent="0.15">
      <c r="A50" s="1946"/>
      <c r="B50" s="452">
        <v>43233</v>
      </c>
      <c r="C50" s="453" t="s">
        <v>42</v>
      </c>
      <c r="D50" s="76" t="s">
        <v>599</v>
      </c>
      <c r="E50" s="73">
        <v>74</v>
      </c>
      <c r="F50" s="61">
        <v>19.899999999999999</v>
      </c>
      <c r="G50" s="23">
        <v>17.899999999999999</v>
      </c>
      <c r="H50" s="64">
        <v>18.8</v>
      </c>
      <c r="I50" s="65">
        <v>12.3</v>
      </c>
      <c r="J50" s="66">
        <v>9.6</v>
      </c>
      <c r="K50" s="24">
        <v>7.77</v>
      </c>
      <c r="L50" s="69">
        <v>7.85</v>
      </c>
      <c r="M50" s="65"/>
      <c r="N50" s="66"/>
      <c r="O50" s="23"/>
      <c r="P50" s="64"/>
      <c r="Q50" s="23"/>
      <c r="R50" s="64"/>
      <c r="S50" s="23"/>
      <c r="T50" s="64"/>
      <c r="U50" s="23"/>
      <c r="V50" s="159"/>
      <c r="W50" s="65"/>
      <c r="X50" s="66"/>
      <c r="Y50" s="70"/>
      <c r="Z50" s="71"/>
      <c r="AA50" s="24"/>
      <c r="AB50" s="69"/>
      <c r="AC50" s="461">
        <v>1470</v>
      </c>
      <c r="AD50" s="460" t="s">
        <v>36</v>
      </c>
      <c r="AE50" s="26" t="s">
        <v>36</v>
      </c>
      <c r="AF50" s="121" t="s">
        <v>36</v>
      </c>
      <c r="AG50" s="6" t="s">
        <v>405</v>
      </c>
      <c r="AH50" s="18" t="s">
        <v>23</v>
      </c>
      <c r="AI50" s="40">
        <v>1.6</v>
      </c>
      <c r="AJ50" s="41">
        <v>0.54</v>
      </c>
      <c r="AK50" s="42" t="s">
        <v>36</v>
      </c>
      <c r="AL50" s="100"/>
    </row>
    <row r="51" spans="1:38" x14ac:dyDescent="0.15">
      <c r="A51" s="1946"/>
      <c r="B51" s="452">
        <v>43234</v>
      </c>
      <c r="C51" s="453" t="s">
        <v>37</v>
      </c>
      <c r="D51" s="76" t="s">
        <v>583</v>
      </c>
      <c r="E51" s="73"/>
      <c r="F51" s="61">
        <v>20</v>
      </c>
      <c r="G51" s="23">
        <v>18</v>
      </c>
      <c r="H51" s="64">
        <v>18.5</v>
      </c>
      <c r="I51" s="65">
        <v>58.6</v>
      </c>
      <c r="J51" s="66">
        <v>4.3</v>
      </c>
      <c r="K51" s="24">
        <v>7.64</v>
      </c>
      <c r="L51" s="69">
        <v>7.13</v>
      </c>
      <c r="M51" s="65">
        <v>20.9</v>
      </c>
      <c r="N51" s="66">
        <v>18.899999999999999</v>
      </c>
      <c r="O51" s="23"/>
      <c r="P51" s="64">
        <v>60</v>
      </c>
      <c r="Q51" s="23"/>
      <c r="R51" s="64">
        <v>56</v>
      </c>
      <c r="S51" s="23"/>
      <c r="T51" s="64"/>
      <c r="U51" s="23"/>
      <c r="V51" s="159"/>
      <c r="W51" s="65"/>
      <c r="X51" s="66">
        <v>20</v>
      </c>
      <c r="Y51" s="70"/>
      <c r="Z51" s="71">
        <v>126</v>
      </c>
      <c r="AA51" s="24"/>
      <c r="AB51" s="69">
        <v>0.18</v>
      </c>
      <c r="AC51" s="461">
        <v>10155</v>
      </c>
      <c r="AD51" s="460" t="s">
        <v>36</v>
      </c>
      <c r="AE51" s="26" t="s">
        <v>36</v>
      </c>
      <c r="AF51" s="121" t="s">
        <v>36</v>
      </c>
      <c r="AG51" s="6" t="s">
        <v>24</v>
      </c>
      <c r="AH51" s="18" t="s">
        <v>23</v>
      </c>
      <c r="AI51" s="23">
        <v>6.6</v>
      </c>
      <c r="AJ51" s="48">
        <v>5.0999999999999996</v>
      </c>
      <c r="AK51" s="160" t="s">
        <v>36</v>
      </c>
      <c r="AL51" s="100"/>
    </row>
    <row r="52" spans="1:38" x14ac:dyDescent="0.15">
      <c r="A52" s="1946"/>
      <c r="B52" s="452">
        <v>43235</v>
      </c>
      <c r="C52" s="453" t="s">
        <v>38</v>
      </c>
      <c r="D52" s="76" t="s">
        <v>583</v>
      </c>
      <c r="E52" s="73"/>
      <c r="F52" s="61">
        <v>22.6</v>
      </c>
      <c r="G52" s="23">
        <v>18.600000000000001</v>
      </c>
      <c r="H52" s="64">
        <v>19.5</v>
      </c>
      <c r="I52" s="65">
        <v>19.8</v>
      </c>
      <c r="J52" s="66">
        <v>5</v>
      </c>
      <c r="K52" s="24">
        <v>7.6</v>
      </c>
      <c r="L52" s="69">
        <v>7.37</v>
      </c>
      <c r="M52" s="65">
        <v>23</v>
      </c>
      <c r="N52" s="66">
        <v>21.9</v>
      </c>
      <c r="O52" s="23"/>
      <c r="P52" s="64">
        <v>67</v>
      </c>
      <c r="Q52" s="23"/>
      <c r="R52" s="64">
        <v>64</v>
      </c>
      <c r="S52" s="23"/>
      <c r="T52" s="64"/>
      <c r="U52" s="23"/>
      <c r="V52" s="159"/>
      <c r="W52" s="65"/>
      <c r="X52" s="66">
        <v>21</v>
      </c>
      <c r="Y52" s="70"/>
      <c r="Z52" s="71">
        <v>160</v>
      </c>
      <c r="AA52" s="24"/>
      <c r="AB52" s="69">
        <v>0.27</v>
      </c>
      <c r="AC52" s="461">
        <v>2855</v>
      </c>
      <c r="AD52" s="460" t="s">
        <v>36</v>
      </c>
      <c r="AE52" s="26" t="s">
        <v>36</v>
      </c>
      <c r="AF52" s="121" t="s">
        <v>36</v>
      </c>
      <c r="AG52" s="6" t="s">
        <v>25</v>
      </c>
      <c r="AH52" s="18" t="s">
        <v>23</v>
      </c>
      <c r="AI52" s="23">
        <v>5.2</v>
      </c>
      <c r="AJ52" s="48">
        <v>4.9000000000000004</v>
      </c>
      <c r="AK52" s="160" t="s">
        <v>36</v>
      </c>
      <c r="AL52" s="100"/>
    </row>
    <row r="53" spans="1:38" x14ac:dyDescent="0.15">
      <c r="A53" s="1946"/>
      <c r="B53" s="452">
        <v>43236</v>
      </c>
      <c r="C53" s="453" t="s">
        <v>35</v>
      </c>
      <c r="D53" s="119" t="s">
        <v>583</v>
      </c>
      <c r="E53" s="73"/>
      <c r="F53" s="61">
        <v>21.3</v>
      </c>
      <c r="G53" s="23">
        <v>18.600000000000001</v>
      </c>
      <c r="H53" s="64">
        <v>19.2</v>
      </c>
      <c r="I53" s="65">
        <v>16.100000000000001</v>
      </c>
      <c r="J53" s="66">
        <v>6.2</v>
      </c>
      <c r="K53" s="24">
        <v>7.68</v>
      </c>
      <c r="L53" s="69">
        <v>7.55</v>
      </c>
      <c r="M53" s="65">
        <v>25.2</v>
      </c>
      <c r="N53" s="66">
        <v>26.1</v>
      </c>
      <c r="O53" s="23"/>
      <c r="P53" s="64">
        <v>87</v>
      </c>
      <c r="Q53" s="23"/>
      <c r="R53" s="64">
        <v>74</v>
      </c>
      <c r="S53" s="23"/>
      <c r="T53" s="64"/>
      <c r="U53" s="23"/>
      <c r="V53" s="159"/>
      <c r="W53" s="65"/>
      <c r="X53" s="66">
        <v>21</v>
      </c>
      <c r="Y53" s="70"/>
      <c r="Z53" s="71">
        <v>192</v>
      </c>
      <c r="AA53" s="24"/>
      <c r="AB53" s="69">
        <v>0.39</v>
      </c>
      <c r="AC53" s="461">
        <v>1738</v>
      </c>
      <c r="AD53" s="460" t="s">
        <v>36</v>
      </c>
      <c r="AE53" s="26" t="s">
        <v>36</v>
      </c>
      <c r="AF53" s="121" t="s">
        <v>36</v>
      </c>
      <c r="AG53" s="6" t="s">
        <v>406</v>
      </c>
      <c r="AH53" s="18" t="s">
        <v>23</v>
      </c>
      <c r="AI53" s="23">
        <v>9.6999999999999993</v>
      </c>
      <c r="AJ53" s="48">
        <v>9.1999999999999993</v>
      </c>
      <c r="AK53" s="160" t="s">
        <v>36</v>
      </c>
      <c r="AL53" s="100"/>
    </row>
    <row r="54" spans="1:38" x14ac:dyDescent="0.15">
      <c r="A54" s="1946"/>
      <c r="B54" s="452">
        <v>43237</v>
      </c>
      <c r="C54" s="453" t="s">
        <v>39</v>
      </c>
      <c r="D54" s="76" t="s">
        <v>599</v>
      </c>
      <c r="E54" s="73"/>
      <c r="F54" s="61">
        <v>21.4</v>
      </c>
      <c r="G54" s="23">
        <v>19.8</v>
      </c>
      <c r="H54" s="64">
        <v>20.3</v>
      </c>
      <c r="I54" s="65">
        <v>17.600000000000001</v>
      </c>
      <c r="J54" s="66">
        <v>5.3</v>
      </c>
      <c r="K54" s="24">
        <v>7.74</v>
      </c>
      <c r="L54" s="69">
        <v>7.63</v>
      </c>
      <c r="M54" s="65">
        <v>27.4</v>
      </c>
      <c r="N54" s="66">
        <v>28.3</v>
      </c>
      <c r="O54" s="23"/>
      <c r="P54" s="64">
        <v>94</v>
      </c>
      <c r="Q54" s="23"/>
      <c r="R54" s="64">
        <v>78</v>
      </c>
      <c r="S54" s="23"/>
      <c r="T54" s="64"/>
      <c r="U54" s="23"/>
      <c r="V54" s="159"/>
      <c r="W54" s="65"/>
      <c r="X54" s="66">
        <v>20</v>
      </c>
      <c r="Y54" s="70"/>
      <c r="Z54" s="71">
        <v>200</v>
      </c>
      <c r="AA54" s="24"/>
      <c r="AB54" s="69">
        <v>0.36</v>
      </c>
      <c r="AC54" s="461">
        <v>1949</v>
      </c>
      <c r="AD54" s="460" t="s">
        <v>36</v>
      </c>
      <c r="AE54" s="26" t="s">
        <v>36</v>
      </c>
      <c r="AF54" s="121" t="s">
        <v>36</v>
      </c>
      <c r="AG54" s="6" t="s">
        <v>407</v>
      </c>
      <c r="AH54" s="18" t="s">
        <v>23</v>
      </c>
      <c r="AI54" s="45">
        <v>0.13</v>
      </c>
      <c r="AJ54" s="46">
        <v>4.2000000000000003E-2</v>
      </c>
      <c r="AK54" s="47" t="s">
        <v>36</v>
      </c>
      <c r="AL54" s="102"/>
    </row>
    <row r="55" spans="1:38" x14ac:dyDescent="0.15">
      <c r="A55" s="1946"/>
      <c r="B55" s="452">
        <v>43238</v>
      </c>
      <c r="C55" s="453" t="s">
        <v>40</v>
      </c>
      <c r="D55" s="76" t="s">
        <v>599</v>
      </c>
      <c r="E55" s="73"/>
      <c r="F55" s="61">
        <v>24</v>
      </c>
      <c r="G55" s="23">
        <v>20.399999999999999</v>
      </c>
      <c r="H55" s="64">
        <v>19.8</v>
      </c>
      <c r="I55" s="65">
        <v>8.5</v>
      </c>
      <c r="J55" s="66">
        <v>8.1</v>
      </c>
      <c r="K55" s="24">
        <v>7.75</v>
      </c>
      <c r="L55" s="69">
        <v>7.85</v>
      </c>
      <c r="M55" s="65">
        <v>27.3</v>
      </c>
      <c r="N55" s="66">
        <v>30.1</v>
      </c>
      <c r="O55" s="23"/>
      <c r="P55" s="64">
        <v>110</v>
      </c>
      <c r="Q55" s="23"/>
      <c r="R55" s="64">
        <v>84</v>
      </c>
      <c r="S55" s="23"/>
      <c r="T55" s="64"/>
      <c r="U55" s="23"/>
      <c r="V55" s="159"/>
      <c r="W55" s="65"/>
      <c r="X55" s="66">
        <v>18</v>
      </c>
      <c r="Y55" s="70"/>
      <c r="Z55" s="71">
        <v>220</v>
      </c>
      <c r="AA55" s="24"/>
      <c r="AB55" s="69">
        <v>0.56999999999999995</v>
      </c>
      <c r="AC55" s="461"/>
      <c r="AD55" s="460" t="s">
        <v>36</v>
      </c>
      <c r="AE55" s="26" t="s">
        <v>36</v>
      </c>
      <c r="AF55" s="121" t="s">
        <v>36</v>
      </c>
      <c r="AG55" s="6" t="s">
        <v>26</v>
      </c>
      <c r="AH55" s="18" t="s">
        <v>23</v>
      </c>
      <c r="AI55" s="24">
        <v>1.05</v>
      </c>
      <c r="AJ55" s="44">
        <v>0.98</v>
      </c>
      <c r="AK55" s="42" t="s">
        <v>36</v>
      </c>
      <c r="AL55" s="100"/>
    </row>
    <row r="56" spans="1:38" x14ac:dyDescent="0.15">
      <c r="A56" s="1946"/>
      <c r="B56" s="452">
        <v>43239</v>
      </c>
      <c r="C56" s="453" t="s">
        <v>41</v>
      </c>
      <c r="D56" s="76" t="s">
        <v>599</v>
      </c>
      <c r="E56" s="73"/>
      <c r="F56" s="61">
        <v>21.3</v>
      </c>
      <c r="G56" s="23">
        <v>21</v>
      </c>
      <c r="H56" s="64">
        <v>21.7</v>
      </c>
      <c r="I56" s="65">
        <v>7</v>
      </c>
      <c r="J56" s="66">
        <v>9.1</v>
      </c>
      <c r="K56" s="24">
        <v>7.72</v>
      </c>
      <c r="L56" s="69">
        <v>7.81</v>
      </c>
      <c r="M56" s="65"/>
      <c r="N56" s="66"/>
      <c r="O56" s="23"/>
      <c r="P56" s="64"/>
      <c r="Q56" s="23"/>
      <c r="R56" s="64"/>
      <c r="S56" s="23"/>
      <c r="T56" s="64"/>
      <c r="U56" s="23"/>
      <c r="V56" s="159"/>
      <c r="W56" s="65"/>
      <c r="X56" s="66"/>
      <c r="Y56" s="70"/>
      <c r="Z56" s="71"/>
      <c r="AA56" s="24"/>
      <c r="AB56" s="69"/>
      <c r="AC56" s="461"/>
      <c r="AD56" s="460" t="s">
        <v>36</v>
      </c>
      <c r="AE56" s="26" t="s">
        <v>36</v>
      </c>
      <c r="AF56" s="121" t="s">
        <v>36</v>
      </c>
      <c r="AG56" s="6" t="s">
        <v>98</v>
      </c>
      <c r="AH56" s="18" t="s">
        <v>23</v>
      </c>
      <c r="AI56" s="24">
        <v>0.86</v>
      </c>
      <c r="AJ56" s="44">
        <v>0.98</v>
      </c>
      <c r="AK56" s="42" t="s">
        <v>36</v>
      </c>
      <c r="AL56" s="100"/>
    </row>
    <row r="57" spans="1:38" x14ac:dyDescent="0.15">
      <c r="A57" s="1946"/>
      <c r="B57" s="452">
        <v>43240</v>
      </c>
      <c r="C57" s="453" t="s">
        <v>42</v>
      </c>
      <c r="D57" s="76" t="s">
        <v>583</v>
      </c>
      <c r="E57" s="73"/>
      <c r="F57" s="61">
        <v>15.6</v>
      </c>
      <c r="G57" s="23">
        <v>18.5</v>
      </c>
      <c r="H57" s="64">
        <v>19.600000000000001</v>
      </c>
      <c r="I57" s="65">
        <v>13.6</v>
      </c>
      <c r="J57" s="66">
        <v>10.5</v>
      </c>
      <c r="K57" s="24">
        <v>7.7</v>
      </c>
      <c r="L57" s="69">
        <v>7.84</v>
      </c>
      <c r="M57" s="65"/>
      <c r="N57" s="66"/>
      <c r="O57" s="23"/>
      <c r="P57" s="64"/>
      <c r="Q57" s="23"/>
      <c r="R57" s="64"/>
      <c r="S57" s="23"/>
      <c r="T57" s="64"/>
      <c r="U57" s="23"/>
      <c r="V57" s="159"/>
      <c r="W57" s="65"/>
      <c r="X57" s="66"/>
      <c r="Y57" s="70"/>
      <c r="Z57" s="71"/>
      <c r="AA57" s="24"/>
      <c r="AB57" s="69"/>
      <c r="AC57" s="461"/>
      <c r="AD57" s="460" t="s">
        <v>36</v>
      </c>
      <c r="AE57" s="26" t="s">
        <v>36</v>
      </c>
      <c r="AF57" s="121" t="s">
        <v>36</v>
      </c>
      <c r="AG57" s="6" t="s">
        <v>387</v>
      </c>
      <c r="AH57" s="18" t="s">
        <v>23</v>
      </c>
      <c r="AI57" s="45">
        <v>0.17499999999999999</v>
      </c>
      <c r="AJ57" s="46">
        <v>0.14000000000000001</v>
      </c>
      <c r="AK57" s="47" t="s">
        <v>36</v>
      </c>
      <c r="AL57" s="102"/>
    </row>
    <row r="58" spans="1:38" x14ac:dyDescent="0.15">
      <c r="A58" s="1946"/>
      <c r="B58" s="452">
        <v>43241</v>
      </c>
      <c r="C58" s="453" t="s">
        <v>37</v>
      </c>
      <c r="D58" s="119" t="s">
        <v>583</v>
      </c>
      <c r="E58" s="73"/>
      <c r="F58" s="61">
        <v>20.2</v>
      </c>
      <c r="G58" s="23">
        <v>17</v>
      </c>
      <c r="H58" s="64">
        <v>17.8</v>
      </c>
      <c r="I58" s="65">
        <v>10.4</v>
      </c>
      <c r="J58" s="66">
        <v>10.1</v>
      </c>
      <c r="K58" s="24">
        <v>7.66</v>
      </c>
      <c r="L58" s="69">
        <v>7.81</v>
      </c>
      <c r="M58" s="65">
        <v>27.4</v>
      </c>
      <c r="N58" s="66">
        <v>30.8</v>
      </c>
      <c r="O58" s="23"/>
      <c r="P58" s="64">
        <v>100</v>
      </c>
      <c r="Q58" s="23"/>
      <c r="R58" s="64">
        <v>80</v>
      </c>
      <c r="S58" s="23"/>
      <c r="T58" s="64"/>
      <c r="U58" s="23"/>
      <c r="V58" s="159"/>
      <c r="W58" s="65"/>
      <c r="X58" s="66">
        <v>20</v>
      </c>
      <c r="Y58" s="70"/>
      <c r="Z58" s="71">
        <v>196</v>
      </c>
      <c r="AA58" s="24"/>
      <c r="AB58" s="69">
        <v>0.71</v>
      </c>
      <c r="AC58" s="461"/>
      <c r="AD58" s="460" t="s">
        <v>36</v>
      </c>
      <c r="AE58" s="26" t="s">
        <v>36</v>
      </c>
      <c r="AF58" s="121" t="s">
        <v>36</v>
      </c>
      <c r="AG58" s="6" t="s">
        <v>408</v>
      </c>
      <c r="AH58" s="18" t="s">
        <v>23</v>
      </c>
      <c r="AI58" s="831" t="s">
        <v>609</v>
      </c>
      <c r="AJ58" s="261" t="s">
        <v>609</v>
      </c>
      <c r="AK58" s="42" t="s">
        <v>36</v>
      </c>
      <c r="AL58" s="100"/>
    </row>
    <row r="59" spans="1:38" x14ac:dyDescent="0.15">
      <c r="A59" s="1946"/>
      <c r="B59" s="452">
        <v>43242</v>
      </c>
      <c r="C59" s="453" t="s">
        <v>38</v>
      </c>
      <c r="D59" s="76" t="s">
        <v>583</v>
      </c>
      <c r="E59" s="73"/>
      <c r="F59" s="61">
        <v>22.1</v>
      </c>
      <c r="G59" s="23">
        <v>17.600000000000001</v>
      </c>
      <c r="H59" s="64">
        <v>17.7</v>
      </c>
      <c r="I59" s="65">
        <v>14.7</v>
      </c>
      <c r="J59" s="66">
        <v>10.1</v>
      </c>
      <c r="K59" s="24">
        <v>7.68</v>
      </c>
      <c r="L59" s="69">
        <v>7.63</v>
      </c>
      <c r="M59" s="65">
        <v>24.3</v>
      </c>
      <c r="N59" s="66">
        <v>24</v>
      </c>
      <c r="O59" s="23"/>
      <c r="P59" s="64">
        <v>87</v>
      </c>
      <c r="Q59" s="23"/>
      <c r="R59" s="64">
        <v>72</v>
      </c>
      <c r="S59" s="23"/>
      <c r="T59" s="64"/>
      <c r="U59" s="23"/>
      <c r="V59" s="159"/>
      <c r="W59" s="65"/>
      <c r="X59" s="66">
        <v>20</v>
      </c>
      <c r="Y59" s="70"/>
      <c r="Z59" s="71">
        <v>192</v>
      </c>
      <c r="AA59" s="24"/>
      <c r="AB59" s="69">
        <v>0.59</v>
      </c>
      <c r="AC59" s="461">
        <v>1054</v>
      </c>
      <c r="AD59" s="460" t="s">
        <v>36</v>
      </c>
      <c r="AE59" s="26" t="s">
        <v>36</v>
      </c>
      <c r="AF59" s="121" t="s">
        <v>36</v>
      </c>
      <c r="AG59" s="6" t="s">
        <v>99</v>
      </c>
      <c r="AH59" s="18" t="s">
        <v>23</v>
      </c>
      <c r="AI59" s="23">
        <v>7.2</v>
      </c>
      <c r="AJ59" s="48">
        <v>13.7</v>
      </c>
      <c r="AK59" s="36" t="s">
        <v>36</v>
      </c>
      <c r="AL59" s="101"/>
    </row>
    <row r="60" spans="1:38" x14ac:dyDescent="0.15">
      <c r="A60" s="1946"/>
      <c r="B60" s="452">
        <v>43243</v>
      </c>
      <c r="C60" s="453" t="s">
        <v>35</v>
      </c>
      <c r="D60" s="76" t="s">
        <v>599</v>
      </c>
      <c r="E60" s="73">
        <v>7</v>
      </c>
      <c r="F60" s="61">
        <v>20.7</v>
      </c>
      <c r="G60" s="23">
        <v>18</v>
      </c>
      <c r="H60" s="64">
        <v>18.2</v>
      </c>
      <c r="I60" s="65">
        <v>9.8000000000000007</v>
      </c>
      <c r="J60" s="66">
        <v>9.1999999999999993</v>
      </c>
      <c r="K60" s="24">
        <v>7.63</v>
      </c>
      <c r="L60" s="69">
        <v>7.64</v>
      </c>
      <c r="M60" s="65">
        <v>24.2</v>
      </c>
      <c r="N60" s="66">
        <v>23</v>
      </c>
      <c r="O60" s="23"/>
      <c r="P60" s="64">
        <v>80</v>
      </c>
      <c r="Q60" s="23"/>
      <c r="R60" s="64">
        <v>70</v>
      </c>
      <c r="S60" s="23"/>
      <c r="T60" s="64"/>
      <c r="U60" s="23"/>
      <c r="V60" s="159"/>
      <c r="W60" s="65"/>
      <c r="X60" s="66">
        <v>17</v>
      </c>
      <c r="Y60" s="70"/>
      <c r="Z60" s="71">
        <v>178</v>
      </c>
      <c r="AA60" s="24"/>
      <c r="AB60" s="69">
        <v>0.67</v>
      </c>
      <c r="AC60" s="461"/>
      <c r="AD60" s="460" t="s">
        <v>36</v>
      </c>
      <c r="AE60" s="26" t="s">
        <v>36</v>
      </c>
      <c r="AF60" s="121" t="s">
        <v>36</v>
      </c>
      <c r="AG60" s="6" t="s">
        <v>27</v>
      </c>
      <c r="AH60" s="18" t="s">
        <v>23</v>
      </c>
      <c r="AI60" s="23">
        <v>14.3</v>
      </c>
      <c r="AJ60" s="48">
        <v>25.8</v>
      </c>
      <c r="AK60" s="36" t="s">
        <v>36</v>
      </c>
      <c r="AL60" s="101"/>
    </row>
    <row r="61" spans="1:38" x14ac:dyDescent="0.15">
      <c r="A61" s="1946"/>
      <c r="B61" s="452">
        <v>43244</v>
      </c>
      <c r="C61" s="453" t="s">
        <v>39</v>
      </c>
      <c r="D61" s="76" t="s">
        <v>583</v>
      </c>
      <c r="E61" s="73">
        <v>11</v>
      </c>
      <c r="F61" s="61">
        <v>20.399999999999999</v>
      </c>
      <c r="G61" s="23">
        <v>18.5</v>
      </c>
      <c r="H61" s="64">
        <v>18.399999999999999</v>
      </c>
      <c r="I61" s="65">
        <v>10</v>
      </c>
      <c r="J61" s="66">
        <v>9.4</v>
      </c>
      <c r="K61" s="24">
        <v>7.56</v>
      </c>
      <c r="L61" s="69">
        <v>7.64</v>
      </c>
      <c r="M61" s="65">
        <v>19.600000000000001</v>
      </c>
      <c r="N61" s="66">
        <v>21.9</v>
      </c>
      <c r="O61" s="23"/>
      <c r="P61" s="64">
        <v>77</v>
      </c>
      <c r="Q61" s="23"/>
      <c r="R61" s="64">
        <v>64</v>
      </c>
      <c r="S61" s="23"/>
      <c r="T61" s="64"/>
      <c r="U61" s="23"/>
      <c r="V61" s="159"/>
      <c r="W61" s="65"/>
      <c r="X61" s="66">
        <v>17</v>
      </c>
      <c r="Y61" s="70"/>
      <c r="Z61" s="71">
        <v>160</v>
      </c>
      <c r="AA61" s="24"/>
      <c r="AB61" s="69">
        <v>0.56000000000000005</v>
      </c>
      <c r="AC61" s="461">
        <v>509</v>
      </c>
      <c r="AD61" s="460" t="s">
        <v>36</v>
      </c>
      <c r="AE61" s="26" t="s">
        <v>36</v>
      </c>
      <c r="AF61" s="121" t="s">
        <v>36</v>
      </c>
      <c r="AG61" s="6" t="s">
        <v>390</v>
      </c>
      <c r="AH61" s="18" t="s">
        <v>401</v>
      </c>
      <c r="AI61" s="51">
        <v>22</v>
      </c>
      <c r="AJ61" s="52">
        <v>18</v>
      </c>
      <c r="AK61" s="43" t="s">
        <v>36</v>
      </c>
      <c r="AL61" s="103"/>
    </row>
    <row r="62" spans="1:38" x14ac:dyDescent="0.15">
      <c r="A62" s="1946"/>
      <c r="B62" s="452">
        <v>43245</v>
      </c>
      <c r="C62" s="453" t="s">
        <v>40</v>
      </c>
      <c r="D62" s="76" t="s">
        <v>583</v>
      </c>
      <c r="E62" s="73"/>
      <c r="F62" s="61">
        <v>22.9</v>
      </c>
      <c r="G62" s="23">
        <v>18.600000000000001</v>
      </c>
      <c r="H62" s="64">
        <v>18.8</v>
      </c>
      <c r="I62" s="65">
        <v>10.5</v>
      </c>
      <c r="J62" s="66">
        <v>10.3</v>
      </c>
      <c r="K62" s="24">
        <v>7.67</v>
      </c>
      <c r="L62" s="69">
        <v>7.68</v>
      </c>
      <c r="M62" s="65">
        <v>23.9</v>
      </c>
      <c r="N62" s="66">
        <v>25.2</v>
      </c>
      <c r="O62" s="23"/>
      <c r="P62" s="64">
        <v>84</v>
      </c>
      <c r="Q62" s="23"/>
      <c r="R62" s="64">
        <v>68</v>
      </c>
      <c r="S62" s="23"/>
      <c r="T62" s="64"/>
      <c r="U62" s="23"/>
      <c r="V62" s="159"/>
      <c r="W62" s="65"/>
      <c r="X62" s="66">
        <v>19</v>
      </c>
      <c r="Y62" s="70"/>
      <c r="Z62" s="71">
        <v>174</v>
      </c>
      <c r="AA62" s="24"/>
      <c r="AB62" s="69">
        <v>0.63</v>
      </c>
      <c r="AC62" s="461"/>
      <c r="AD62" s="460" t="s">
        <v>36</v>
      </c>
      <c r="AE62" s="26" t="s">
        <v>36</v>
      </c>
      <c r="AF62" s="121" t="s">
        <v>36</v>
      </c>
      <c r="AG62" s="6" t="s">
        <v>409</v>
      </c>
      <c r="AH62" s="18" t="s">
        <v>23</v>
      </c>
      <c r="AI62" s="51">
        <v>57</v>
      </c>
      <c r="AJ62" s="52">
        <v>11</v>
      </c>
      <c r="AK62" s="43" t="s">
        <v>36</v>
      </c>
      <c r="AL62" s="103"/>
    </row>
    <row r="63" spans="1:38" x14ac:dyDescent="0.15">
      <c r="A63" s="1946"/>
      <c r="B63" s="452">
        <v>43246</v>
      </c>
      <c r="C63" s="453" t="s">
        <v>41</v>
      </c>
      <c r="D63" s="76" t="s">
        <v>599</v>
      </c>
      <c r="E63" s="73"/>
      <c r="F63" s="61">
        <v>23.3</v>
      </c>
      <c r="G63" s="23">
        <v>19.7</v>
      </c>
      <c r="H63" s="64">
        <v>19.7</v>
      </c>
      <c r="I63" s="65">
        <v>11.9</v>
      </c>
      <c r="J63" s="66">
        <v>9.5</v>
      </c>
      <c r="K63" s="24">
        <v>7.6</v>
      </c>
      <c r="L63" s="69">
        <v>7.75</v>
      </c>
      <c r="M63" s="65"/>
      <c r="N63" s="66"/>
      <c r="O63" s="23"/>
      <c r="P63" s="64"/>
      <c r="Q63" s="23"/>
      <c r="R63" s="64"/>
      <c r="S63" s="23"/>
      <c r="T63" s="64"/>
      <c r="U63" s="23"/>
      <c r="V63" s="159"/>
      <c r="W63" s="65"/>
      <c r="X63" s="66"/>
      <c r="Y63" s="70"/>
      <c r="Z63" s="71"/>
      <c r="AA63" s="24"/>
      <c r="AB63" s="69"/>
      <c r="AC63" s="461"/>
      <c r="AD63" s="460" t="s">
        <v>36</v>
      </c>
      <c r="AE63" s="26" t="s">
        <v>36</v>
      </c>
      <c r="AF63" s="121" t="s">
        <v>36</v>
      </c>
      <c r="AG63" s="19"/>
      <c r="AH63" s="9"/>
      <c r="AI63" s="20"/>
      <c r="AJ63" s="8"/>
      <c r="AK63" s="8"/>
      <c r="AL63" s="9"/>
    </row>
    <row r="64" spans="1:38" x14ac:dyDescent="0.15">
      <c r="A64" s="1946"/>
      <c r="B64" s="452">
        <v>43247</v>
      </c>
      <c r="C64" s="453" t="s">
        <v>42</v>
      </c>
      <c r="D64" s="76" t="s">
        <v>599</v>
      </c>
      <c r="E64" s="73"/>
      <c r="F64" s="61">
        <v>21.6</v>
      </c>
      <c r="G64" s="23">
        <v>19.2</v>
      </c>
      <c r="H64" s="64">
        <v>19.5</v>
      </c>
      <c r="I64" s="65">
        <v>12.5</v>
      </c>
      <c r="J64" s="66">
        <v>10.7</v>
      </c>
      <c r="K64" s="24">
        <v>7.61</v>
      </c>
      <c r="L64" s="69">
        <v>7.78</v>
      </c>
      <c r="M64" s="65"/>
      <c r="N64" s="66"/>
      <c r="O64" s="23"/>
      <c r="P64" s="64"/>
      <c r="Q64" s="23"/>
      <c r="R64" s="64"/>
      <c r="S64" s="23"/>
      <c r="T64" s="64"/>
      <c r="U64" s="23"/>
      <c r="V64" s="159"/>
      <c r="W64" s="65"/>
      <c r="X64" s="66"/>
      <c r="Y64" s="70"/>
      <c r="Z64" s="71"/>
      <c r="AA64" s="24"/>
      <c r="AB64" s="69"/>
      <c r="AC64" s="461">
        <v>154</v>
      </c>
      <c r="AD64" s="460" t="s">
        <v>36</v>
      </c>
      <c r="AE64" s="26" t="s">
        <v>36</v>
      </c>
      <c r="AF64" s="121" t="s">
        <v>36</v>
      </c>
      <c r="AG64" s="19"/>
      <c r="AH64" s="9"/>
      <c r="AI64" s="20"/>
      <c r="AJ64" s="8"/>
      <c r="AK64" s="8"/>
      <c r="AL64" s="9"/>
    </row>
    <row r="65" spans="1:38" x14ac:dyDescent="0.15">
      <c r="A65" s="1946"/>
      <c r="B65" s="452">
        <v>43248</v>
      </c>
      <c r="C65" s="453" t="s">
        <v>37</v>
      </c>
      <c r="D65" s="76" t="s">
        <v>599</v>
      </c>
      <c r="E65" s="73"/>
      <c r="F65" s="61">
        <v>22.3</v>
      </c>
      <c r="G65" s="23">
        <v>20</v>
      </c>
      <c r="H65" s="64">
        <v>20.5</v>
      </c>
      <c r="I65" s="65">
        <v>10.7</v>
      </c>
      <c r="J65" s="66">
        <v>10.5</v>
      </c>
      <c r="K65" s="24">
        <v>7.65</v>
      </c>
      <c r="L65" s="69">
        <v>7.73</v>
      </c>
      <c r="M65" s="65">
        <v>24.4</v>
      </c>
      <c r="N65" s="66">
        <v>24.1</v>
      </c>
      <c r="O65" s="23"/>
      <c r="P65" s="64">
        <v>84</v>
      </c>
      <c r="Q65" s="23"/>
      <c r="R65" s="64">
        <v>70</v>
      </c>
      <c r="S65" s="23"/>
      <c r="T65" s="64"/>
      <c r="U65" s="23"/>
      <c r="V65" s="159"/>
      <c r="W65" s="65"/>
      <c r="X65" s="66">
        <v>19</v>
      </c>
      <c r="Y65" s="70"/>
      <c r="Z65" s="71">
        <v>182</v>
      </c>
      <c r="AA65" s="24"/>
      <c r="AB65" s="69">
        <v>0.69</v>
      </c>
      <c r="AC65" s="461"/>
      <c r="AD65" s="460" t="s">
        <v>36</v>
      </c>
      <c r="AE65" s="26" t="s">
        <v>36</v>
      </c>
      <c r="AF65" s="121" t="s">
        <v>36</v>
      </c>
      <c r="AG65" s="21"/>
      <c r="AH65" s="3"/>
      <c r="AI65" s="22"/>
      <c r="AJ65" s="10"/>
      <c r="AK65" s="10"/>
      <c r="AL65" s="3"/>
    </row>
    <row r="66" spans="1:38" x14ac:dyDescent="0.15">
      <c r="A66" s="1946"/>
      <c r="B66" s="452">
        <v>43249</v>
      </c>
      <c r="C66" s="453" t="s">
        <v>38</v>
      </c>
      <c r="D66" s="76" t="s">
        <v>599</v>
      </c>
      <c r="E66" s="73"/>
      <c r="F66" s="61">
        <v>22.7</v>
      </c>
      <c r="G66" s="23">
        <v>19.8</v>
      </c>
      <c r="H66" s="64">
        <v>20</v>
      </c>
      <c r="I66" s="65">
        <v>9.8000000000000007</v>
      </c>
      <c r="J66" s="66">
        <v>9.5</v>
      </c>
      <c r="K66" s="24">
        <v>7.66</v>
      </c>
      <c r="L66" s="69">
        <v>7.7</v>
      </c>
      <c r="M66" s="65">
        <v>26</v>
      </c>
      <c r="N66" s="66">
        <v>26.6</v>
      </c>
      <c r="O66" s="23"/>
      <c r="P66" s="64">
        <v>87</v>
      </c>
      <c r="Q66" s="23"/>
      <c r="R66" s="64">
        <v>74</v>
      </c>
      <c r="S66" s="23"/>
      <c r="T66" s="64"/>
      <c r="U66" s="23"/>
      <c r="V66" s="159"/>
      <c r="W66" s="65"/>
      <c r="X66" s="66">
        <v>18</v>
      </c>
      <c r="Y66" s="70"/>
      <c r="Z66" s="71">
        <v>182</v>
      </c>
      <c r="AA66" s="24"/>
      <c r="AB66" s="69">
        <v>0.65</v>
      </c>
      <c r="AC66" s="461"/>
      <c r="AD66" s="460" t="s">
        <v>36</v>
      </c>
      <c r="AE66" s="26" t="s">
        <v>36</v>
      </c>
      <c r="AF66" s="121" t="s">
        <v>36</v>
      </c>
      <c r="AG66" s="29" t="s">
        <v>392</v>
      </c>
      <c r="AH66" s="2" t="s">
        <v>36</v>
      </c>
      <c r="AI66" s="2" t="s">
        <v>36</v>
      </c>
      <c r="AJ66" s="2" t="s">
        <v>36</v>
      </c>
      <c r="AK66" s="2" t="s">
        <v>36</v>
      </c>
      <c r="AL66" s="104" t="s">
        <v>36</v>
      </c>
    </row>
    <row r="67" spans="1:38" x14ac:dyDescent="0.15">
      <c r="A67" s="1946"/>
      <c r="B67" s="452">
        <v>43250</v>
      </c>
      <c r="C67" s="547" t="s">
        <v>35</v>
      </c>
      <c r="D67" s="76" t="s">
        <v>599</v>
      </c>
      <c r="E67" s="73">
        <v>13</v>
      </c>
      <c r="F67" s="61">
        <v>22.6</v>
      </c>
      <c r="G67" s="23">
        <v>20.6</v>
      </c>
      <c r="H67" s="64">
        <v>21.2</v>
      </c>
      <c r="I67" s="65">
        <v>7.8</v>
      </c>
      <c r="J67" s="66">
        <v>7.6</v>
      </c>
      <c r="K67" s="24">
        <v>7.68</v>
      </c>
      <c r="L67" s="69">
        <v>7.73</v>
      </c>
      <c r="M67" s="65">
        <v>28.7</v>
      </c>
      <c r="N67" s="66">
        <v>28.3</v>
      </c>
      <c r="O67" s="23"/>
      <c r="P67" s="64">
        <v>110</v>
      </c>
      <c r="Q67" s="23"/>
      <c r="R67" s="64">
        <v>84</v>
      </c>
      <c r="S67" s="23"/>
      <c r="T67" s="64"/>
      <c r="U67" s="23"/>
      <c r="V67" s="159"/>
      <c r="W67" s="65"/>
      <c r="X67" s="66">
        <v>19</v>
      </c>
      <c r="Y67" s="70"/>
      <c r="Z67" s="71">
        <v>216</v>
      </c>
      <c r="AA67" s="24"/>
      <c r="AB67" s="69">
        <v>0.59</v>
      </c>
      <c r="AC67" s="461"/>
      <c r="AD67" s="460" t="s">
        <v>36</v>
      </c>
      <c r="AE67" s="26" t="s">
        <v>36</v>
      </c>
      <c r="AF67" s="121" t="s">
        <v>36</v>
      </c>
      <c r="AG67" s="11" t="s">
        <v>36</v>
      </c>
      <c r="AH67" s="2" t="s">
        <v>36</v>
      </c>
      <c r="AI67" s="2" t="s">
        <v>36</v>
      </c>
      <c r="AJ67" s="2" t="s">
        <v>36</v>
      </c>
      <c r="AK67" s="2" t="s">
        <v>36</v>
      </c>
      <c r="AL67" s="104" t="s">
        <v>36</v>
      </c>
    </row>
    <row r="68" spans="1:38" x14ac:dyDescent="0.15">
      <c r="A68" s="1946"/>
      <c r="B68" s="764">
        <v>43251</v>
      </c>
      <c r="C68" s="547" t="s">
        <v>39</v>
      </c>
      <c r="D68" s="196" t="s">
        <v>599</v>
      </c>
      <c r="E68" s="197">
        <v>1</v>
      </c>
      <c r="F68" s="198">
        <v>20.6</v>
      </c>
      <c r="G68" s="199">
        <v>19.600000000000001</v>
      </c>
      <c r="H68" s="193">
        <v>20.100000000000001</v>
      </c>
      <c r="I68" s="200">
        <v>8.9</v>
      </c>
      <c r="J68" s="201">
        <v>8.8000000000000007</v>
      </c>
      <c r="K68" s="202">
        <v>7.64</v>
      </c>
      <c r="L68" s="203">
        <v>7.68</v>
      </c>
      <c r="M68" s="200">
        <v>23.4</v>
      </c>
      <c r="N68" s="201">
        <v>22.8</v>
      </c>
      <c r="O68" s="199"/>
      <c r="P68" s="193">
        <v>80</v>
      </c>
      <c r="Q68" s="199"/>
      <c r="R68" s="193">
        <v>66</v>
      </c>
      <c r="S68" s="199"/>
      <c r="T68" s="193"/>
      <c r="U68" s="199"/>
      <c r="V68" s="204"/>
      <c r="W68" s="200"/>
      <c r="X68" s="201">
        <v>17</v>
      </c>
      <c r="Y68" s="205"/>
      <c r="Z68" s="206">
        <v>166</v>
      </c>
      <c r="AA68" s="202"/>
      <c r="AB68" s="203">
        <v>0.51</v>
      </c>
      <c r="AC68" s="500"/>
      <c r="AD68" s="459" t="s">
        <v>36</v>
      </c>
      <c r="AE68" s="150" t="s">
        <v>36</v>
      </c>
      <c r="AF68" s="192" t="s">
        <v>36</v>
      </c>
      <c r="AG68" s="11" t="s">
        <v>36</v>
      </c>
      <c r="AH68" s="2" t="s">
        <v>36</v>
      </c>
      <c r="AI68" s="2" t="s">
        <v>36</v>
      </c>
      <c r="AJ68" s="2" t="s">
        <v>36</v>
      </c>
      <c r="AK68" s="2" t="s">
        <v>36</v>
      </c>
      <c r="AL68" s="104" t="s">
        <v>36</v>
      </c>
    </row>
    <row r="69" spans="1:38" s="1" customFormat="1" ht="13.5" customHeight="1" x14ac:dyDescent="0.15">
      <c r="A69" s="1946"/>
      <c r="B69" s="2019" t="s">
        <v>410</v>
      </c>
      <c r="C69" s="2020"/>
      <c r="D69" s="631"/>
      <c r="E69" s="555">
        <f t="shared" ref="E69:AC69" si="3">MAX(E38:E68)</f>
        <v>74</v>
      </c>
      <c r="F69" s="556">
        <f t="shared" si="3"/>
        <v>24.2</v>
      </c>
      <c r="G69" s="557">
        <f t="shared" si="3"/>
        <v>21</v>
      </c>
      <c r="H69" s="558">
        <f t="shared" si="3"/>
        <v>21.7</v>
      </c>
      <c r="I69" s="559">
        <f t="shared" si="3"/>
        <v>58.6</v>
      </c>
      <c r="J69" s="560">
        <f t="shared" si="3"/>
        <v>12.9</v>
      </c>
      <c r="K69" s="561">
        <f t="shared" si="3"/>
        <v>7.81</v>
      </c>
      <c r="L69" s="562">
        <f t="shared" si="3"/>
        <v>7.85</v>
      </c>
      <c r="M69" s="559">
        <f t="shared" si="3"/>
        <v>32.200000000000003</v>
      </c>
      <c r="N69" s="560">
        <f t="shared" si="3"/>
        <v>34.4</v>
      </c>
      <c r="O69" s="557">
        <f t="shared" si="3"/>
        <v>60</v>
      </c>
      <c r="P69" s="558">
        <f t="shared" si="3"/>
        <v>130</v>
      </c>
      <c r="Q69" s="557">
        <f t="shared" si="3"/>
        <v>46</v>
      </c>
      <c r="R69" s="558">
        <f t="shared" si="3"/>
        <v>100</v>
      </c>
      <c r="S69" s="557">
        <f t="shared" si="3"/>
        <v>38</v>
      </c>
      <c r="T69" s="558">
        <f t="shared" si="3"/>
        <v>56</v>
      </c>
      <c r="U69" s="557">
        <f t="shared" si="3"/>
        <v>8</v>
      </c>
      <c r="V69" s="558">
        <f t="shared" si="3"/>
        <v>16</v>
      </c>
      <c r="W69" s="559">
        <f t="shared" si="3"/>
        <v>13</v>
      </c>
      <c r="X69" s="560">
        <f t="shared" si="3"/>
        <v>21</v>
      </c>
      <c r="Y69" s="563">
        <f t="shared" si="3"/>
        <v>148</v>
      </c>
      <c r="Z69" s="564">
        <f t="shared" si="3"/>
        <v>238</v>
      </c>
      <c r="AA69" s="561">
        <f t="shared" si="3"/>
        <v>1.6</v>
      </c>
      <c r="AB69" s="562">
        <f t="shared" si="3"/>
        <v>0.71</v>
      </c>
      <c r="AC69" s="584">
        <f t="shared" si="3"/>
        <v>10155</v>
      </c>
      <c r="AD69" s="537">
        <f t="shared" ref="AD69:AF69" si="4">MAX(AD39:AD68)</f>
        <v>0</v>
      </c>
      <c r="AE69" s="502">
        <f t="shared" si="4"/>
        <v>0</v>
      </c>
      <c r="AF69" s="580">
        <f t="shared" si="4"/>
        <v>0</v>
      </c>
      <c r="AG69" s="11" t="s">
        <v>36</v>
      </c>
      <c r="AH69" s="2" t="s">
        <v>36</v>
      </c>
      <c r="AI69" s="2" t="s">
        <v>36</v>
      </c>
      <c r="AJ69" s="2" t="s">
        <v>36</v>
      </c>
      <c r="AK69" s="2" t="s">
        <v>36</v>
      </c>
      <c r="AL69" s="104" t="s">
        <v>36</v>
      </c>
    </row>
    <row r="70" spans="1:38" s="1" customFormat="1" ht="13.5" customHeight="1" x14ac:dyDescent="0.15">
      <c r="A70" s="1946"/>
      <c r="B70" s="2021" t="s">
        <v>411</v>
      </c>
      <c r="C70" s="2022"/>
      <c r="D70" s="633"/>
      <c r="E70" s="566">
        <f t="shared" ref="E70:AC70" si="5">MIN(E38:E68)</f>
        <v>1</v>
      </c>
      <c r="F70" s="567">
        <f t="shared" si="5"/>
        <v>11.6</v>
      </c>
      <c r="G70" s="568">
        <f t="shared" si="5"/>
        <v>13.5</v>
      </c>
      <c r="H70" s="569">
        <f t="shared" si="5"/>
        <v>14.6</v>
      </c>
      <c r="I70" s="570">
        <f t="shared" si="5"/>
        <v>7</v>
      </c>
      <c r="J70" s="571">
        <f t="shared" si="5"/>
        <v>4.3</v>
      </c>
      <c r="K70" s="572">
        <f t="shared" si="5"/>
        <v>7.45</v>
      </c>
      <c r="L70" s="573">
        <f t="shared" si="5"/>
        <v>7.13</v>
      </c>
      <c r="M70" s="570">
        <f t="shared" si="5"/>
        <v>14</v>
      </c>
      <c r="N70" s="571">
        <f t="shared" si="5"/>
        <v>18.7</v>
      </c>
      <c r="O70" s="568">
        <f t="shared" si="5"/>
        <v>60</v>
      </c>
      <c r="P70" s="569">
        <f t="shared" si="5"/>
        <v>54</v>
      </c>
      <c r="Q70" s="568">
        <f t="shared" si="5"/>
        <v>46</v>
      </c>
      <c r="R70" s="569">
        <f t="shared" si="5"/>
        <v>56</v>
      </c>
      <c r="S70" s="568">
        <f t="shared" si="5"/>
        <v>38</v>
      </c>
      <c r="T70" s="569">
        <f t="shared" si="5"/>
        <v>56</v>
      </c>
      <c r="U70" s="568">
        <f t="shared" si="5"/>
        <v>8</v>
      </c>
      <c r="V70" s="569">
        <f t="shared" si="5"/>
        <v>16</v>
      </c>
      <c r="W70" s="570">
        <f t="shared" si="5"/>
        <v>13</v>
      </c>
      <c r="X70" s="571">
        <f t="shared" si="5"/>
        <v>16</v>
      </c>
      <c r="Y70" s="574">
        <f t="shared" si="5"/>
        <v>148</v>
      </c>
      <c r="Z70" s="575">
        <f t="shared" si="5"/>
        <v>126</v>
      </c>
      <c r="AA70" s="572">
        <f t="shared" si="5"/>
        <v>1.6</v>
      </c>
      <c r="AB70" s="573">
        <f t="shared" si="5"/>
        <v>0.18</v>
      </c>
      <c r="AC70" s="49">
        <f t="shared" si="5"/>
        <v>154</v>
      </c>
      <c r="AD70" s="538">
        <f t="shared" ref="AD70:AF70" si="6">MIN(AD39:AD68)</f>
        <v>0</v>
      </c>
      <c r="AE70" s="503">
        <f t="shared" si="6"/>
        <v>0</v>
      </c>
      <c r="AF70" s="581">
        <f t="shared" si="6"/>
        <v>0</v>
      </c>
      <c r="AG70" s="11" t="s">
        <v>36</v>
      </c>
      <c r="AH70" s="2" t="s">
        <v>36</v>
      </c>
      <c r="AI70" s="2" t="s">
        <v>36</v>
      </c>
      <c r="AJ70" s="2" t="s">
        <v>36</v>
      </c>
      <c r="AK70" s="2" t="s">
        <v>36</v>
      </c>
      <c r="AL70" s="104" t="s">
        <v>36</v>
      </c>
    </row>
    <row r="71" spans="1:38" s="1" customFormat="1" ht="13.5" customHeight="1" x14ac:dyDescent="0.15">
      <c r="A71" s="1946"/>
      <c r="B71" s="2021" t="s">
        <v>412</v>
      </c>
      <c r="C71" s="2022"/>
      <c r="D71" s="633"/>
      <c r="E71" s="633"/>
      <c r="F71" s="567">
        <f t="shared" ref="F71:AC71" si="7">IF(COUNT(F38:F68)=0,0,AVERAGE(F38:F68))</f>
        <v>20.229032258064517</v>
      </c>
      <c r="G71" s="568">
        <f t="shared" si="7"/>
        <v>18.303225806451614</v>
      </c>
      <c r="H71" s="569">
        <f t="shared" si="7"/>
        <v>18.912903225806453</v>
      </c>
      <c r="I71" s="570">
        <f t="shared" si="7"/>
        <v>15.529032258064516</v>
      </c>
      <c r="J71" s="571">
        <f t="shared" si="7"/>
        <v>8.4774193548387089</v>
      </c>
      <c r="K71" s="572">
        <f t="shared" si="7"/>
        <v>7.6599999999999993</v>
      </c>
      <c r="L71" s="573">
        <f t="shared" si="7"/>
        <v>7.66290322580645</v>
      </c>
      <c r="M71" s="570">
        <f t="shared" si="7"/>
        <v>24.866666666666664</v>
      </c>
      <c r="N71" s="571">
        <f t="shared" si="7"/>
        <v>25.904761904761905</v>
      </c>
      <c r="O71" s="568">
        <f t="shared" si="7"/>
        <v>60</v>
      </c>
      <c r="P71" s="569">
        <f t="shared" si="7"/>
        <v>89.285714285714292</v>
      </c>
      <c r="Q71" s="568">
        <f t="shared" si="7"/>
        <v>46</v>
      </c>
      <c r="R71" s="569">
        <f t="shared" si="7"/>
        <v>74.285714285714292</v>
      </c>
      <c r="S71" s="568">
        <f t="shared" si="7"/>
        <v>38</v>
      </c>
      <c r="T71" s="569">
        <f t="shared" si="7"/>
        <v>56</v>
      </c>
      <c r="U71" s="568">
        <f t="shared" si="7"/>
        <v>8</v>
      </c>
      <c r="V71" s="569">
        <f t="shared" si="7"/>
        <v>16</v>
      </c>
      <c r="W71" s="570">
        <f t="shared" si="7"/>
        <v>13</v>
      </c>
      <c r="X71" s="571">
        <f t="shared" si="7"/>
        <v>18.80952380952381</v>
      </c>
      <c r="Y71" s="574">
        <f t="shared" si="7"/>
        <v>148</v>
      </c>
      <c r="Z71" s="575">
        <f t="shared" si="7"/>
        <v>186.38095238095238</v>
      </c>
      <c r="AA71" s="572">
        <f t="shared" si="7"/>
        <v>1.6</v>
      </c>
      <c r="AB71" s="573">
        <f t="shared" si="7"/>
        <v>0.49285714285714283</v>
      </c>
      <c r="AC71" s="49">
        <f t="shared" si="7"/>
        <v>3064</v>
      </c>
      <c r="AD71" s="542"/>
      <c r="AE71" s="504"/>
      <c r="AF71" s="582"/>
      <c r="AG71" s="11" t="s">
        <v>36</v>
      </c>
      <c r="AH71" s="2" t="s">
        <v>36</v>
      </c>
      <c r="AI71" s="2" t="s">
        <v>36</v>
      </c>
      <c r="AJ71" s="2" t="s">
        <v>36</v>
      </c>
      <c r="AK71" s="2" t="s">
        <v>36</v>
      </c>
      <c r="AL71" s="104" t="s">
        <v>36</v>
      </c>
    </row>
    <row r="72" spans="1:38" s="1" customFormat="1" ht="13.5" customHeight="1" x14ac:dyDescent="0.15">
      <c r="A72" s="1947"/>
      <c r="B72" s="2025" t="s">
        <v>413</v>
      </c>
      <c r="C72" s="2026"/>
      <c r="D72" s="633"/>
      <c r="E72" s="636">
        <f>SUM(E38:E68)</f>
        <v>205</v>
      </c>
      <c r="F72" s="692"/>
      <c r="G72" s="693"/>
      <c r="H72" s="700"/>
      <c r="I72" s="701"/>
      <c r="J72" s="696"/>
      <c r="K72" s="697"/>
      <c r="L72" s="731"/>
      <c r="M72" s="701"/>
      <c r="N72" s="696"/>
      <c r="O72" s="693"/>
      <c r="P72" s="700"/>
      <c r="Q72" s="693"/>
      <c r="R72" s="700"/>
      <c r="S72" s="693"/>
      <c r="T72" s="700"/>
      <c r="U72" s="693"/>
      <c r="V72" s="700"/>
      <c r="W72" s="701"/>
      <c r="X72" s="696"/>
      <c r="Y72" s="732"/>
      <c r="Z72" s="704"/>
      <c r="AA72" s="697"/>
      <c r="AB72" s="731"/>
      <c r="AC72" s="733">
        <f>SUM(AC38:AF68)</f>
        <v>61280</v>
      </c>
      <c r="AD72" s="653"/>
      <c r="AE72" s="654"/>
      <c r="AF72" s="641"/>
      <c r="AG72" s="11" t="s">
        <v>36</v>
      </c>
      <c r="AH72" s="2" t="s">
        <v>36</v>
      </c>
      <c r="AI72" s="2" t="s">
        <v>36</v>
      </c>
      <c r="AJ72" s="2" t="s">
        <v>36</v>
      </c>
      <c r="AK72" s="2" t="s">
        <v>36</v>
      </c>
      <c r="AL72" s="104" t="s">
        <v>36</v>
      </c>
    </row>
    <row r="73" spans="1:38" ht="13.5" customHeight="1" x14ac:dyDescent="0.15">
      <c r="A73" s="1951" t="s">
        <v>271</v>
      </c>
      <c r="B73" s="450">
        <v>43252</v>
      </c>
      <c r="C73" s="451" t="s">
        <v>40</v>
      </c>
      <c r="D73" s="74" t="s">
        <v>583</v>
      </c>
      <c r="E73" s="72"/>
      <c r="F73" s="60">
        <v>22.5</v>
      </c>
      <c r="G73" s="62">
        <v>19.2</v>
      </c>
      <c r="H73" s="63">
        <v>19.5</v>
      </c>
      <c r="I73" s="56">
        <v>8</v>
      </c>
      <c r="J73" s="57">
        <v>7.8</v>
      </c>
      <c r="K73" s="67">
        <v>7.73</v>
      </c>
      <c r="L73" s="68">
        <v>7.79</v>
      </c>
      <c r="M73" s="56">
        <v>30.4</v>
      </c>
      <c r="N73" s="57">
        <v>25.2</v>
      </c>
      <c r="O73" s="62"/>
      <c r="P73" s="63">
        <v>110</v>
      </c>
      <c r="Q73" s="62"/>
      <c r="R73" s="63">
        <v>88</v>
      </c>
      <c r="S73" s="62"/>
      <c r="T73" s="63"/>
      <c r="U73" s="62"/>
      <c r="V73" s="263"/>
      <c r="W73" s="56"/>
      <c r="X73" s="57">
        <v>18</v>
      </c>
      <c r="Y73" s="58"/>
      <c r="Z73" s="59">
        <v>204</v>
      </c>
      <c r="AA73" s="67"/>
      <c r="AB73" s="68">
        <v>0.56000000000000005</v>
      </c>
      <c r="AC73" s="463"/>
      <c r="AD73" s="462" t="s">
        <v>36</v>
      </c>
      <c r="AE73" s="250" t="s">
        <v>36</v>
      </c>
      <c r="AF73" s="120" t="s">
        <v>36</v>
      </c>
      <c r="AG73" s="191">
        <v>43264</v>
      </c>
      <c r="AH73" s="152" t="s">
        <v>3</v>
      </c>
      <c r="AI73" s="153">
        <v>22.9</v>
      </c>
      <c r="AJ73" s="154" t="s">
        <v>20</v>
      </c>
      <c r="AK73" s="155"/>
      <c r="AL73" s="156"/>
    </row>
    <row r="74" spans="1:38" x14ac:dyDescent="0.15">
      <c r="A74" s="1952"/>
      <c r="B74" s="452">
        <v>43253</v>
      </c>
      <c r="C74" s="453" t="s">
        <v>41</v>
      </c>
      <c r="D74" s="75" t="s">
        <v>583</v>
      </c>
      <c r="E74" s="73"/>
      <c r="F74" s="61">
        <v>22</v>
      </c>
      <c r="G74" s="23">
        <v>20.9</v>
      </c>
      <c r="H74" s="64">
        <v>21.1</v>
      </c>
      <c r="I74" s="65">
        <v>5.5</v>
      </c>
      <c r="J74" s="66">
        <v>8.1999999999999993</v>
      </c>
      <c r="K74" s="24">
        <v>7.71</v>
      </c>
      <c r="L74" s="69">
        <v>7.81</v>
      </c>
      <c r="M74" s="65"/>
      <c r="N74" s="66"/>
      <c r="O74" s="23"/>
      <c r="P74" s="64"/>
      <c r="Q74" s="23"/>
      <c r="R74" s="64"/>
      <c r="S74" s="23"/>
      <c r="T74" s="64"/>
      <c r="U74" s="23"/>
      <c r="V74" s="262"/>
      <c r="W74" s="65"/>
      <c r="X74" s="66"/>
      <c r="Y74" s="70"/>
      <c r="Z74" s="71"/>
      <c r="AA74" s="24"/>
      <c r="AB74" s="69"/>
      <c r="AC74" s="461"/>
      <c r="AD74" s="460" t="s">
        <v>36</v>
      </c>
      <c r="AE74" s="251" t="s">
        <v>36</v>
      </c>
      <c r="AF74" s="121" t="s">
        <v>36</v>
      </c>
      <c r="AG74" s="12" t="s">
        <v>94</v>
      </c>
      <c r="AH74" s="13" t="s">
        <v>399</v>
      </c>
      <c r="AI74" s="14" t="s">
        <v>5</v>
      </c>
      <c r="AJ74" s="15" t="s">
        <v>6</v>
      </c>
      <c r="AK74" s="16" t="s">
        <v>36</v>
      </c>
      <c r="AL74" s="97"/>
    </row>
    <row r="75" spans="1:38" x14ac:dyDescent="0.15">
      <c r="A75" s="1952"/>
      <c r="B75" s="452">
        <v>43254</v>
      </c>
      <c r="C75" s="453" t="s">
        <v>42</v>
      </c>
      <c r="D75" s="75" t="s">
        <v>583</v>
      </c>
      <c r="E75" s="73"/>
      <c r="F75" s="61">
        <v>23.7</v>
      </c>
      <c r="G75" s="23">
        <v>21.4</v>
      </c>
      <c r="H75" s="64">
        <v>22.2</v>
      </c>
      <c r="I75" s="65">
        <v>10.5</v>
      </c>
      <c r="J75" s="66">
        <v>9.8000000000000007</v>
      </c>
      <c r="K75" s="24">
        <v>7.71</v>
      </c>
      <c r="L75" s="69">
        <v>7.77</v>
      </c>
      <c r="M75" s="65"/>
      <c r="N75" s="66"/>
      <c r="O75" s="23"/>
      <c r="P75" s="64"/>
      <c r="Q75" s="23"/>
      <c r="R75" s="64"/>
      <c r="S75" s="23"/>
      <c r="T75" s="64"/>
      <c r="U75" s="23"/>
      <c r="V75" s="262"/>
      <c r="W75" s="65"/>
      <c r="X75" s="66"/>
      <c r="Y75" s="70"/>
      <c r="Z75" s="71"/>
      <c r="AA75" s="24"/>
      <c r="AB75" s="69"/>
      <c r="AC75" s="461"/>
      <c r="AD75" s="460" t="s">
        <v>36</v>
      </c>
      <c r="AE75" s="251" t="s">
        <v>36</v>
      </c>
      <c r="AF75" s="121" t="s">
        <v>36</v>
      </c>
      <c r="AG75" s="5" t="s">
        <v>95</v>
      </c>
      <c r="AH75" s="17" t="s">
        <v>20</v>
      </c>
      <c r="AI75" s="31">
        <v>21.4</v>
      </c>
      <c r="AJ75" s="32">
        <v>21.7</v>
      </c>
      <c r="AK75" s="33" t="s">
        <v>36</v>
      </c>
      <c r="AL75" s="98"/>
    </row>
    <row r="76" spans="1:38" x14ac:dyDescent="0.15">
      <c r="A76" s="1952"/>
      <c r="B76" s="452">
        <v>43255</v>
      </c>
      <c r="C76" s="453" t="s">
        <v>37</v>
      </c>
      <c r="D76" s="75" t="s">
        <v>583</v>
      </c>
      <c r="E76" s="73"/>
      <c r="F76" s="61">
        <v>24.5</v>
      </c>
      <c r="G76" s="23">
        <v>21.2</v>
      </c>
      <c r="H76" s="64">
        <v>22</v>
      </c>
      <c r="I76" s="65">
        <v>9.4</v>
      </c>
      <c r="J76" s="66">
        <v>9.1999999999999993</v>
      </c>
      <c r="K76" s="24">
        <v>7.71</v>
      </c>
      <c r="L76" s="69">
        <v>7.74</v>
      </c>
      <c r="M76" s="65">
        <v>34.6</v>
      </c>
      <c r="N76" s="66">
        <v>34.700000000000003</v>
      </c>
      <c r="O76" s="23"/>
      <c r="P76" s="64">
        <v>130</v>
      </c>
      <c r="Q76" s="23"/>
      <c r="R76" s="64">
        <v>100</v>
      </c>
      <c r="S76" s="23"/>
      <c r="T76" s="64"/>
      <c r="U76" s="23"/>
      <c r="V76" s="262"/>
      <c r="W76" s="65"/>
      <c r="X76" s="66">
        <v>22</v>
      </c>
      <c r="Y76" s="70"/>
      <c r="Z76" s="71">
        <v>246</v>
      </c>
      <c r="AA76" s="24"/>
      <c r="AB76" s="69">
        <v>0.83</v>
      </c>
      <c r="AC76" s="461"/>
      <c r="AD76" s="460" t="s">
        <v>36</v>
      </c>
      <c r="AE76" s="251" t="s">
        <v>36</v>
      </c>
      <c r="AF76" s="121" t="s">
        <v>36</v>
      </c>
      <c r="AG76" s="6" t="s">
        <v>400</v>
      </c>
      <c r="AH76" s="18" t="s">
        <v>401</v>
      </c>
      <c r="AI76" s="37">
        <v>12.4</v>
      </c>
      <c r="AJ76" s="38">
        <v>6.2</v>
      </c>
      <c r="AK76" s="39" t="s">
        <v>36</v>
      </c>
      <c r="AL76" s="99"/>
    </row>
    <row r="77" spans="1:38" x14ac:dyDescent="0.15">
      <c r="A77" s="1952"/>
      <c r="B77" s="452">
        <v>43256</v>
      </c>
      <c r="C77" s="453" t="s">
        <v>38</v>
      </c>
      <c r="D77" s="75" t="s">
        <v>583</v>
      </c>
      <c r="E77" s="73"/>
      <c r="F77" s="61">
        <v>24.2</v>
      </c>
      <c r="G77" s="23">
        <v>21</v>
      </c>
      <c r="H77" s="64">
        <v>22.1</v>
      </c>
      <c r="I77" s="65">
        <v>9.8000000000000007</v>
      </c>
      <c r="J77" s="66">
        <v>9.4</v>
      </c>
      <c r="K77" s="24">
        <v>7.7</v>
      </c>
      <c r="L77" s="69">
        <v>7.73</v>
      </c>
      <c r="M77" s="65">
        <v>35.6</v>
      </c>
      <c r="N77" s="66">
        <v>36</v>
      </c>
      <c r="O77" s="23"/>
      <c r="P77" s="64">
        <v>140</v>
      </c>
      <c r="Q77" s="23"/>
      <c r="R77" s="64">
        <v>102</v>
      </c>
      <c r="S77" s="23"/>
      <c r="T77" s="64"/>
      <c r="U77" s="23"/>
      <c r="V77" s="262"/>
      <c r="W77" s="65"/>
      <c r="X77" s="66">
        <v>20</v>
      </c>
      <c r="Y77" s="70"/>
      <c r="Z77" s="71">
        <v>250</v>
      </c>
      <c r="AA77" s="24"/>
      <c r="AB77" s="69">
        <v>0.59</v>
      </c>
      <c r="AC77" s="461"/>
      <c r="AD77" s="460" t="s">
        <v>36</v>
      </c>
      <c r="AE77" s="251" t="s">
        <v>36</v>
      </c>
      <c r="AF77" s="121" t="s">
        <v>36</v>
      </c>
      <c r="AG77" s="6" t="s">
        <v>21</v>
      </c>
      <c r="AH77" s="18"/>
      <c r="AI77" s="40">
        <v>7.56</v>
      </c>
      <c r="AJ77" s="41">
        <v>7.43</v>
      </c>
      <c r="AK77" s="42" t="s">
        <v>36</v>
      </c>
      <c r="AL77" s="100"/>
    </row>
    <row r="78" spans="1:38" x14ac:dyDescent="0.15">
      <c r="A78" s="1952"/>
      <c r="B78" s="452">
        <v>43257</v>
      </c>
      <c r="C78" s="453" t="s">
        <v>35</v>
      </c>
      <c r="D78" s="75" t="s">
        <v>606</v>
      </c>
      <c r="E78" s="73">
        <v>23</v>
      </c>
      <c r="F78" s="61">
        <v>19.7</v>
      </c>
      <c r="G78" s="23">
        <v>21.7</v>
      </c>
      <c r="H78" s="64">
        <v>22.8</v>
      </c>
      <c r="I78" s="65">
        <v>6.7</v>
      </c>
      <c r="J78" s="66">
        <v>6.4</v>
      </c>
      <c r="K78" s="24">
        <v>7.73</v>
      </c>
      <c r="L78" s="69">
        <v>7.81</v>
      </c>
      <c r="M78" s="65">
        <v>35.799999999999997</v>
      </c>
      <c r="N78" s="66">
        <v>35.799999999999997</v>
      </c>
      <c r="O78" s="23"/>
      <c r="P78" s="64">
        <v>140</v>
      </c>
      <c r="Q78" s="23"/>
      <c r="R78" s="64">
        <v>104</v>
      </c>
      <c r="S78" s="23"/>
      <c r="T78" s="64"/>
      <c r="U78" s="157"/>
      <c r="V78" s="262"/>
      <c r="W78" s="65"/>
      <c r="X78" s="66">
        <v>22</v>
      </c>
      <c r="Y78" s="70"/>
      <c r="Z78" s="71">
        <v>262</v>
      </c>
      <c r="AA78" s="24"/>
      <c r="AB78" s="69">
        <v>0.5</v>
      </c>
      <c r="AC78" s="461"/>
      <c r="AD78" s="460" t="s">
        <v>36</v>
      </c>
      <c r="AE78" s="251" t="s">
        <v>36</v>
      </c>
      <c r="AF78" s="121" t="s">
        <v>36</v>
      </c>
      <c r="AG78" s="6" t="s">
        <v>372</v>
      </c>
      <c r="AH78" s="18" t="s">
        <v>22</v>
      </c>
      <c r="AI78" s="34">
        <v>25.7</v>
      </c>
      <c r="AJ78" s="35">
        <v>25.5</v>
      </c>
      <c r="AK78" s="36" t="s">
        <v>36</v>
      </c>
      <c r="AL78" s="101"/>
    </row>
    <row r="79" spans="1:38" x14ac:dyDescent="0.15">
      <c r="A79" s="1952"/>
      <c r="B79" s="452">
        <v>43258</v>
      </c>
      <c r="C79" s="453" t="s">
        <v>39</v>
      </c>
      <c r="D79" s="75" t="s">
        <v>599</v>
      </c>
      <c r="E79" s="73">
        <v>3</v>
      </c>
      <c r="F79" s="61">
        <v>21.3</v>
      </c>
      <c r="G79" s="23">
        <v>19.5</v>
      </c>
      <c r="H79" s="64">
        <v>20.2</v>
      </c>
      <c r="I79" s="65">
        <v>15.8</v>
      </c>
      <c r="J79" s="66">
        <v>6.9</v>
      </c>
      <c r="K79" s="24">
        <v>7.64</v>
      </c>
      <c r="L79" s="69">
        <v>7.52</v>
      </c>
      <c r="M79" s="65">
        <v>28.4</v>
      </c>
      <c r="N79" s="66">
        <v>28</v>
      </c>
      <c r="O79" s="23"/>
      <c r="P79" s="64">
        <v>100</v>
      </c>
      <c r="Q79" s="23"/>
      <c r="R79" s="64">
        <v>80</v>
      </c>
      <c r="S79" s="23"/>
      <c r="T79" s="64"/>
      <c r="U79" s="23"/>
      <c r="V79" s="262"/>
      <c r="W79" s="65"/>
      <c r="X79" s="66">
        <v>18</v>
      </c>
      <c r="Y79" s="70"/>
      <c r="Z79" s="71">
        <v>224</v>
      </c>
      <c r="AA79" s="24"/>
      <c r="AB79" s="69">
        <v>0.46</v>
      </c>
      <c r="AC79" s="461">
        <v>1637</v>
      </c>
      <c r="AD79" s="460" t="s">
        <v>36</v>
      </c>
      <c r="AE79" s="251" t="s">
        <v>36</v>
      </c>
      <c r="AF79" s="121" t="s">
        <v>36</v>
      </c>
      <c r="AG79" s="6" t="s">
        <v>402</v>
      </c>
      <c r="AH79" s="18" t="s">
        <v>23</v>
      </c>
      <c r="AI79" s="34">
        <v>94</v>
      </c>
      <c r="AJ79" s="35">
        <v>87</v>
      </c>
      <c r="AK79" s="36" t="s">
        <v>36</v>
      </c>
      <c r="AL79" s="101"/>
    </row>
    <row r="80" spans="1:38" x14ac:dyDescent="0.15">
      <c r="A80" s="1952"/>
      <c r="B80" s="452">
        <v>43259</v>
      </c>
      <c r="C80" s="453" t="s">
        <v>40</v>
      </c>
      <c r="D80" s="75" t="s">
        <v>583</v>
      </c>
      <c r="E80" s="73">
        <v>2</v>
      </c>
      <c r="F80" s="61">
        <v>23.5</v>
      </c>
      <c r="G80" s="23">
        <v>19.8</v>
      </c>
      <c r="H80" s="64">
        <v>21.1</v>
      </c>
      <c r="I80" s="65">
        <v>8.5</v>
      </c>
      <c r="J80" s="66">
        <v>8.3000000000000007</v>
      </c>
      <c r="K80" s="24">
        <v>7.63</v>
      </c>
      <c r="L80" s="69">
        <v>7.72</v>
      </c>
      <c r="M80" s="65">
        <v>29.7</v>
      </c>
      <c r="N80" s="66">
        <v>30.2</v>
      </c>
      <c r="O80" s="23"/>
      <c r="P80" s="64">
        <v>110</v>
      </c>
      <c r="Q80" s="23"/>
      <c r="R80" s="64">
        <v>88</v>
      </c>
      <c r="S80" s="23"/>
      <c r="T80" s="64"/>
      <c r="U80" s="23"/>
      <c r="V80" s="262"/>
      <c r="W80" s="65"/>
      <c r="X80" s="66">
        <v>18</v>
      </c>
      <c r="Y80" s="70"/>
      <c r="Z80" s="71">
        <v>226</v>
      </c>
      <c r="AA80" s="24"/>
      <c r="AB80" s="69">
        <v>0.53</v>
      </c>
      <c r="AC80" s="461"/>
      <c r="AD80" s="460" t="s">
        <v>36</v>
      </c>
      <c r="AE80" s="251" t="s">
        <v>36</v>
      </c>
      <c r="AF80" s="121" t="s">
        <v>36</v>
      </c>
      <c r="AG80" s="6" t="s">
        <v>376</v>
      </c>
      <c r="AH80" s="18" t="s">
        <v>23</v>
      </c>
      <c r="AI80" s="34">
        <v>76</v>
      </c>
      <c r="AJ80" s="35">
        <v>78</v>
      </c>
      <c r="AK80" s="36" t="s">
        <v>36</v>
      </c>
      <c r="AL80" s="101"/>
    </row>
    <row r="81" spans="1:38" x14ac:dyDescent="0.15">
      <c r="A81" s="1952"/>
      <c r="B81" s="452">
        <v>43260</v>
      </c>
      <c r="C81" s="453" t="s">
        <v>41</v>
      </c>
      <c r="D81" s="75" t="s">
        <v>583</v>
      </c>
      <c r="E81" s="73">
        <v>6</v>
      </c>
      <c r="F81" s="61">
        <v>26</v>
      </c>
      <c r="G81" s="23">
        <v>22.3</v>
      </c>
      <c r="H81" s="64">
        <v>22.6</v>
      </c>
      <c r="I81" s="65">
        <v>7.7</v>
      </c>
      <c r="J81" s="66">
        <v>6.5</v>
      </c>
      <c r="K81" s="24">
        <v>7.65</v>
      </c>
      <c r="L81" s="69">
        <v>7.88</v>
      </c>
      <c r="M81" s="65"/>
      <c r="N81" s="66"/>
      <c r="O81" s="23"/>
      <c r="P81" s="64"/>
      <c r="Q81" s="23"/>
      <c r="R81" s="64"/>
      <c r="S81" s="23"/>
      <c r="T81" s="64"/>
      <c r="U81" s="23"/>
      <c r="V81" s="262"/>
      <c r="W81" s="65"/>
      <c r="X81" s="66"/>
      <c r="Y81" s="70"/>
      <c r="Z81" s="71"/>
      <c r="AA81" s="24"/>
      <c r="AB81" s="69"/>
      <c r="AC81" s="461"/>
      <c r="AD81" s="460" t="s">
        <v>36</v>
      </c>
      <c r="AE81" s="251" t="s">
        <v>36</v>
      </c>
      <c r="AF81" s="121" t="s">
        <v>36</v>
      </c>
      <c r="AG81" s="6" t="s">
        <v>377</v>
      </c>
      <c r="AH81" s="18" t="s">
        <v>23</v>
      </c>
      <c r="AI81" s="34">
        <v>60</v>
      </c>
      <c r="AJ81" s="35">
        <v>58</v>
      </c>
      <c r="AK81" s="36" t="s">
        <v>36</v>
      </c>
      <c r="AL81" s="101"/>
    </row>
    <row r="82" spans="1:38" x14ac:dyDescent="0.15">
      <c r="A82" s="1952"/>
      <c r="B82" s="452">
        <v>43261</v>
      </c>
      <c r="C82" s="453" t="s">
        <v>42</v>
      </c>
      <c r="D82" s="75" t="s">
        <v>599</v>
      </c>
      <c r="E82" s="73">
        <v>17</v>
      </c>
      <c r="F82" s="61">
        <v>21.1</v>
      </c>
      <c r="G82" s="23">
        <v>22.8</v>
      </c>
      <c r="H82" s="64">
        <v>23.5</v>
      </c>
      <c r="I82" s="65">
        <v>12.3</v>
      </c>
      <c r="J82" s="66">
        <v>11.4</v>
      </c>
      <c r="K82" s="24">
        <v>7.61</v>
      </c>
      <c r="L82" s="69">
        <v>7.73</v>
      </c>
      <c r="M82" s="65"/>
      <c r="N82" s="66"/>
      <c r="O82" s="23"/>
      <c r="P82" s="64"/>
      <c r="Q82" s="23"/>
      <c r="R82" s="64"/>
      <c r="S82" s="23"/>
      <c r="T82" s="64"/>
      <c r="U82" s="23"/>
      <c r="V82" s="262"/>
      <c r="W82" s="65"/>
      <c r="X82" s="66"/>
      <c r="Y82" s="70"/>
      <c r="Z82" s="71"/>
      <c r="AA82" s="24"/>
      <c r="AB82" s="69"/>
      <c r="AC82" s="461"/>
      <c r="AD82" s="460" t="s">
        <v>36</v>
      </c>
      <c r="AE82" s="251" t="s">
        <v>36</v>
      </c>
      <c r="AF82" s="121" t="s">
        <v>36</v>
      </c>
      <c r="AG82" s="6" t="s">
        <v>378</v>
      </c>
      <c r="AH82" s="18" t="s">
        <v>23</v>
      </c>
      <c r="AI82" s="34">
        <v>16</v>
      </c>
      <c r="AJ82" s="35">
        <v>20</v>
      </c>
      <c r="AK82" s="36" t="s">
        <v>36</v>
      </c>
      <c r="AL82" s="101"/>
    </row>
    <row r="83" spans="1:38" x14ac:dyDescent="0.15">
      <c r="A83" s="1952"/>
      <c r="B83" s="452">
        <v>43262</v>
      </c>
      <c r="C83" s="453" t="s">
        <v>37</v>
      </c>
      <c r="D83" s="75" t="s">
        <v>606</v>
      </c>
      <c r="E83" s="73">
        <v>42</v>
      </c>
      <c r="F83" s="61">
        <v>21.5</v>
      </c>
      <c r="G83" s="23">
        <v>20.2</v>
      </c>
      <c r="H83" s="64">
        <v>20.8</v>
      </c>
      <c r="I83" s="65">
        <v>15.6</v>
      </c>
      <c r="J83" s="66">
        <v>7.1</v>
      </c>
      <c r="K83" s="24">
        <v>7.65</v>
      </c>
      <c r="L83" s="69">
        <v>7.56</v>
      </c>
      <c r="M83" s="65">
        <v>23.8</v>
      </c>
      <c r="N83" s="66">
        <v>24.7</v>
      </c>
      <c r="O83" s="23"/>
      <c r="P83" s="64">
        <v>90</v>
      </c>
      <c r="Q83" s="23"/>
      <c r="R83" s="64">
        <v>78</v>
      </c>
      <c r="S83" s="23"/>
      <c r="T83" s="64"/>
      <c r="U83" s="23"/>
      <c r="V83" s="262"/>
      <c r="W83" s="65"/>
      <c r="X83" s="66">
        <v>16</v>
      </c>
      <c r="Y83" s="70"/>
      <c r="Z83" s="71">
        <v>188</v>
      </c>
      <c r="AA83" s="24"/>
      <c r="AB83" s="69">
        <v>0.37</v>
      </c>
      <c r="AC83" s="461">
        <v>5906</v>
      </c>
      <c r="AD83" s="460" t="s">
        <v>36</v>
      </c>
      <c r="AE83" s="251" t="s">
        <v>36</v>
      </c>
      <c r="AF83" s="121" t="s">
        <v>36</v>
      </c>
      <c r="AG83" s="6" t="s">
        <v>403</v>
      </c>
      <c r="AH83" s="18" t="s">
        <v>23</v>
      </c>
      <c r="AI83" s="37">
        <v>20</v>
      </c>
      <c r="AJ83" s="38">
        <v>23</v>
      </c>
      <c r="AK83" s="39" t="s">
        <v>36</v>
      </c>
      <c r="AL83" s="99"/>
    </row>
    <row r="84" spans="1:38" x14ac:dyDescent="0.15">
      <c r="A84" s="1952"/>
      <c r="B84" s="452">
        <v>43263</v>
      </c>
      <c r="C84" s="453" t="s">
        <v>38</v>
      </c>
      <c r="D84" s="75" t="s">
        <v>599</v>
      </c>
      <c r="E84" s="73"/>
      <c r="F84" s="61">
        <v>22.4</v>
      </c>
      <c r="G84" s="23">
        <v>19.2</v>
      </c>
      <c r="H84" s="64">
        <v>20</v>
      </c>
      <c r="I84" s="65">
        <v>23.8</v>
      </c>
      <c r="J84" s="66">
        <v>9.6999999999999993</v>
      </c>
      <c r="K84" s="24">
        <v>7.55</v>
      </c>
      <c r="L84" s="69">
        <v>7.19</v>
      </c>
      <c r="M84" s="65">
        <v>20.8</v>
      </c>
      <c r="N84" s="66">
        <v>20.399999999999999</v>
      </c>
      <c r="O84" s="23"/>
      <c r="P84" s="64">
        <v>67</v>
      </c>
      <c r="Q84" s="23"/>
      <c r="R84" s="64">
        <v>62</v>
      </c>
      <c r="S84" s="23"/>
      <c r="T84" s="64"/>
      <c r="U84" s="23"/>
      <c r="V84" s="262"/>
      <c r="W84" s="65"/>
      <c r="X84" s="66">
        <v>19</v>
      </c>
      <c r="Y84" s="70"/>
      <c r="Z84" s="71">
        <v>160</v>
      </c>
      <c r="AA84" s="24"/>
      <c r="AB84" s="69">
        <v>0.36</v>
      </c>
      <c r="AC84" s="461">
        <v>4804</v>
      </c>
      <c r="AD84" s="460" t="s">
        <v>36</v>
      </c>
      <c r="AE84" s="251" t="s">
        <v>36</v>
      </c>
      <c r="AF84" s="121" t="s">
        <v>36</v>
      </c>
      <c r="AG84" s="6" t="s">
        <v>404</v>
      </c>
      <c r="AH84" s="18" t="s">
        <v>23</v>
      </c>
      <c r="AI84" s="49">
        <v>194</v>
      </c>
      <c r="AJ84" s="50">
        <v>192</v>
      </c>
      <c r="AK84" s="25" t="s">
        <v>36</v>
      </c>
      <c r="AL84" s="26"/>
    </row>
    <row r="85" spans="1:38" x14ac:dyDescent="0.15">
      <c r="A85" s="1952"/>
      <c r="B85" s="452">
        <v>43264</v>
      </c>
      <c r="C85" s="453" t="s">
        <v>35</v>
      </c>
      <c r="D85" s="75" t="s">
        <v>583</v>
      </c>
      <c r="E85" s="73"/>
      <c r="F85" s="61">
        <v>22.9</v>
      </c>
      <c r="G85" s="23">
        <v>21.4</v>
      </c>
      <c r="H85" s="64">
        <v>21.7</v>
      </c>
      <c r="I85" s="65">
        <v>12.4</v>
      </c>
      <c r="J85" s="66">
        <v>6.2</v>
      </c>
      <c r="K85" s="24">
        <v>7.56</v>
      </c>
      <c r="L85" s="69">
        <v>7.43</v>
      </c>
      <c r="M85" s="65">
        <v>25.7</v>
      </c>
      <c r="N85" s="66">
        <v>25.5</v>
      </c>
      <c r="O85" s="23">
        <v>94</v>
      </c>
      <c r="P85" s="64">
        <v>87</v>
      </c>
      <c r="Q85" s="23">
        <v>76</v>
      </c>
      <c r="R85" s="64">
        <v>78</v>
      </c>
      <c r="S85" s="23">
        <v>60</v>
      </c>
      <c r="T85" s="64">
        <v>58</v>
      </c>
      <c r="U85" s="23">
        <v>16</v>
      </c>
      <c r="V85" s="262">
        <v>20</v>
      </c>
      <c r="W85" s="65">
        <v>20</v>
      </c>
      <c r="X85" s="66">
        <v>23</v>
      </c>
      <c r="Y85" s="70">
        <v>194</v>
      </c>
      <c r="Z85" s="71">
        <v>192</v>
      </c>
      <c r="AA85" s="24">
        <v>1</v>
      </c>
      <c r="AB85" s="69">
        <v>0.46</v>
      </c>
      <c r="AC85" s="461">
        <v>2966</v>
      </c>
      <c r="AD85" s="460" t="s">
        <v>36</v>
      </c>
      <c r="AE85" s="251" t="s">
        <v>36</v>
      </c>
      <c r="AF85" s="121" t="s">
        <v>36</v>
      </c>
      <c r="AG85" s="6" t="s">
        <v>405</v>
      </c>
      <c r="AH85" s="18" t="s">
        <v>23</v>
      </c>
      <c r="AI85" s="40">
        <v>1</v>
      </c>
      <c r="AJ85" s="41">
        <v>0.46</v>
      </c>
      <c r="AK85" s="42" t="s">
        <v>36</v>
      </c>
      <c r="AL85" s="100"/>
    </row>
    <row r="86" spans="1:38" x14ac:dyDescent="0.15">
      <c r="A86" s="1952"/>
      <c r="B86" s="452">
        <v>43265</v>
      </c>
      <c r="C86" s="453" t="s">
        <v>39</v>
      </c>
      <c r="D86" s="75" t="s">
        <v>599</v>
      </c>
      <c r="E86" s="73"/>
      <c r="F86" s="61">
        <v>21.3</v>
      </c>
      <c r="G86" s="23">
        <v>20.5</v>
      </c>
      <c r="H86" s="64">
        <v>20.9</v>
      </c>
      <c r="I86" s="65">
        <v>9.8000000000000007</v>
      </c>
      <c r="J86" s="66">
        <v>10</v>
      </c>
      <c r="K86" s="24">
        <v>7.68</v>
      </c>
      <c r="L86" s="69">
        <v>7.7</v>
      </c>
      <c r="M86" s="65">
        <v>27.3</v>
      </c>
      <c r="N86" s="66">
        <v>26.8</v>
      </c>
      <c r="O86" s="23"/>
      <c r="P86" s="64">
        <v>94</v>
      </c>
      <c r="Q86" s="23"/>
      <c r="R86" s="64">
        <v>80</v>
      </c>
      <c r="S86" s="23"/>
      <c r="T86" s="64"/>
      <c r="U86" s="23"/>
      <c r="V86" s="262"/>
      <c r="W86" s="65"/>
      <c r="X86" s="66">
        <v>19</v>
      </c>
      <c r="Y86" s="70"/>
      <c r="Z86" s="71">
        <v>198</v>
      </c>
      <c r="AA86" s="24"/>
      <c r="AB86" s="69">
        <v>0.94</v>
      </c>
      <c r="AC86" s="461">
        <v>86</v>
      </c>
      <c r="AD86" s="460" t="s">
        <v>36</v>
      </c>
      <c r="AE86" s="251" t="s">
        <v>36</v>
      </c>
      <c r="AF86" s="121" t="s">
        <v>36</v>
      </c>
      <c r="AG86" s="6" t="s">
        <v>24</v>
      </c>
      <c r="AH86" s="18" t="s">
        <v>23</v>
      </c>
      <c r="AI86" s="23">
        <v>6.6</v>
      </c>
      <c r="AJ86" s="48">
        <v>5.5</v>
      </c>
      <c r="AK86" s="160" t="s">
        <v>36</v>
      </c>
      <c r="AL86" s="100"/>
    </row>
    <row r="87" spans="1:38" x14ac:dyDescent="0.15">
      <c r="A87" s="1952"/>
      <c r="B87" s="452">
        <v>43266</v>
      </c>
      <c r="C87" s="453" t="s">
        <v>40</v>
      </c>
      <c r="D87" s="75" t="s">
        <v>599</v>
      </c>
      <c r="E87" s="73">
        <v>8</v>
      </c>
      <c r="F87" s="61">
        <v>20.7</v>
      </c>
      <c r="G87" s="23">
        <v>19.8</v>
      </c>
      <c r="H87" s="64">
        <v>20.2</v>
      </c>
      <c r="I87" s="65">
        <v>12.4</v>
      </c>
      <c r="J87" s="66">
        <v>11.8</v>
      </c>
      <c r="K87" s="24">
        <v>7.57</v>
      </c>
      <c r="L87" s="69">
        <v>7.66</v>
      </c>
      <c r="M87" s="65">
        <v>27.7</v>
      </c>
      <c r="N87" s="66">
        <v>28.1</v>
      </c>
      <c r="O87" s="23"/>
      <c r="P87" s="64">
        <v>97</v>
      </c>
      <c r="Q87" s="23"/>
      <c r="R87" s="64">
        <v>80</v>
      </c>
      <c r="S87" s="23"/>
      <c r="T87" s="64"/>
      <c r="U87" s="23"/>
      <c r="V87" s="262"/>
      <c r="W87" s="65"/>
      <c r="X87" s="66">
        <v>21</v>
      </c>
      <c r="Y87" s="70"/>
      <c r="Z87" s="71">
        <v>218</v>
      </c>
      <c r="AA87" s="24"/>
      <c r="AB87" s="69">
        <v>1.3</v>
      </c>
      <c r="AC87" s="461">
        <v>896</v>
      </c>
      <c r="AD87" s="460" t="s">
        <v>36</v>
      </c>
      <c r="AE87" s="251" t="s">
        <v>36</v>
      </c>
      <c r="AF87" s="121" t="s">
        <v>36</v>
      </c>
      <c r="AG87" s="6" t="s">
        <v>25</v>
      </c>
      <c r="AH87" s="18" t="s">
        <v>23</v>
      </c>
      <c r="AI87" s="23">
        <v>2.1</v>
      </c>
      <c r="AJ87" s="48">
        <v>2</v>
      </c>
      <c r="AK87" s="160" t="s">
        <v>36</v>
      </c>
      <c r="AL87" s="100"/>
    </row>
    <row r="88" spans="1:38" x14ac:dyDescent="0.15">
      <c r="A88" s="1952"/>
      <c r="B88" s="452">
        <v>43267</v>
      </c>
      <c r="C88" s="453" t="s">
        <v>41</v>
      </c>
      <c r="D88" s="75" t="s">
        <v>606</v>
      </c>
      <c r="E88" s="73">
        <v>10</v>
      </c>
      <c r="F88" s="61">
        <v>15.2</v>
      </c>
      <c r="G88" s="23">
        <v>18.7</v>
      </c>
      <c r="H88" s="64">
        <v>19.399999999999999</v>
      </c>
      <c r="I88" s="65">
        <v>15.2</v>
      </c>
      <c r="J88" s="66">
        <v>6.2</v>
      </c>
      <c r="K88" s="24">
        <v>7.58</v>
      </c>
      <c r="L88" s="69">
        <v>7.41</v>
      </c>
      <c r="M88" s="65"/>
      <c r="N88" s="66"/>
      <c r="O88" s="23"/>
      <c r="P88" s="64"/>
      <c r="Q88" s="23"/>
      <c r="R88" s="64"/>
      <c r="S88" s="23"/>
      <c r="T88" s="64"/>
      <c r="U88" s="23"/>
      <c r="V88" s="262"/>
      <c r="W88" s="65"/>
      <c r="X88" s="66"/>
      <c r="Y88" s="70"/>
      <c r="Z88" s="71"/>
      <c r="AA88" s="24"/>
      <c r="AB88" s="69"/>
      <c r="AC88" s="461">
        <v>2573</v>
      </c>
      <c r="AD88" s="460" t="s">
        <v>36</v>
      </c>
      <c r="AE88" s="251" t="s">
        <v>36</v>
      </c>
      <c r="AF88" s="121" t="s">
        <v>36</v>
      </c>
      <c r="AG88" s="6" t="s">
        <v>406</v>
      </c>
      <c r="AH88" s="18" t="s">
        <v>23</v>
      </c>
      <c r="AI88" s="23">
        <v>8.1999999999999993</v>
      </c>
      <c r="AJ88" s="48">
        <v>8.1999999999999993</v>
      </c>
      <c r="AK88" s="160" t="s">
        <v>36</v>
      </c>
      <c r="AL88" s="100"/>
    </row>
    <row r="89" spans="1:38" x14ac:dyDescent="0.15">
      <c r="A89" s="1952"/>
      <c r="B89" s="452">
        <v>43268</v>
      </c>
      <c r="C89" s="453" t="s">
        <v>42</v>
      </c>
      <c r="D89" s="75" t="s">
        <v>599</v>
      </c>
      <c r="E89" s="73"/>
      <c r="F89" s="61">
        <v>18.100000000000001</v>
      </c>
      <c r="G89" s="23">
        <v>17.8</v>
      </c>
      <c r="H89" s="64">
        <v>18.2</v>
      </c>
      <c r="I89" s="65">
        <v>10.3</v>
      </c>
      <c r="J89" s="66">
        <v>11</v>
      </c>
      <c r="K89" s="24">
        <v>7.63</v>
      </c>
      <c r="L89" s="69">
        <v>7.76</v>
      </c>
      <c r="M89" s="65"/>
      <c r="N89" s="66"/>
      <c r="O89" s="23"/>
      <c r="P89" s="64"/>
      <c r="Q89" s="23"/>
      <c r="R89" s="64"/>
      <c r="S89" s="23"/>
      <c r="T89" s="64"/>
      <c r="U89" s="23"/>
      <c r="V89" s="262"/>
      <c r="W89" s="65"/>
      <c r="X89" s="66"/>
      <c r="Y89" s="70"/>
      <c r="Z89" s="71"/>
      <c r="AA89" s="24"/>
      <c r="AB89" s="69"/>
      <c r="AC89" s="461"/>
      <c r="AD89" s="460" t="s">
        <v>36</v>
      </c>
      <c r="AE89" s="251" t="s">
        <v>36</v>
      </c>
      <c r="AF89" s="121" t="s">
        <v>36</v>
      </c>
      <c r="AG89" s="6" t="s">
        <v>407</v>
      </c>
      <c r="AH89" s="18" t="s">
        <v>23</v>
      </c>
      <c r="AI89" s="45">
        <v>0.08</v>
      </c>
      <c r="AJ89" s="46">
        <v>6.8000000000000005E-2</v>
      </c>
      <c r="AK89" s="47" t="s">
        <v>36</v>
      </c>
      <c r="AL89" s="102"/>
    </row>
    <row r="90" spans="1:38" x14ac:dyDescent="0.15">
      <c r="A90" s="1952"/>
      <c r="B90" s="452">
        <v>43269</v>
      </c>
      <c r="C90" s="453" t="s">
        <v>37</v>
      </c>
      <c r="D90" s="75" t="s">
        <v>599</v>
      </c>
      <c r="E90" s="73">
        <v>0</v>
      </c>
      <c r="F90" s="61">
        <v>21.8</v>
      </c>
      <c r="G90" s="23">
        <v>19</v>
      </c>
      <c r="H90" s="64">
        <v>19.8</v>
      </c>
      <c r="I90" s="65">
        <v>9.8000000000000007</v>
      </c>
      <c r="J90" s="66">
        <v>10.199999999999999</v>
      </c>
      <c r="K90" s="24">
        <v>7.65</v>
      </c>
      <c r="L90" s="69">
        <v>7.72</v>
      </c>
      <c r="M90" s="65">
        <v>30.4</v>
      </c>
      <c r="N90" s="66">
        <v>32.1</v>
      </c>
      <c r="O90" s="23"/>
      <c r="P90" s="64">
        <v>120</v>
      </c>
      <c r="Q90" s="23"/>
      <c r="R90" s="64">
        <v>90</v>
      </c>
      <c r="S90" s="23"/>
      <c r="T90" s="64"/>
      <c r="U90" s="23"/>
      <c r="V90" s="262"/>
      <c r="W90" s="65"/>
      <c r="X90" s="66">
        <v>19</v>
      </c>
      <c r="Y90" s="70"/>
      <c r="Z90" s="71">
        <v>224</v>
      </c>
      <c r="AA90" s="24"/>
      <c r="AB90" s="69">
        <v>0.69</v>
      </c>
      <c r="AC90" s="461"/>
      <c r="AD90" s="460" t="s">
        <v>36</v>
      </c>
      <c r="AE90" s="251" t="s">
        <v>36</v>
      </c>
      <c r="AF90" s="121" t="s">
        <v>36</v>
      </c>
      <c r="AG90" s="6" t="s">
        <v>26</v>
      </c>
      <c r="AH90" s="18" t="s">
        <v>23</v>
      </c>
      <c r="AI90" s="24">
        <v>0.19</v>
      </c>
      <c r="AJ90" s="44">
        <v>0.19</v>
      </c>
      <c r="AK90" s="42" t="s">
        <v>36</v>
      </c>
      <c r="AL90" s="100"/>
    </row>
    <row r="91" spans="1:38" x14ac:dyDescent="0.15">
      <c r="A91" s="1952"/>
      <c r="B91" s="452">
        <v>43270</v>
      </c>
      <c r="C91" s="453" t="s">
        <v>38</v>
      </c>
      <c r="D91" s="75" t="s">
        <v>583</v>
      </c>
      <c r="E91" s="73"/>
      <c r="F91" s="61">
        <v>22.3</v>
      </c>
      <c r="G91" s="23">
        <v>19.2</v>
      </c>
      <c r="H91" s="64">
        <v>19.399999999999999</v>
      </c>
      <c r="I91" s="65">
        <v>8.6</v>
      </c>
      <c r="J91" s="66">
        <v>8.4</v>
      </c>
      <c r="K91" s="24">
        <v>7.72</v>
      </c>
      <c r="L91" s="69">
        <v>7.8</v>
      </c>
      <c r="M91" s="65">
        <v>32.799999999999997</v>
      </c>
      <c r="N91" s="66">
        <v>33.1</v>
      </c>
      <c r="O91" s="23"/>
      <c r="P91" s="64">
        <v>130</v>
      </c>
      <c r="Q91" s="23"/>
      <c r="R91" s="64">
        <v>98</v>
      </c>
      <c r="S91" s="23"/>
      <c r="T91" s="64"/>
      <c r="U91" s="23"/>
      <c r="V91" s="262"/>
      <c r="W91" s="65"/>
      <c r="X91" s="66">
        <v>17</v>
      </c>
      <c r="Y91" s="70"/>
      <c r="Z91" s="71">
        <v>242</v>
      </c>
      <c r="AA91" s="24"/>
      <c r="AB91" s="69">
        <v>0.62</v>
      </c>
      <c r="AC91" s="461"/>
      <c r="AD91" s="460" t="s">
        <v>36</v>
      </c>
      <c r="AE91" s="251" t="s">
        <v>36</v>
      </c>
      <c r="AF91" s="121" t="s">
        <v>36</v>
      </c>
      <c r="AG91" s="6" t="s">
        <v>98</v>
      </c>
      <c r="AH91" s="18" t="s">
        <v>23</v>
      </c>
      <c r="AI91" s="24">
        <v>1.01</v>
      </c>
      <c r="AJ91" s="44">
        <v>0.94</v>
      </c>
      <c r="AK91" s="42" t="s">
        <v>36</v>
      </c>
      <c r="AL91" s="100"/>
    </row>
    <row r="92" spans="1:38" x14ac:dyDescent="0.15">
      <c r="A92" s="1952"/>
      <c r="B92" s="452">
        <v>43271</v>
      </c>
      <c r="C92" s="453" t="s">
        <v>35</v>
      </c>
      <c r="D92" s="75" t="s">
        <v>606</v>
      </c>
      <c r="E92" s="73">
        <v>43</v>
      </c>
      <c r="F92" s="61">
        <v>21.3</v>
      </c>
      <c r="G92" s="23">
        <v>20</v>
      </c>
      <c r="H92" s="64">
        <v>20.6</v>
      </c>
      <c r="I92" s="65">
        <v>7.6</v>
      </c>
      <c r="J92" s="66">
        <v>7.5</v>
      </c>
      <c r="K92" s="24">
        <v>7.75</v>
      </c>
      <c r="L92" s="69">
        <v>7.81</v>
      </c>
      <c r="M92" s="65">
        <v>32.700000000000003</v>
      </c>
      <c r="N92" s="66">
        <v>33.6</v>
      </c>
      <c r="O92" s="23"/>
      <c r="P92" s="64">
        <v>130</v>
      </c>
      <c r="Q92" s="23"/>
      <c r="R92" s="64">
        <v>98</v>
      </c>
      <c r="S92" s="23"/>
      <c r="T92" s="64"/>
      <c r="U92" s="23"/>
      <c r="V92" s="262"/>
      <c r="W92" s="65"/>
      <c r="X92" s="66">
        <v>19</v>
      </c>
      <c r="Y92" s="70"/>
      <c r="Z92" s="71">
        <v>256</v>
      </c>
      <c r="AA92" s="24"/>
      <c r="AB92" s="69">
        <v>0.63</v>
      </c>
      <c r="AC92" s="461">
        <v>254</v>
      </c>
      <c r="AD92" s="460" t="s">
        <v>36</v>
      </c>
      <c r="AE92" s="251" t="s">
        <v>36</v>
      </c>
      <c r="AF92" s="121" t="s">
        <v>36</v>
      </c>
      <c r="AG92" s="6" t="s">
        <v>387</v>
      </c>
      <c r="AH92" s="18" t="s">
        <v>23</v>
      </c>
      <c r="AI92" s="45">
        <v>0.13</v>
      </c>
      <c r="AJ92" s="260">
        <v>7.4999999999999997E-2</v>
      </c>
      <c r="AK92" s="47" t="s">
        <v>36</v>
      </c>
      <c r="AL92" s="102"/>
    </row>
    <row r="93" spans="1:38" x14ac:dyDescent="0.15">
      <c r="A93" s="1952"/>
      <c r="B93" s="452">
        <v>43272</v>
      </c>
      <c r="C93" s="453" t="s">
        <v>39</v>
      </c>
      <c r="D93" s="75" t="s">
        <v>599</v>
      </c>
      <c r="E93" s="73">
        <v>32</v>
      </c>
      <c r="F93" s="61">
        <v>20.7</v>
      </c>
      <c r="G93" s="23">
        <v>20.399999999999999</v>
      </c>
      <c r="H93" s="64">
        <v>20.8</v>
      </c>
      <c r="I93" s="65">
        <v>178.5</v>
      </c>
      <c r="J93" s="66">
        <v>3</v>
      </c>
      <c r="K93" s="24">
        <v>7.29</v>
      </c>
      <c r="L93" s="69">
        <v>6.9</v>
      </c>
      <c r="M93" s="65">
        <v>11.5</v>
      </c>
      <c r="N93" s="66">
        <v>10.9</v>
      </c>
      <c r="O93" s="23"/>
      <c r="P93" s="64">
        <v>40</v>
      </c>
      <c r="Q93" s="23"/>
      <c r="R93" s="64">
        <v>42</v>
      </c>
      <c r="S93" s="23"/>
      <c r="T93" s="64"/>
      <c r="U93" s="23"/>
      <c r="V93" s="262"/>
      <c r="W93" s="65"/>
      <c r="X93" s="66">
        <v>16</v>
      </c>
      <c r="Y93" s="70"/>
      <c r="Z93" s="71">
        <v>118</v>
      </c>
      <c r="AA93" s="24"/>
      <c r="AB93" s="69">
        <v>0.1</v>
      </c>
      <c r="AC93" s="461">
        <v>13443</v>
      </c>
      <c r="AD93" s="460" t="s">
        <v>36</v>
      </c>
      <c r="AE93" s="251" t="s">
        <v>36</v>
      </c>
      <c r="AF93" s="121" t="s">
        <v>36</v>
      </c>
      <c r="AG93" s="6" t="s">
        <v>408</v>
      </c>
      <c r="AH93" s="18" t="s">
        <v>23</v>
      </c>
      <c r="AI93" s="831" t="s">
        <v>609</v>
      </c>
      <c r="AJ93" s="261" t="s">
        <v>609</v>
      </c>
      <c r="AK93" s="42" t="s">
        <v>36</v>
      </c>
      <c r="AL93" s="100"/>
    </row>
    <row r="94" spans="1:38" x14ac:dyDescent="0.15">
      <c r="A94" s="1952"/>
      <c r="B94" s="452">
        <v>43273</v>
      </c>
      <c r="C94" s="453" t="s">
        <v>40</v>
      </c>
      <c r="D94" s="75" t="s">
        <v>583</v>
      </c>
      <c r="E94" s="73"/>
      <c r="F94" s="61">
        <v>24.4</v>
      </c>
      <c r="G94" s="23">
        <v>19.8</v>
      </c>
      <c r="H94" s="64">
        <v>20</v>
      </c>
      <c r="I94" s="65">
        <v>27.6</v>
      </c>
      <c r="J94" s="66">
        <v>6.1</v>
      </c>
      <c r="K94" s="24">
        <v>7.5</v>
      </c>
      <c r="L94" s="69">
        <v>7.22</v>
      </c>
      <c r="M94" s="65">
        <v>22.5</v>
      </c>
      <c r="N94" s="66">
        <v>23.3</v>
      </c>
      <c r="O94" s="23"/>
      <c r="P94" s="64">
        <v>70</v>
      </c>
      <c r="Q94" s="23"/>
      <c r="R94" s="64">
        <v>70</v>
      </c>
      <c r="S94" s="23"/>
      <c r="T94" s="64"/>
      <c r="U94" s="23"/>
      <c r="V94" s="262"/>
      <c r="W94" s="65"/>
      <c r="X94" s="66">
        <v>21</v>
      </c>
      <c r="Y94" s="70"/>
      <c r="Z94" s="71">
        <v>172</v>
      </c>
      <c r="AA94" s="24"/>
      <c r="AB94" s="69">
        <v>0.28000000000000003</v>
      </c>
      <c r="AC94" s="461">
        <v>6777</v>
      </c>
      <c r="AD94" s="460" t="s">
        <v>36</v>
      </c>
      <c r="AE94" s="251" t="s">
        <v>36</v>
      </c>
      <c r="AF94" s="121" t="s">
        <v>36</v>
      </c>
      <c r="AG94" s="6" t="s">
        <v>99</v>
      </c>
      <c r="AH94" s="18" t="s">
        <v>23</v>
      </c>
      <c r="AI94" s="23">
        <v>15.8</v>
      </c>
      <c r="AJ94" s="48">
        <v>15.9</v>
      </c>
      <c r="AK94" s="36" t="s">
        <v>36</v>
      </c>
      <c r="AL94" s="101"/>
    </row>
    <row r="95" spans="1:38" x14ac:dyDescent="0.15">
      <c r="A95" s="1952"/>
      <c r="B95" s="452">
        <v>43274</v>
      </c>
      <c r="C95" s="453" t="s">
        <v>41</v>
      </c>
      <c r="D95" s="75" t="s">
        <v>599</v>
      </c>
      <c r="E95" s="73">
        <v>11</v>
      </c>
      <c r="F95" s="61">
        <v>21.9</v>
      </c>
      <c r="G95" s="23">
        <v>19.899999999999999</v>
      </c>
      <c r="H95" s="64">
        <v>20.2</v>
      </c>
      <c r="I95" s="65">
        <v>21.3</v>
      </c>
      <c r="J95" s="66">
        <v>5.6</v>
      </c>
      <c r="K95" s="24">
        <v>7.57</v>
      </c>
      <c r="L95" s="69">
        <v>7.33</v>
      </c>
      <c r="M95" s="65"/>
      <c r="N95" s="66"/>
      <c r="O95" s="23"/>
      <c r="P95" s="64"/>
      <c r="Q95" s="23"/>
      <c r="R95" s="64"/>
      <c r="S95" s="23"/>
      <c r="T95" s="64"/>
      <c r="U95" s="23"/>
      <c r="V95" s="262"/>
      <c r="W95" s="65"/>
      <c r="X95" s="66"/>
      <c r="Y95" s="70"/>
      <c r="Z95" s="71"/>
      <c r="AA95" s="24"/>
      <c r="AB95" s="69"/>
      <c r="AC95" s="461">
        <v>6332</v>
      </c>
      <c r="AD95" s="460" t="s">
        <v>36</v>
      </c>
      <c r="AE95" s="251" t="s">
        <v>36</v>
      </c>
      <c r="AF95" s="121" t="s">
        <v>36</v>
      </c>
      <c r="AG95" s="6" t="s">
        <v>27</v>
      </c>
      <c r="AH95" s="18" t="s">
        <v>23</v>
      </c>
      <c r="AI95" s="23">
        <v>31.5</v>
      </c>
      <c r="AJ95" s="48">
        <v>28.8</v>
      </c>
      <c r="AK95" s="36" t="s">
        <v>36</v>
      </c>
      <c r="AL95" s="101"/>
    </row>
    <row r="96" spans="1:38" x14ac:dyDescent="0.15">
      <c r="A96" s="1952"/>
      <c r="B96" s="452">
        <v>43275</v>
      </c>
      <c r="C96" s="453" t="s">
        <v>42</v>
      </c>
      <c r="D96" s="75" t="s">
        <v>606</v>
      </c>
      <c r="E96" s="73">
        <v>9</v>
      </c>
      <c r="F96" s="61">
        <v>19.899999999999999</v>
      </c>
      <c r="G96" s="23">
        <v>19.5</v>
      </c>
      <c r="H96" s="64">
        <v>19.8</v>
      </c>
      <c r="I96" s="65">
        <v>26.9</v>
      </c>
      <c r="J96" s="66">
        <v>7.1</v>
      </c>
      <c r="K96" s="24">
        <v>7.49</v>
      </c>
      <c r="L96" s="69">
        <v>7.31</v>
      </c>
      <c r="M96" s="65"/>
      <c r="N96" s="66"/>
      <c r="O96" s="23"/>
      <c r="P96" s="64"/>
      <c r="Q96" s="23"/>
      <c r="R96" s="64"/>
      <c r="S96" s="23"/>
      <c r="T96" s="64"/>
      <c r="U96" s="23"/>
      <c r="V96" s="262"/>
      <c r="W96" s="65"/>
      <c r="X96" s="66"/>
      <c r="Y96" s="70"/>
      <c r="Z96" s="71"/>
      <c r="AA96" s="24"/>
      <c r="AB96" s="69"/>
      <c r="AC96" s="461">
        <v>7888</v>
      </c>
      <c r="AD96" s="460" t="s">
        <v>36</v>
      </c>
      <c r="AE96" s="251" t="s">
        <v>36</v>
      </c>
      <c r="AF96" s="121" t="s">
        <v>36</v>
      </c>
      <c r="AG96" s="6" t="s">
        <v>390</v>
      </c>
      <c r="AH96" s="18" t="s">
        <v>401</v>
      </c>
      <c r="AI96" s="51">
        <v>22</v>
      </c>
      <c r="AJ96" s="52">
        <v>13</v>
      </c>
      <c r="AK96" s="43" t="s">
        <v>36</v>
      </c>
      <c r="AL96" s="103"/>
    </row>
    <row r="97" spans="1:38" x14ac:dyDescent="0.15">
      <c r="A97" s="1952"/>
      <c r="B97" s="452">
        <v>43276</v>
      </c>
      <c r="C97" s="453" t="s">
        <v>37</v>
      </c>
      <c r="D97" s="75" t="s">
        <v>583</v>
      </c>
      <c r="E97" s="73"/>
      <c r="F97" s="61">
        <v>25.3</v>
      </c>
      <c r="G97" s="23">
        <v>19.8</v>
      </c>
      <c r="H97" s="64">
        <v>20</v>
      </c>
      <c r="I97" s="65">
        <v>17</v>
      </c>
      <c r="J97" s="66">
        <v>6.8</v>
      </c>
      <c r="K97" s="24">
        <v>7.48</v>
      </c>
      <c r="L97" s="69">
        <v>7.3</v>
      </c>
      <c r="M97" s="65">
        <v>22.7</v>
      </c>
      <c r="N97" s="66">
        <v>22.4</v>
      </c>
      <c r="O97" s="23"/>
      <c r="P97" s="64">
        <v>73</v>
      </c>
      <c r="Q97" s="23"/>
      <c r="R97" s="64">
        <v>68</v>
      </c>
      <c r="S97" s="23"/>
      <c r="T97" s="64"/>
      <c r="U97" s="23"/>
      <c r="V97" s="262"/>
      <c r="W97" s="65"/>
      <c r="X97" s="66">
        <v>17</v>
      </c>
      <c r="Y97" s="70"/>
      <c r="Z97" s="71">
        <v>164</v>
      </c>
      <c r="AA97" s="24"/>
      <c r="AB97" s="69">
        <v>0.43</v>
      </c>
      <c r="AC97" s="461">
        <v>5854</v>
      </c>
      <c r="AD97" s="460" t="s">
        <v>36</v>
      </c>
      <c r="AE97" s="251" t="s">
        <v>36</v>
      </c>
      <c r="AF97" s="121" t="s">
        <v>36</v>
      </c>
      <c r="AG97" s="6" t="s">
        <v>409</v>
      </c>
      <c r="AH97" s="18" t="s">
        <v>23</v>
      </c>
      <c r="AI97" s="51">
        <v>17</v>
      </c>
      <c r="AJ97" s="52">
        <v>8</v>
      </c>
      <c r="AK97" s="43" t="s">
        <v>36</v>
      </c>
      <c r="AL97" s="103"/>
    </row>
    <row r="98" spans="1:38" x14ac:dyDescent="0.15">
      <c r="A98" s="1952"/>
      <c r="B98" s="452">
        <v>43277</v>
      </c>
      <c r="C98" s="453" t="s">
        <v>38</v>
      </c>
      <c r="D98" s="75" t="s">
        <v>583</v>
      </c>
      <c r="E98" s="73"/>
      <c r="F98" s="61">
        <v>25.4</v>
      </c>
      <c r="G98" s="23">
        <v>21.3</v>
      </c>
      <c r="H98" s="64">
        <v>21.6</v>
      </c>
      <c r="I98" s="65">
        <v>12</v>
      </c>
      <c r="J98" s="66">
        <v>5.9</v>
      </c>
      <c r="K98" s="24">
        <v>7.62</v>
      </c>
      <c r="L98" s="69">
        <v>7.5</v>
      </c>
      <c r="M98" s="65">
        <v>26.8</v>
      </c>
      <c r="N98" s="66">
        <v>27.3</v>
      </c>
      <c r="O98" s="23"/>
      <c r="P98" s="64">
        <v>87</v>
      </c>
      <c r="Q98" s="23"/>
      <c r="R98" s="64">
        <v>78</v>
      </c>
      <c r="S98" s="23"/>
      <c r="T98" s="64"/>
      <c r="U98" s="23"/>
      <c r="V98" s="262"/>
      <c r="W98" s="65"/>
      <c r="X98" s="66">
        <v>21</v>
      </c>
      <c r="Y98" s="70"/>
      <c r="Z98" s="71">
        <v>188</v>
      </c>
      <c r="AA98" s="24"/>
      <c r="AB98" s="69">
        <v>0.43</v>
      </c>
      <c r="AC98" s="461">
        <v>1666</v>
      </c>
      <c r="AD98" s="460" t="s">
        <v>36</v>
      </c>
      <c r="AE98" s="251" t="s">
        <v>36</v>
      </c>
      <c r="AF98" s="121" t="s">
        <v>36</v>
      </c>
      <c r="AG98" s="19"/>
      <c r="AH98" s="9"/>
      <c r="AI98" s="20"/>
      <c r="AJ98" s="8"/>
      <c r="AK98" s="8"/>
      <c r="AL98" s="9"/>
    </row>
    <row r="99" spans="1:38" x14ac:dyDescent="0.15">
      <c r="A99" s="1952"/>
      <c r="B99" s="452">
        <v>43278</v>
      </c>
      <c r="C99" s="453" t="s">
        <v>35</v>
      </c>
      <c r="D99" s="75" t="s">
        <v>583</v>
      </c>
      <c r="E99" s="73"/>
      <c r="F99" s="61">
        <v>25.9</v>
      </c>
      <c r="G99" s="23">
        <v>22.5</v>
      </c>
      <c r="H99" s="64">
        <v>22.6</v>
      </c>
      <c r="I99" s="65">
        <v>9.8000000000000007</v>
      </c>
      <c r="J99" s="66">
        <v>8.4</v>
      </c>
      <c r="K99" s="24">
        <v>7.71</v>
      </c>
      <c r="L99" s="69">
        <v>7.81</v>
      </c>
      <c r="M99" s="65">
        <v>27.3</v>
      </c>
      <c r="N99" s="66">
        <v>27.7</v>
      </c>
      <c r="O99" s="23"/>
      <c r="P99" s="64">
        <v>100</v>
      </c>
      <c r="Q99" s="23"/>
      <c r="R99" s="64">
        <v>82</v>
      </c>
      <c r="S99" s="23"/>
      <c r="T99" s="64"/>
      <c r="U99" s="23"/>
      <c r="V99" s="262"/>
      <c r="W99" s="65"/>
      <c r="X99" s="66">
        <v>19</v>
      </c>
      <c r="Y99" s="70"/>
      <c r="Z99" s="71">
        <v>212</v>
      </c>
      <c r="AA99" s="24"/>
      <c r="AB99" s="69">
        <v>0.61</v>
      </c>
      <c r="AC99" s="461"/>
      <c r="AD99" s="460" t="s">
        <v>36</v>
      </c>
      <c r="AE99" s="251" t="s">
        <v>36</v>
      </c>
      <c r="AF99" s="121" t="s">
        <v>36</v>
      </c>
      <c r="AG99" s="19"/>
      <c r="AH99" s="9"/>
      <c r="AI99" s="20"/>
      <c r="AJ99" s="8"/>
      <c r="AK99" s="8"/>
      <c r="AL99" s="9"/>
    </row>
    <row r="100" spans="1:38" x14ac:dyDescent="0.15">
      <c r="A100" s="1952"/>
      <c r="B100" s="452">
        <v>43279</v>
      </c>
      <c r="C100" s="453" t="s">
        <v>39</v>
      </c>
      <c r="D100" s="75" t="s">
        <v>599</v>
      </c>
      <c r="E100" s="73"/>
      <c r="F100" s="61">
        <v>25.6</v>
      </c>
      <c r="G100" s="23">
        <v>23.4</v>
      </c>
      <c r="H100" s="64">
        <v>24</v>
      </c>
      <c r="I100" s="65">
        <v>6.7</v>
      </c>
      <c r="J100" s="66">
        <v>5.6</v>
      </c>
      <c r="K100" s="24">
        <v>7.76</v>
      </c>
      <c r="L100" s="69">
        <v>7.83</v>
      </c>
      <c r="M100" s="65">
        <v>29.9</v>
      </c>
      <c r="N100" s="66">
        <v>31.6</v>
      </c>
      <c r="O100" s="23"/>
      <c r="P100" s="64">
        <v>110</v>
      </c>
      <c r="Q100" s="23"/>
      <c r="R100" s="64">
        <v>88</v>
      </c>
      <c r="S100" s="23"/>
      <c r="T100" s="64"/>
      <c r="U100" s="23"/>
      <c r="V100" s="262"/>
      <c r="W100" s="65"/>
      <c r="X100" s="66">
        <v>17</v>
      </c>
      <c r="Y100" s="70"/>
      <c r="Z100" s="71">
        <v>220</v>
      </c>
      <c r="AA100" s="24"/>
      <c r="AB100" s="69">
        <v>0.42</v>
      </c>
      <c r="AC100" s="461"/>
      <c r="AD100" s="460" t="s">
        <v>36</v>
      </c>
      <c r="AE100" s="251" t="s">
        <v>36</v>
      </c>
      <c r="AF100" s="121" t="s">
        <v>36</v>
      </c>
      <c r="AG100" s="21"/>
      <c r="AH100" s="3"/>
      <c r="AI100" s="22"/>
      <c r="AJ100" s="10"/>
      <c r="AK100" s="10"/>
      <c r="AL100" s="3"/>
    </row>
    <row r="101" spans="1:38" x14ac:dyDescent="0.15">
      <c r="A101" s="1952"/>
      <c r="B101" s="452">
        <v>43280</v>
      </c>
      <c r="C101" s="547" t="s">
        <v>40</v>
      </c>
      <c r="D101" s="75" t="s">
        <v>583</v>
      </c>
      <c r="E101" s="73"/>
      <c r="F101" s="61">
        <v>27.3</v>
      </c>
      <c r="G101" s="23">
        <v>23.8</v>
      </c>
      <c r="H101" s="64">
        <v>24</v>
      </c>
      <c r="I101" s="65">
        <v>4</v>
      </c>
      <c r="J101" s="66">
        <v>4.9000000000000004</v>
      </c>
      <c r="K101" s="24">
        <v>7.8</v>
      </c>
      <c r="L101" s="69">
        <v>7.94</v>
      </c>
      <c r="M101" s="65">
        <v>33.1</v>
      </c>
      <c r="N101" s="66">
        <v>33.9</v>
      </c>
      <c r="O101" s="23"/>
      <c r="P101" s="64">
        <v>130</v>
      </c>
      <c r="Q101" s="23"/>
      <c r="R101" s="64">
        <v>96</v>
      </c>
      <c r="S101" s="23"/>
      <c r="T101" s="64"/>
      <c r="U101" s="23"/>
      <c r="V101" s="262"/>
      <c r="W101" s="65"/>
      <c r="X101" s="66">
        <v>18</v>
      </c>
      <c r="Y101" s="70"/>
      <c r="Z101" s="71">
        <v>256</v>
      </c>
      <c r="AA101" s="24"/>
      <c r="AB101" s="69">
        <v>0.42</v>
      </c>
      <c r="AC101" s="461"/>
      <c r="AD101" s="460" t="s">
        <v>36</v>
      </c>
      <c r="AE101" s="251" t="s">
        <v>36</v>
      </c>
      <c r="AF101" s="121" t="s">
        <v>36</v>
      </c>
      <c r="AG101" s="29" t="s">
        <v>392</v>
      </c>
      <c r="AH101" s="2" t="s">
        <v>36</v>
      </c>
      <c r="AI101" s="2" t="s">
        <v>36</v>
      </c>
      <c r="AJ101" s="2" t="s">
        <v>36</v>
      </c>
      <c r="AK101" s="2" t="s">
        <v>36</v>
      </c>
      <c r="AL101" s="104" t="s">
        <v>36</v>
      </c>
    </row>
    <row r="102" spans="1:38" x14ac:dyDescent="0.15">
      <c r="A102" s="1952"/>
      <c r="B102" s="455">
        <v>43281</v>
      </c>
      <c r="C102" s="456" t="s">
        <v>41</v>
      </c>
      <c r="D102" s="259" t="s">
        <v>583</v>
      </c>
      <c r="E102" s="151"/>
      <c r="F102" s="141">
        <v>28.5</v>
      </c>
      <c r="G102" s="142">
        <v>25.2</v>
      </c>
      <c r="H102" s="143">
        <v>25.7</v>
      </c>
      <c r="I102" s="144">
        <v>7.7</v>
      </c>
      <c r="J102" s="145">
        <v>5.6</v>
      </c>
      <c r="K102" s="146">
        <v>7.7</v>
      </c>
      <c r="L102" s="147">
        <v>8.06</v>
      </c>
      <c r="M102" s="144"/>
      <c r="N102" s="145"/>
      <c r="O102" s="142"/>
      <c r="P102" s="143"/>
      <c r="Q102" s="142"/>
      <c r="R102" s="143"/>
      <c r="S102" s="142"/>
      <c r="T102" s="143"/>
      <c r="U102" s="142"/>
      <c r="V102" s="264"/>
      <c r="W102" s="144"/>
      <c r="X102" s="145"/>
      <c r="Y102" s="148"/>
      <c r="Z102" s="149"/>
      <c r="AA102" s="146"/>
      <c r="AB102" s="147"/>
      <c r="AC102" s="458"/>
      <c r="AD102" s="460" t="s">
        <v>36</v>
      </c>
      <c r="AE102" s="251" t="s">
        <v>36</v>
      </c>
      <c r="AF102" s="121" t="s">
        <v>36</v>
      </c>
      <c r="AG102" s="11" t="s">
        <v>36</v>
      </c>
      <c r="AH102" s="2" t="s">
        <v>36</v>
      </c>
      <c r="AI102" s="2" t="s">
        <v>36</v>
      </c>
      <c r="AJ102" s="2" t="s">
        <v>36</v>
      </c>
      <c r="AK102" s="2" t="s">
        <v>36</v>
      </c>
      <c r="AL102" s="104" t="s">
        <v>36</v>
      </c>
    </row>
    <row r="103" spans="1:38" s="1" customFormat="1" ht="13.5" customHeight="1" x14ac:dyDescent="0.15">
      <c r="A103" s="1952"/>
      <c r="B103" s="2019" t="s">
        <v>410</v>
      </c>
      <c r="C103" s="2020"/>
      <c r="D103" s="631"/>
      <c r="E103" s="555">
        <f t="shared" ref="E103:AC103" si="8">MAX(E73:E102)</f>
        <v>43</v>
      </c>
      <c r="F103" s="556">
        <f t="shared" si="8"/>
        <v>28.5</v>
      </c>
      <c r="G103" s="557">
        <f t="shared" si="8"/>
        <v>25.2</v>
      </c>
      <c r="H103" s="558">
        <f t="shared" si="8"/>
        <v>25.7</v>
      </c>
      <c r="I103" s="559">
        <f t="shared" si="8"/>
        <v>178.5</v>
      </c>
      <c r="J103" s="560">
        <f t="shared" si="8"/>
        <v>11.8</v>
      </c>
      <c r="K103" s="561">
        <f t="shared" si="8"/>
        <v>7.8</v>
      </c>
      <c r="L103" s="562">
        <f t="shared" si="8"/>
        <v>8.06</v>
      </c>
      <c r="M103" s="559">
        <f t="shared" si="8"/>
        <v>35.799999999999997</v>
      </c>
      <c r="N103" s="560">
        <f t="shared" si="8"/>
        <v>36</v>
      </c>
      <c r="O103" s="557">
        <f t="shared" si="8"/>
        <v>94</v>
      </c>
      <c r="P103" s="558">
        <f t="shared" si="8"/>
        <v>140</v>
      </c>
      <c r="Q103" s="557">
        <f t="shared" si="8"/>
        <v>76</v>
      </c>
      <c r="R103" s="558">
        <f t="shared" si="8"/>
        <v>104</v>
      </c>
      <c r="S103" s="557">
        <f t="shared" si="8"/>
        <v>60</v>
      </c>
      <c r="T103" s="558">
        <f t="shared" si="8"/>
        <v>58</v>
      </c>
      <c r="U103" s="557">
        <f t="shared" si="8"/>
        <v>16</v>
      </c>
      <c r="V103" s="558">
        <f t="shared" si="8"/>
        <v>20</v>
      </c>
      <c r="W103" s="559">
        <f t="shared" si="8"/>
        <v>20</v>
      </c>
      <c r="X103" s="560">
        <f t="shared" si="8"/>
        <v>23</v>
      </c>
      <c r="Y103" s="563">
        <f t="shared" si="8"/>
        <v>194</v>
      </c>
      <c r="Z103" s="564">
        <f t="shared" si="8"/>
        <v>262</v>
      </c>
      <c r="AA103" s="561">
        <f t="shared" si="8"/>
        <v>1</v>
      </c>
      <c r="AB103" s="562">
        <f t="shared" si="8"/>
        <v>1.3</v>
      </c>
      <c r="AC103" s="584">
        <f t="shared" si="8"/>
        <v>13443</v>
      </c>
      <c r="AD103" s="537">
        <f t="shared" ref="AD103:AF103" si="9">MAX(AD73:AD102)</f>
        <v>0</v>
      </c>
      <c r="AE103" s="502">
        <f t="shared" si="9"/>
        <v>0</v>
      </c>
      <c r="AF103" s="580">
        <f t="shared" si="9"/>
        <v>0</v>
      </c>
      <c r="AG103" s="11" t="s">
        <v>36</v>
      </c>
      <c r="AH103" s="2" t="s">
        <v>36</v>
      </c>
      <c r="AI103" s="2" t="s">
        <v>36</v>
      </c>
      <c r="AJ103" s="2" t="s">
        <v>36</v>
      </c>
      <c r="AK103" s="2" t="s">
        <v>36</v>
      </c>
      <c r="AL103" s="104" t="s">
        <v>36</v>
      </c>
    </row>
    <row r="104" spans="1:38" s="1" customFormat="1" ht="13.5" customHeight="1" x14ac:dyDescent="0.15">
      <c r="A104" s="1952"/>
      <c r="B104" s="2021" t="s">
        <v>411</v>
      </c>
      <c r="C104" s="2022"/>
      <c r="D104" s="633"/>
      <c r="E104" s="566">
        <f t="shared" ref="E104:AC104" si="10">MIN(E73:E102)</f>
        <v>0</v>
      </c>
      <c r="F104" s="567">
        <f t="shared" si="10"/>
        <v>15.2</v>
      </c>
      <c r="G104" s="568">
        <f t="shared" si="10"/>
        <v>17.8</v>
      </c>
      <c r="H104" s="569">
        <f t="shared" si="10"/>
        <v>18.2</v>
      </c>
      <c r="I104" s="570">
        <f t="shared" si="10"/>
        <v>4</v>
      </c>
      <c r="J104" s="571">
        <f t="shared" si="10"/>
        <v>3</v>
      </c>
      <c r="K104" s="572">
        <f t="shared" si="10"/>
        <v>7.29</v>
      </c>
      <c r="L104" s="573">
        <f t="shared" si="10"/>
        <v>6.9</v>
      </c>
      <c r="M104" s="570">
        <f t="shared" si="10"/>
        <v>11.5</v>
      </c>
      <c r="N104" s="571">
        <f t="shared" si="10"/>
        <v>10.9</v>
      </c>
      <c r="O104" s="568">
        <f t="shared" si="10"/>
        <v>94</v>
      </c>
      <c r="P104" s="569">
        <f t="shared" si="10"/>
        <v>40</v>
      </c>
      <c r="Q104" s="568">
        <f t="shared" si="10"/>
        <v>76</v>
      </c>
      <c r="R104" s="569">
        <f t="shared" si="10"/>
        <v>42</v>
      </c>
      <c r="S104" s="568">
        <f t="shared" si="10"/>
        <v>60</v>
      </c>
      <c r="T104" s="569">
        <f t="shared" si="10"/>
        <v>58</v>
      </c>
      <c r="U104" s="568">
        <f t="shared" si="10"/>
        <v>16</v>
      </c>
      <c r="V104" s="569">
        <f t="shared" si="10"/>
        <v>20</v>
      </c>
      <c r="W104" s="570">
        <f t="shared" si="10"/>
        <v>20</v>
      </c>
      <c r="X104" s="571">
        <f t="shared" si="10"/>
        <v>16</v>
      </c>
      <c r="Y104" s="574">
        <f t="shared" si="10"/>
        <v>194</v>
      </c>
      <c r="Z104" s="575">
        <f t="shared" si="10"/>
        <v>118</v>
      </c>
      <c r="AA104" s="572">
        <f t="shared" si="10"/>
        <v>1</v>
      </c>
      <c r="AB104" s="573">
        <f t="shared" si="10"/>
        <v>0.1</v>
      </c>
      <c r="AC104" s="49">
        <f t="shared" si="10"/>
        <v>86</v>
      </c>
      <c r="AD104" s="538">
        <f t="shared" ref="AD104:AF104" si="11">MIN(AD73:AD102)</f>
        <v>0</v>
      </c>
      <c r="AE104" s="503">
        <f t="shared" si="11"/>
        <v>0</v>
      </c>
      <c r="AF104" s="581">
        <f t="shared" si="11"/>
        <v>0</v>
      </c>
      <c r="AG104" s="11" t="s">
        <v>36</v>
      </c>
      <c r="AH104" s="2" t="s">
        <v>36</v>
      </c>
      <c r="AI104" s="2" t="s">
        <v>36</v>
      </c>
      <c r="AJ104" s="2" t="s">
        <v>36</v>
      </c>
      <c r="AK104" s="2" t="s">
        <v>36</v>
      </c>
      <c r="AL104" s="104" t="s">
        <v>36</v>
      </c>
    </row>
    <row r="105" spans="1:38" s="1" customFormat="1" ht="13.5" customHeight="1" x14ac:dyDescent="0.15">
      <c r="A105" s="1952"/>
      <c r="B105" s="2021" t="s">
        <v>412</v>
      </c>
      <c r="C105" s="2022"/>
      <c r="D105" s="633"/>
      <c r="E105" s="633"/>
      <c r="F105" s="567">
        <f t="shared" ref="F105:AC105" si="12">IF(COUNT(F73:F102)=0,0,AVERAGE(F73:F102))</f>
        <v>22.696666666666662</v>
      </c>
      <c r="G105" s="568">
        <f t="shared" si="12"/>
        <v>20.706666666666663</v>
      </c>
      <c r="H105" s="569">
        <f t="shared" si="12"/>
        <v>21.226666666666667</v>
      </c>
      <c r="I105" s="570">
        <f t="shared" si="12"/>
        <v>17.706666666666671</v>
      </c>
      <c r="J105" s="571">
        <f t="shared" si="12"/>
        <v>7.7</v>
      </c>
      <c r="K105" s="572">
        <f t="shared" si="12"/>
        <v>7.6360000000000001</v>
      </c>
      <c r="L105" s="573">
        <f t="shared" si="12"/>
        <v>7.6246666666666689</v>
      </c>
      <c r="M105" s="570">
        <f t="shared" si="12"/>
        <v>28.071428571428573</v>
      </c>
      <c r="N105" s="571">
        <f t="shared" si="12"/>
        <v>28.157142857142862</v>
      </c>
      <c r="O105" s="568">
        <f t="shared" si="12"/>
        <v>94</v>
      </c>
      <c r="P105" s="569">
        <f t="shared" si="12"/>
        <v>102.61904761904762</v>
      </c>
      <c r="Q105" s="568">
        <f t="shared" si="12"/>
        <v>76</v>
      </c>
      <c r="R105" s="569">
        <f t="shared" si="12"/>
        <v>83.333333333333329</v>
      </c>
      <c r="S105" s="568">
        <f t="shared" si="12"/>
        <v>60</v>
      </c>
      <c r="T105" s="569">
        <f t="shared" si="12"/>
        <v>58</v>
      </c>
      <c r="U105" s="568">
        <f t="shared" si="12"/>
        <v>16</v>
      </c>
      <c r="V105" s="569">
        <f t="shared" si="12"/>
        <v>20</v>
      </c>
      <c r="W105" s="570">
        <f t="shared" si="12"/>
        <v>20</v>
      </c>
      <c r="X105" s="571">
        <f t="shared" si="12"/>
        <v>19.047619047619047</v>
      </c>
      <c r="Y105" s="574">
        <f t="shared" si="12"/>
        <v>194</v>
      </c>
      <c r="Z105" s="575">
        <f t="shared" si="12"/>
        <v>210.47619047619048</v>
      </c>
      <c r="AA105" s="572">
        <f t="shared" si="12"/>
        <v>1</v>
      </c>
      <c r="AB105" s="573">
        <f t="shared" si="12"/>
        <v>0.5490476190476189</v>
      </c>
      <c r="AC105" s="49">
        <f t="shared" si="12"/>
        <v>4363</v>
      </c>
      <c r="AD105" s="542"/>
      <c r="AE105" s="504"/>
      <c r="AF105" s="582"/>
      <c r="AG105" s="11" t="s">
        <v>36</v>
      </c>
      <c r="AH105" s="2" t="s">
        <v>36</v>
      </c>
      <c r="AI105" s="2" t="s">
        <v>36</v>
      </c>
      <c r="AJ105" s="2" t="s">
        <v>36</v>
      </c>
      <c r="AK105" s="2" t="s">
        <v>36</v>
      </c>
      <c r="AL105" s="104" t="s">
        <v>36</v>
      </c>
    </row>
    <row r="106" spans="1:38" s="1" customFormat="1" ht="13.5" customHeight="1" x14ac:dyDescent="0.15">
      <c r="A106" s="1953"/>
      <c r="B106" s="2025" t="s">
        <v>413</v>
      </c>
      <c r="C106" s="2026"/>
      <c r="D106" s="633"/>
      <c r="E106" s="636">
        <f>SUM(E73:E102)</f>
        <v>206</v>
      </c>
      <c r="F106" s="692"/>
      <c r="G106" s="693"/>
      <c r="H106" s="700"/>
      <c r="I106" s="701"/>
      <c r="J106" s="696"/>
      <c r="K106" s="697"/>
      <c r="L106" s="731"/>
      <c r="M106" s="701"/>
      <c r="N106" s="696"/>
      <c r="O106" s="693"/>
      <c r="P106" s="700"/>
      <c r="Q106" s="693"/>
      <c r="R106" s="700"/>
      <c r="S106" s="693"/>
      <c r="T106" s="700"/>
      <c r="U106" s="693"/>
      <c r="V106" s="700"/>
      <c r="W106" s="701"/>
      <c r="X106" s="696"/>
      <c r="Y106" s="732"/>
      <c r="Z106" s="704"/>
      <c r="AA106" s="697"/>
      <c r="AB106" s="731"/>
      <c r="AC106" s="733">
        <f>SUM(AC73:AC102)</f>
        <v>61082</v>
      </c>
      <c r="AD106" s="653"/>
      <c r="AE106" s="654"/>
      <c r="AF106" s="641"/>
      <c r="AG106" s="11" t="s">
        <v>36</v>
      </c>
      <c r="AH106" s="2" t="s">
        <v>36</v>
      </c>
      <c r="AI106" s="2" t="s">
        <v>36</v>
      </c>
      <c r="AJ106" s="2" t="s">
        <v>36</v>
      </c>
      <c r="AK106" s="2" t="s">
        <v>36</v>
      </c>
      <c r="AL106" s="104" t="s">
        <v>36</v>
      </c>
    </row>
    <row r="107" spans="1:38" ht="13.5" customHeight="1" x14ac:dyDescent="0.15">
      <c r="A107" s="1951" t="s">
        <v>318</v>
      </c>
      <c r="B107" s="1081">
        <v>43282</v>
      </c>
      <c r="C107" s="1383" t="str">
        <f>IF(B107="","",IF(WEEKDAY(B107)=1,"(日)",IF(WEEKDAY(B107)=2,"(月)",IF(WEEKDAY(B107)=3,"(火)",IF(WEEKDAY(B107)=4,"(水)",IF(WEEKDAY(B107)=5,"(木)",IF(WEEKDAY(B107)=6,"(金)","(土)")))))))</f>
        <v>(日)</v>
      </c>
      <c r="D107" s="74" t="s">
        <v>583</v>
      </c>
      <c r="E107" s="72"/>
      <c r="F107" s="60">
        <v>28.4</v>
      </c>
      <c r="G107" s="62">
        <v>25.7</v>
      </c>
      <c r="H107" s="63">
        <v>26.3</v>
      </c>
      <c r="I107" s="56">
        <v>10.5</v>
      </c>
      <c r="J107" s="57">
        <v>7.6</v>
      </c>
      <c r="K107" s="67">
        <v>7.78</v>
      </c>
      <c r="L107" s="68">
        <v>8.06</v>
      </c>
      <c r="M107" s="56"/>
      <c r="N107" s="57"/>
      <c r="O107" s="62"/>
      <c r="P107" s="63"/>
      <c r="Q107" s="62"/>
      <c r="R107" s="63"/>
      <c r="S107" s="62"/>
      <c r="T107" s="63"/>
      <c r="U107" s="62"/>
      <c r="V107" s="63"/>
      <c r="W107" s="56"/>
      <c r="X107" s="57"/>
      <c r="Y107" s="58"/>
      <c r="Z107" s="59"/>
      <c r="AA107" s="67"/>
      <c r="AB107" s="68"/>
      <c r="AC107" s="463"/>
      <c r="AD107" s="462" t="s">
        <v>36</v>
      </c>
      <c r="AE107" s="250" t="s">
        <v>36</v>
      </c>
      <c r="AF107" s="120" t="s">
        <v>36</v>
      </c>
      <c r="AG107" s="191">
        <v>43292</v>
      </c>
      <c r="AH107" s="152" t="s">
        <v>3</v>
      </c>
      <c r="AI107" s="153">
        <v>30.2</v>
      </c>
      <c r="AJ107" s="154" t="s">
        <v>20</v>
      </c>
      <c r="AK107" s="155"/>
      <c r="AL107" s="156"/>
    </row>
    <row r="108" spans="1:38" x14ac:dyDescent="0.15">
      <c r="A108" s="1952"/>
      <c r="B108" s="577">
        <v>43283</v>
      </c>
      <c r="C108" s="281" t="str">
        <f t="shared" ref="C108:C137" si="13">IF(B108="","",IF(WEEKDAY(B108)=1,"(日)",IF(WEEKDAY(B108)=2,"(月)",IF(WEEKDAY(B108)=3,"(火)",IF(WEEKDAY(B108)=4,"(水)",IF(WEEKDAY(B108)=5,"(木)",IF(WEEKDAY(B108)=6,"(金)","(土)")))))))</f>
        <v>(月)</v>
      </c>
      <c r="D108" s="75" t="s">
        <v>583</v>
      </c>
      <c r="E108" s="73"/>
      <c r="F108" s="61">
        <v>27.8</v>
      </c>
      <c r="G108" s="23">
        <v>25.1</v>
      </c>
      <c r="H108" s="64">
        <v>26</v>
      </c>
      <c r="I108" s="65">
        <v>8.1</v>
      </c>
      <c r="J108" s="66">
        <v>7</v>
      </c>
      <c r="K108" s="24">
        <v>7.83</v>
      </c>
      <c r="L108" s="69">
        <v>7.94</v>
      </c>
      <c r="M108" s="65">
        <v>34.4</v>
      </c>
      <c r="N108" s="66">
        <v>34.4</v>
      </c>
      <c r="O108" s="23"/>
      <c r="P108" s="64">
        <v>130</v>
      </c>
      <c r="Q108" s="23"/>
      <c r="R108" s="64">
        <v>100</v>
      </c>
      <c r="S108" s="23"/>
      <c r="T108" s="64"/>
      <c r="U108" s="23"/>
      <c r="V108" s="64"/>
      <c r="W108" s="65"/>
      <c r="X108" s="66">
        <v>20</v>
      </c>
      <c r="Y108" s="70"/>
      <c r="Z108" s="71">
        <v>264</v>
      </c>
      <c r="AA108" s="24"/>
      <c r="AB108" s="69">
        <v>0.44</v>
      </c>
      <c r="AC108" s="461"/>
      <c r="AD108" s="460" t="s">
        <v>36</v>
      </c>
      <c r="AE108" s="251" t="s">
        <v>36</v>
      </c>
      <c r="AF108" s="121" t="s">
        <v>36</v>
      </c>
      <c r="AG108" s="12" t="s">
        <v>94</v>
      </c>
      <c r="AH108" s="13" t="s">
        <v>399</v>
      </c>
      <c r="AI108" s="14" t="s">
        <v>5</v>
      </c>
      <c r="AJ108" s="15" t="s">
        <v>6</v>
      </c>
      <c r="AK108" s="16" t="s">
        <v>36</v>
      </c>
      <c r="AL108" s="97"/>
    </row>
    <row r="109" spans="1:38" x14ac:dyDescent="0.15">
      <c r="A109" s="1952"/>
      <c r="B109" s="577">
        <v>43284</v>
      </c>
      <c r="C109" s="281" t="str">
        <f t="shared" si="13"/>
        <v>(火)</v>
      </c>
      <c r="D109" s="76" t="s">
        <v>583</v>
      </c>
      <c r="E109" s="73"/>
      <c r="F109" s="61">
        <v>26.7</v>
      </c>
      <c r="G109" s="23">
        <v>25.1</v>
      </c>
      <c r="H109" s="64">
        <v>25.6</v>
      </c>
      <c r="I109" s="65">
        <v>9.1</v>
      </c>
      <c r="J109" s="66">
        <v>8.5</v>
      </c>
      <c r="K109" s="24">
        <v>7.81</v>
      </c>
      <c r="L109" s="69">
        <v>7.98</v>
      </c>
      <c r="M109" s="65">
        <v>35.1</v>
      </c>
      <c r="N109" s="66">
        <v>36.9</v>
      </c>
      <c r="O109" s="23"/>
      <c r="P109" s="64">
        <v>140</v>
      </c>
      <c r="Q109" s="23"/>
      <c r="R109" s="64">
        <v>102</v>
      </c>
      <c r="S109" s="23"/>
      <c r="T109" s="64"/>
      <c r="U109" s="23"/>
      <c r="V109" s="64"/>
      <c r="W109" s="65"/>
      <c r="X109" s="66">
        <v>21</v>
      </c>
      <c r="Y109" s="70"/>
      <c r="Z109" s="71">
        <v>252</v>
      </c>
      <c r="AA109" s="24"/>
      <c r="AB109" s="69">
        <v>0.5</v>
      </c>
      <c r="AC109" s="461"/>
      <c r="AD109" s="460" t="s">
        <v>36</v>
      </c>
      <c r="AE109" s="251" t="s">
        <v>36</v>
      </c>
      <c r="AF109" s="121" t="s">
        <v>36</v>
      </c>
      <c r="AG109" s="5" t="s">
        <v>95</v>
      </c>
      <c r="AH109" s="17" t="s">
        <v>20</v>
      </c>
      <c r="AI109" s="31">
        <v>25.8</v>
      </c>
      <c r="AJ109" s="32">
        <v>26.4</v>
      </c>
      <c r="AK109" s="33" t="s">
        <v>36</v>
      </c>
      <c r="AL109" s="98"/>
    </row>
    <row r="110" spans="1:38" x14ac:dyDescent="0.15">
      <c r="A110" s="1952"/>
      <c r="B110" s="577">
        <v>43285</v>
      </c>
      <c r="C110" s="281" t="str">
        <f t="shared" si="13"/>
        <v>(水)</v>
      </c>
      <c r="D110" s="76" t="s">
        <v>599</v>
      </c>
      <c r="E110" s="73">
        <v>0</v>
      </c>
      <c r="F110" s="61">
        <v>27.2</v>
      </c>
      <c r="G110" s="23">
        <v>24.4</v>
      </c>
      <c r="H110" s="64">
        <v>25.2</v>
      </c>
      <c r="I110" s="65">
        <v>6.8</v>
      </c>
      <c r="J110" s="66">
        <v>6.5</v>
      </c>
      <c r="K110" s="24">
        <v>7.8</v>
      </c>
      <c r="L110" s="69">
        <v>7.95</v>
      </c>
      <c r="M110" s="65">
        <v>34.700000000000003</v>
      </c>
      <c r="N110" s="66">
        <v>35.700000000000003</v>
      </c>
      <c r="O110" s="23"/>
      <c r="P110" s="64">
        <v>130</v>
      </c>
      <c r="Q110" s="23"/>
      <c r="R110" s="64">
        <v>104</v>
      </c>
      <c r="S110" s="23"/>
      <c r="T110" s="64"/>
      <c r="U110" s="23"/>
      <c r="V110" s="64"/>
      <c r="W110" s="65"/>
      <c r="X110" s="66">
        <v>22</v>
      </c>
      <c r="Y110" s="70"/>
      <c r="Z110" s="71">
        <v>278</v>
      </c>
      <c r="AA110" s="24"/>
      <c r="AB110" s="69">
        <v>0.43</v>
      </c>
      <c r="AC110" s="461"/>
      <c r="AD110" s="460" t="s">
        <v>36</v>
      </c>
      <c r="AE110" s="251" t="s">
        <v>36</v>
      </c>
      <c r="AF110" s="121" t="s">
        <v>36</v>
      </c>
      <c r="AG110" s="6" t="s">
        <v>400</v>
      </c>
      <c r="AH110" s="18" t="s">
        <v>401</v>
      </c>
      <c r="AI110" s="34">
        <v>8.3000000000000007</v>
      </c>
      <c r="AJ110" s="35">
        <v>6.2</v>
      </c>
      <c r="AK110" s="39" t="s">
        <v>36</v>
      </c>
      <c r="AL110" s="99"/>
    </row>
    <row r="111" spans="1:38" x14ac:dyDescent="0.15">
      <c r="A111" s="1952"/>
      <c r="B111" s="577">
        <v>43286</v>
      </c>
      <c r="C111" s="281" t="str">
        <f t="shared" si="13"/>
        <v>(木)</v>
      </c>
      <c r="D111" s="76" t="s">
        <v>599</v>
      </c>
      <c r="E111" s="73"/>
      <c r="F111" s="61">
        <v>26.2</v>
      </c>
      <c r="G111" s="23">
        <v>24.4</v>
      </c>
      <c r="H111" s="64">
        <v>24.8</v>
      </c>
      <c r="I111" s="65">
        <v>5</v>
      </c>
      <c r="J111" s="66">
        <v>4.9000000000000004</v>
      </c>
      <c r="K111" s="24">
        <v>7.91</v>
      </c>
      <c r="L111" s="69">
        <v>8.01</v>
      </c>
      <c r="M111" s="65">
        <v>35.799999999999997</v>
      </c>
      <c r="N111" s="66">
        <v>39.4</v>
      </c>
      <c r="O111" s="23"/>
      <c r="P111" s="64">
        <v>150</v>
      </c>
      <c r="Q111" s="23"/>
      <c r="R111" s="64">
        <v>104</v>
      </c>
      <c r="S111" s="23"/>
      <c r="T111" s="64"/>
      <c r="U111" s="23"/>
      <c r="V111" s="64"/>
      <c r="W111" s="65"/>
      <c r="X111" s="66">
        <v>19</v>
      </c>
      <c r="Y111" s="70"/>
      <c r="Z111" s="71">
        <v>290</v>
      </c>
      <c r="AA111" s="24"/>
      <c r="AB111" s="69">
        <v>0.36</v>
      </c>
      <c r="AC111" s="461"/>
      <c r="AD111" s="460" t="s">
        <v>36</v>
      </c>
      <c r="AE111" s="251" t="s">
        <v>36</v>
      </c>
      <c r="AF111" s="121" t="s">
        <v>36</v>
      </c>
      <c r="AG111" s="6" t="s">
        <v>21</v>
      </c>
      <c r="AH111" s="18"/>
      <c r="AI111" s="34">
        <v>7.72</v>
      </c>
      <c r="AJ111" s="35">
        <v>7.8</v>
      </c>
      <c r="AK111" s="42" t="s">
        <v>36</v>
      </c>
      <c r="AL111" s="100"/>
    </row>
    <row r="112" spans="1:38" x14ac:dyDescent="0.15">
      <c r="A112" s="1952"/>
      <c r="B112" s="577">
        <v>43287</v>
      </c>
      <c r="C112" s="281" t="str">
        <f t="shared" si="13"/>
        <v>(金)</v>
      </c>
      <c r="D112" s="76" t="s">
        <v>606</v>
      </c>
      <c r="E112" s="73">
        <v>18</v>
      </c>
      <c r="F112" s="61">
        <v>24.7</v>
      </c>
      <c r="G112" s="23">
        <v>24</v>
      </c>
      <c r="H112" s="64">
        <v>24.4</v>
      </c>
      <c r="I112" s="65">
        <v>5</v>
      </c>
      <c r="J112" s="66">
        <v>4.5999999999999996</v>
      </c>
      <c r="K112" s="24">
        <v>7.81</v>
      </c>
      <c r="L112" s="69">
        <v>7.92</v>
      </c>
      <c r="M112" s="65">
        <v>32.799999999999997</v>
      </c>
      <c r="N112" s="66">
        <v>34.299999999999997</v>
      </c>
      <c r="O112" s="23"/>
      <c r="P112" s="64">
        <v>130</v>
      </c>
      <c r="Q112" s="23"/>
      <c r="R112" s="64">
        <v>92</v>
      </c>
      <c r="S112" s="23"/>
      <c r="T112" s="64"/>
      <c r="U112" s="23"/>
      <c r="V112" s="64"/>
      <c r="W112" s="65"/>
      <c r="X112" s="66">
        <v>18</v>
      </c>
      <c r="Y112" s="70"/>
      <c r="Z112" s="71">
        <v>256</v>
      </c>
      <c r="AA112" s="24"/>
      <c r="AB112" s="69">
        <v>0.33</v>
      </c>
      <c r="AC112" s="461"/>
      <c r="AD112" s="460" t="s">
        <v>36</v>
      </c>
      <c r="AE112" s="251" t="s">
        <v>36</v>
      </c>
      <c r="AF112" s="121" t="s">
        <v>36</v>
      </c>
      <c r="AG112" s="6" t="s">
        <v>372</v>
      </c>
      <c r="AH112" s="18" t="s">
        <v>22</v>
      </c>
      <c r="AI112" s="34">
        <v>34</v>
      </c>
      <c r="AJ112" s="35">
        <v>36.1</v>
      </c>
      <c r="AK112" s="36" t="s">
        <v>36</v>
      </c>
      <c r="AL112" s="101"/>
    </row>
    <row r="113" spans="1:38" x14ac:dyDescent="0.15">
      <c r="A113" s="1952"/>
      <c r="B113" s="577">
        <v>43288</v>
      </c>
      <c r="C113" s="281" t="str">
        <f t="shared" si="13"/>
        <v>(土)</v>
      </c>
      <c r="D113" s="76" t="s">
        <v>583</v>
      </c>
      <c r="E113" s="73">
        <v>3</v>
      </c>
      <c r="F113" s="61">
        <v>28.5</v>
      </c>
      <c r="G113" s="23">
        <v>23.6</v>
      </c>
      <c r="H113" s="64">
        <v>23.5</v>
      </c>
      <c r="I113" s="65">
        <v>12.2</v>
      </c>
      <c r="J113" s="66">
        <v>11.2</v>
      </c>
      <c r="K113" s="24">
        <v>7.53</v>
      </c>
      <c r="L113" s="69">
        <v>7.77</v>
      </c>
      <c r="M113" s="65"/>
      <c r="N113" s="66"/>
      <c r="O113" s="23"/>
      <c r="P113" s="64"/>
      <c r="Q113" s="23"/>
      <c r="R113" s="64"/>
      <c r="S113" s="23"/>
      <c r="T113" s="64"/>
      <c r="U113" s="23"/>
      <c r="V113" s="64"/>
      <c r="W113" s="65"/>
      <c r="X113" s="66"/>
      <c r="Y113" s="70"/>
      <c r="Z113" s="71"/>
      <c r="AA113" s="24"/>
      <c r="AB113" s="69"/>
      <c r="AC113" s="461"/>
      <c r="AD113" s="460" t="s">
        <v>36</v>
      </c>
      <c r="AE113" s="251" t="s">
        <v>36</v>
      </c>
      <c r="AF113" s="121" t="s">
        <v>36</v>
      </c>
      <c r="AG113" s="6" t="s">
        <v>402</v>
      </c>
      <c r="AH113" s="18" t="s">
        <v>23</v>
      </c>
      <c r="AI113" s="34">
        <v>120</v>
      </c>
      <c r="AJ113" s="35">
        <v>130</v>
      </c>
      <c r="AK113" s="36" t="s">
        <v>36</v>
      </c>
      <c r="AL113" s="101"/>
    </row>
    <row r="114" spans="1:38" x14ac:dyDescent="0.15">
      <c r="A114" s="1952"/>
      <c r="B114" s="577">
        <v>43289</v>
      </c>
      <c r="C114" s="281" t="str">
        <f t="shared" si="13"/>
        <v>(日)</v>
      </c>
      <c r="D114" s="76" t="s">
        <v>583</v>
      </c>
      <c r="E114" s="73"/>
      <c r="F114" s="61">
        <v>29.2</v>
      </c>
      <c r="G114" s="23">
        <v>24.2</v>
      </c>
      <c r="H114" s="64">
        <v>24.4</v>
      </c>
      <c r="I114" s="65">
        <v>8.8000000000000007</v>
      </c>
      <c r="J114" s="66">
        <v>8.6</v>
      </c>
      <c r="K114" s="24">
        <v>7.6</v>
      </c>
      <c r="L114" s="69">
        <v>7.75</v>
      </c>
      <c r="M114" s="65"/>
      <c r="N114" s="66"/>
      <c r="O114" s="23"/>
      <c r="P114" s="64"/>
      <c r="Q114" s="23"/>
      <c r="R114" s="64"/>
      <c r="S114" s="23"/>
      <c r="T114" s="64"/>
      <c r="U114" s="23"/>
      <c r="V114" s="64"/>
      <c r="W114" s="65"/>
      <c r="X114" s="66"/>
      <c r="Y114" s="70"/>
      <c r="Z114" s="71"/>
      <c r="AA114" s="24"/>
      <c r="AB114" s="69"/>
      <c r="AC114" s="461"/>
      <c r="AD114" s="460" t="s">
        <v>36</v>
      </c>
      <c r="AE114" s="251" t="s">
        <v>36</v>
      </c>
      <c r="AF114" s="121" t="s">
        <v>36</v>
      </c>
      <c r="AG114" s="6" t="s">
        <v>376</v>
      </c>
      <c r="AH114" s="18" t="s">
        <v>23</v>
      </c>
      <c r="AI114" s="34">
        <v>100</v>
      </c>
      <c r="AJ114" s="35">
        <v>98</v>
      </c>
      <c r="AK114" s="36" t="s">
        <v>36</v>
      </c>
      <c r="AL114" s="101"/>
    </row>
    <row r="115" spans="1:38" x14ac:dyDescent="0.15">
      <c r="A115" s="1952"/>
      <c r="B115" s="577">
        <v>43290</v>
      </c>
      <c r="C115" s="281" t="str">
        <f t="shared" si="13"/>
        <v>(月)</v>
      </c>
      <c r="D115" s="76" t="s">
        <v>599</v>
      </c>
      <c r="E115" s="73"/>
      <c r="F115" s="61">
        <v>30.8</v>
      </c>
      <c r="G115" s="23">
        <v>24.7</v>
      </c>
      <c r="H115" s="64">
        <v>25.5</v>
      </c>
      <c r="I115" s="65">
        <v>8.3000000000000007</v>
      </c>
      <c r="J115" s="66">
        <v>8.1999999999999993</v>
      </c>
      <c r="K115" s="24">
        <v>7.68</v>
      </c>
      <c r="L115" s="69">
        <v>7.75</v>
      </c>
      <c r="M115" s="65">
        <v>33.4</v>
      </c>
      <c r="N115" s="66">
        <v>32.6</v>
      </c>
      <c r="O115" s="23"/>
      <c r="P115" s="64">
        <v>130</v>
      </c>
      <c r="Q115" s="23"/>
      <c r="R115" s="64">
        <v>104</v>
      </c>
      <c r="S115" s="23"/>
      <c r="T115" s="64"/>
      <c r="U115" s="23"/>
      <c r="V115" s="64"/>
      <c r="W115" s="65"/>
      <c r="X115" s="66">
        <v>17</v>
      </c>
      <c r="Y115" s="70"/>
      <c r="Z115" s="71">
        <v>252</v>
      </c>
      <c r="AA115" s="24"/>
      <c r="AB115" s="69">
        <v>0.54</v>
      </c>
      <c r="AC115" s="461"/>
      <c r="AD115" s="460" t="s">
        <v>36</v>
      </c>
      <c r="AE115" s="251" t="s">
        <v>36</v>
      </c>
      <c r="AF115" s="121" t="s">
        <v>36</v>
      </c>
      <c r="AG115" s="6" t="s">
        <v>377</v>
      </c>
      <c r="AH115" s="18" t="s">
        <v>23</v>
      </c>
      <c r="AI115" s="34">
        <v>70</v>
      </c>
      <c r="AJ115" s="35">
        <v>70</v>
      </c>
      <c r="AK115" s="36" t="s">
        <v>36</v>
      </c>
      <c r="AL115" s="101"/>
    </row>
    <row r="116" spans="1:38" x14ac:dyDescent="0.15">
      <c r="A116" s="1952"/>
      <c r="B116" s="577">
        <v>43291</v>
      </c>
      <c r="C116" s="281" t="str">
        <f t="shared" si="13"/>
        <v>(火)</v>
      </c>
      <c r="D116" s="125" t="s">
        <v>583</v>
      </c>
      <c r="E116" s="126"/>
      <c r="F116" s="127">
        <v>29.1</v>
      </c>
      <c r="G116" s="128">
        <v>24.5</v>
      </c>
      <c r="H116" s="129">
        <v>25.2</v>
      </c>
      <c r="I116" s="130">
        <v>9.6</v>
      </c>
      <c r="J116" s="131">
        <v>9.4</v>
      </c>
      <c r="K116" s="132">
        <v>7.74</v>
      </c>
      <c r="L116" s="133">
        <v>7.91</v>
      </c>
      <c r="M116" s="130">
        <v>32.6</v>
      </c>
      <c r="N116" s="131">
        <v>34.299999999999997</v>
      </c>
      <c r="O116" s="128"/>
      <c r="P116" s="129">
        <v>130</v>
      </c>
      <c r="Q116" s="128"/>
      <c r="R116" s="129">
        <v>96</v>
      </c>
      <c r="S116" s="128"/>
      <c r="T116" s="129"/>
      <c r="U116" s="128"/>
      <c r="V116" s="129"/>
      <c r="W116" s="130"/>
      <c r="X116" s="131">
        <v>18</v>
      </c>
      <c r="Y116" s="134"/>
      <c r="Z116" s="135">
        <v>244</v>
      </c>
      <c r="AA116" s="132"/>
      <c r="AB116" s="133">
        <v>0.54</v>
      </c>
      <c r="AC116" s="461"/>
      <c r="AD116" s="460" t="s">
        <v>36</v>
      </c>
      <c r="AE116" s="251" t="s">
        <v>36</v>
      </c>
      <c r="AF116" s="121" t="s">
        <v>36</v>
      </c>
      <c r="AG116" s="6" t="s">
        <v>378</v>
      </c>
      <c r="AH116" s="18" t="s">
        <v>23</v>
      </c>
      <c r="AI116" s="34">
        <v>30</v>
      </c>
      <c r="AJ116" s="35">
        <v>28</v>
      </c>
      <c r="AK116" s="36" t="s">
        <v>36</v>
      </c>
      <c r="AL116" s="101"/>
    </row>
    <row r="117" spans="1:38" x14ac:dyDescent="0.15">
      <c r="A117" s="1952"/>
      <c r="B117" s="577">
        <v>43292</v>
      </c>
      <c r="C117" s="281" t="str">
        <f t="shared" si="13"/>
        <v>(水)</v>
      </c>
      <c r="D117" s="76" t="s">
        <v>583</v>
      </c>
      <c r="E117" s="73"/>
      <c r="F117" s="61">
        <v>30.2</v>
      </c>
      <c r="G117" s="23">
        <v>25.8</v>
      </c>
      <c r="H117" s="64">
        <v>26.4</v>
      </c>
      <c r="I117" s="65">
        <v>8.3000000000000007</v>
      </c>
      <c r="J117" s="66">
        <v>6.2</v>
      </c>
      <c r="K117" s="24">
        <v>7.72</v>
      </c>
      <c r="L117" s="69">
        <v>7.8</v>
      </c>
      <c r="M117" s="65">
        <v>34</v>
      </c>
      <c r="N117" s="66">
        <v>36.1</v>
      </c>
      <c r="O117" s="23">
        <v>120</v>
      </c>
      <c r="P117" s="64">
        <v>130</v>
      </c>
      <c r="Q117" s="23">
        <v>100</v>
      </c>
      <c r="R117" s="64">
        <v>98</v>
      </c>
      <c r="S117" s="23">
        <v>70</v>
      </c>
      <c r="T117" s="64">
        <v>70</v>
      </c>
      <c r="U117" s="23">
        <v>30</v>
      </c>
      <c r="V117" s="64">
        <v>28</v>
      </c>
      <c r="W117" s="65">
        <v>20</v>
      </c>
      <c r="X117" s="66">
        <v>18</v>
      </c>
      <c r="Y117" s="70">
        <v>260</v>
      </c>
      <c r="Z117" s="71">
        <v>260</v>
      </c>
      <c r="AA117" s="24">
        <v>0.56000000000000005</v>
      </c>
      <c r="AB117" s="69">
        <v>0.4</v>
      </c>
      <c r="AC117" s="461"/>
      <c r="AD117" s="460" t="s">
        <v>36</v>
      </c>
      <c r="AE117" s="251" t="s">
        <v>36</v>
      </c>
      <c r="AF117" s="121" t="s">
        <v>36</v>
      </c>
      <c r="AG117" s="6" t="s">
        <v>403</v>
      </c>
      <c r="AH117" s="18" t="s">
        <v>23</v>
      </c>
      <c r="AI117" s="37">
        <v>20</v>
      </c>
      <c r="AJ117" s="38">
        <v>18</v>
      </c>
      <c r="AK117" s="39" t="s">
        <v>36</v>
      </c>
      <c r="AL117" s="99"/>
    </row>
    <row r="118" spans="1:38" x14ac:dyDescent="0.15">
      <c r="A118" s="1952"/>
      <c r="B118" s="577">
        <v>43293</v>
      </c>
      <c r="C118" s="281" t="str">
        <f t="shared" si="13"/>
        <v>(木)</v>
      </c>
      <c r="D118" s="76" t="s">
        <v>599</v>
      </c>
      <c r="E118" s="73">
        <v>1</v>
      </c>
      <c r="F118" s="61">
        <v>27.8</v>
      </c>
      <c r="G118" s="23">
        <v>25.1</v>
      </c>
      <c r="H118" s="64">
        <v>26</v>
      </c>
      <c r="I118" s="65">
        <v>6.2</v>
      </c>
      <c r="J118" s="66">
        <v>6</v>
      </c>
      <c r="K118" s="24">
        <v>7.73</v>
      </c>
      <c r="L118" s="69">
        <v>7.84</v>
      </c>
      <c r="M118" s="65">
        <v>33.799999999999997</v>
      </c>
      <c r="N118" s="66">
        <v>34</v>
      </c>
      <c r="O118" s="23"/>
      <c r="P118" s="64">
        <v>150</v>
      </c>
      <c r="Q118" s="23"/>
      <c r="R118" s="64">
        <v>110</v>
      </c>
      <c r="S118" s="23"/>
      <c r="T118" s="64"/>
      <c r="U118" s="23"/>
      <c r="V118" s="64"/>
      <c r="W118" s="65"/>
      <c r="X118" s="66">
        <v>19</v>
      </c>
      <c r="Y118" s="70"/>
      <c r="Z118" s="71">
        <v>270</v>
      </c>
      <c r="AA118" s="24"/>
      <c r="AB118" s="69">
        <v>0.43</v>
      </c>
      <c r="AC118" s="461"/>
      <c r="AD118" s="460" t="s">
        <v>36</v>
      </c>
      <c r="AE118" s="251" t="s">
        <v>36</v>
      </c>
      <c r="AF118" s="121" t="s">
        <v>36</v>
      </c>
      <c r="AG118" s="6" t="s">
        <v>404</v>
      </c>
      <c r="AH118" s="18" t="s">
        <v>23</v>
      </c>
      <c r="AI118" s="49">
        <v>260</v>
      </c>
      <c r="AJ118" s="50">
        <v>260</v>
      </c>
      <c r="AK118" s="25" t="s">
        <v>36</v>
      </c>
      <c r="AL118" s="26"/>
    </row>
    <row r="119" spans="1:38" x14ac:dyDescent="0.15">
      <c r="A119" s="1952"/>
      <c r="B119" s="577">
        <v>43294</v>
      </c>
      <c r="C119" s="281" t="str">
        <f t="shared" si="13"/>
        <v>(金)</v>
      </c>
      <c r="D119" s="76" t="s">
        <v>599</v>
      </c>
      <c r="E119" s="73"/>
      <c r="F119" s="61">
        <v>31.8</v>
      </c>
      <c r="G119" s="23">
        <v>23.8</v>
      </c>
      <c r="H119" s="64">
        <v>23.6</v>
      </c>
      <c r="I119" s="65">
        <v>30.8</v>
      </c>
      <c r="J119" s="66">
        <v>8.9</v>
      </c>
      <c r="K119" s="24">
        <v>7.59</v>
      </c>
      <c r="L119" s="69">
        <v>7.33</v>
      </c>
      <c r="M119" s="65">
        <v>24.2</v>
      </c>
      <c r="N119" s="66">
        <v>27.9</v>
      </c>
      <c r="O119" s="23"/>
      <c r="P119" s="64">
        <v>84</v>
      </c>
      <c r="Q119" s="23"/>
      <c r="R119" s="64">
        <v>68</v>
      </c>
      <c r="S119" s="23"/>
      <c r="T119" s="64"/>
      <c r="U119" s="23"/>
      <c r="V119" s="64"/>
      <c r="W119" s="65"/>
      <c r="X119" s="66">
        <v>20</v>
      </c>
      <c r="Y119" s="70"/>
      <c r="Z119" s="71">
        <v>188</v>
      </c>
      <c r="AA119" s="24"/>
      <c r="AB119" s="69">
        <v>0.37</v>
      </c>
      <c r="AC119" s="461">
        <v>5100</v>
      </c>
      <c r="AD119" s="460" t="s">
        <v>36</v>
      </c>
      <c r="AE119" s="251" t="s">
        <v>36</v>
      </c>
      <c r="AF119" s="121" t="s">
        <v>36</v>
      </c>
      <c r="AG119" s="6" t="s">
        <v>405</v>
      </c>
      <c r="AH119" s="18" t="s">
        <v>23</v>
      </c>
      <c r="AI119" s="40">
        <v>0.56000000000000005</v>
      </c>
      <c r="AJ119" s="41">
        <v>0.4</v>
      </c>
      <c r="AK119" s="42" t="s">
        <v>36</v>
      </c>
      <c r="AL119" s="100"/>
    </row>
    <row r="120" spans="1:38" x14ac:dyDescent="0.15">
      <c r="A120" s="1952"/>
      <c r="B120" s="577">
        <v>43295</v>
      </c>
      <c r="C120" s="281" t="str">
        <f t="shared" si="13"/>
        <v>(土)</v>
      </c>
      <c r="D120" s="76" t="s">
        <v>583</v>
      </c>
      <c r="E120" s="73"/>
      <c r="F120" s="61">
        <v>32.799999999999997</v>
      </c>
      <c r="G120" s="23">
        <v>25</v>
      </c>
      <c r="H120" s="64">
        <v>25.5</v>
      </c>
      <c r="I120" s="65">
        <v>12.5</v>
      </c>
      <c r="J120" s="66">
        <v>8.5</v>
      </c>
      <c r="K120" s="24">
        <v>7.61</v>
      </c>
      <c r="L120" s="69">
        <v>7.77</v>
      </c>
      <c r="M120" s="65"/>
      <c r="N120" s="66"/>
      <c r="O120" s="23"/>
      <c r="P120" s="64"/>
      <c r="Q120" s="23"/>
      <c r="R120" s="64"/>
      <c r="S120" s="23"/>
      <c r="T120" s="64"/>
      <c r="U120" s="23"/>
      <c r="V120" s="64"/>
      <c r="W120" s="65"/>
      <c r="X120" s="66"/>
      <c r="Y120" s="70"/>
      <c r="Z120" s="71"/>
      <c r="AA120" s="24"/>
      <c r="AB120" s="69"/>
      <c r="AC120" s="461"/>
      <c r="AD120" s="460" t="s">
        <v>36</v>
      </c>
      <c r="AE120" s="251" t="s">
        <v>36</v>
      </c>
      <c r="AF120" s="121" t="s">
        <v>36</v>
      </c>
      <c r="AG120" s="6" t="s">
        <v>24</v>
      </c>
      <c r="AH120" s="18" t="s">
        <v>23</v>
      </c>
      <c r="AI120" s="23">
        <v>5.3</v>
      </c>
      <c r="AJ120" s="48">
        <v>4.8</v>
      </c>
      <c r="AK120" s="160" t="s">
        <v>36</v>
      </c>
      <c r="AL120" s="100"/>
    </row>
    <row r="121" spans="1:38" x14ac:dyDescent="0.15">
      <c r="A121" s="1952"/>
      <c r="B121" s="577">
        <v>43296</v>
      </c>
      <c r="C121" s="281" t="str">
        <f t="shared" si="13"/>
        <v>(日)</v>
      </c>
      <c r="D121" s="76" t="s">
        <v>583</v>
      </c>
      <c r="E121" s="73"/>
      <c r="F121" s="61">
        <v>32.5</v>
      </c>
      <c r="G121" s="23">
        <v>25.7</v>
      </c>
      <c r="H121" s="64">
        <v>26</v>
      </c>
      <c r="I121" s="65">
        <v>10.3</v>
      </c>
      <c r="J121" s="66">
        <v>8.8000000000000007</v>
      </c>
      <c r="K121" s="24">
        <v>7.69</v>
      </c>
      <c r="L121" s="69">
        <v>7.82</v>
      </c>
      <c r="M121" s="65"/>
      <c r="N121" s="66"/>
      <c r="O121" s="23"/>
      <c r="P121" s="64"/>
      <c r="Q121" s="23"/>
      <c r="R121" s="64"/>
      <c r="S121" s="23"/>
      <c r="T121" s="64"/>
      <c r="U121" s="23"/>
      <c r="V121" s="64"/>
      <c r="W121" s="65"/>
      <c r="X121" s="66"/>
      <c r="Y121" s="70"/>
      <c r="Z121" s="71"/>
      <c r="AA121" s="24"/>
      <c r="AB121" s="69"/>
      <c r="AC121" s="461"/>
      <c r="AD121" s="460" t="s">
        <v>36</v>
      </c>
      <c r="AE121" s="251" t="s">
        <v>36</v>
      </c>
      <c r="AF121" s="121" t="s">
        <v>36</v>
      </c>
      <c r="AG121" s="6" t="s">
        <v>25</v>
      </c>
      <c r="AH121" s="18" t="s">
        <v>23</v>
      </c>
      <c r="AI121" s="23">
        <v>1.8</v>
      </c>
      <c r="AJ121" s="48">
        <v>2</v>
      </c>
      <c r="AK121" s="36" t="s">
        <v>36</v>
      </c>
      <c r="AL121" s="100"/>
    </row>
    <row r="122" spans="1:38" x14ac:dyDescent="0.15">
      <c r="A122" s="1952"/>
      <c r="B122" s="577">
        <v>43297</v>
      </c>
      <c r="C122" s="281" t="str">
        <f t="shared" si="13"/>
        <v>(月)</v>
      </c>
      <c r="D122" s="76" t="s">
        <v>583</v>
      </c>
      <c r="E122" s="73"/>
      <c r="F122" s="61">
        <v>29.8</v>
      </c>
      <c r="G122" s="23">
        <v>25.9</v>
      </c>
      <c r="H122" s="64">
        <v>26.5</v>
      </c>
      <c r="I122" s="65">
        <v>11.4</v>
      </c>
      <c r="J122" s="66">
        <v>7.7</v>
      </c>
      <c r="K122" s="24">
        <v>7.66</v>
      </c>
      <c r="L122" s="69">
        <v>7.86</v>
      </c>
      <c r="M122" s="65"/>
      <c r="N122" s="66"/>
      <c r="O122" s="23"/>
      <c r="P122" s="64"/>
      <c r="Q122" s="23"/>
      <c r="R122" s="64"/>
      <c r="S122" s="23"/>
      <c r="T122" s="64"/>
      <c r="U122" s="23"/>
      <c r="V122" s="64"/>
      <c r="W122" s="65"/>
      <c r="X122" s="66"/>
      <c r="Y122" s="70"/>
      <c r="Z122" s="71"/>
      <c r="AA122" s="24"/>
      <c r="AB122" s="69"/>
      <c r="AC122" s="461"/>
      <c r="AD122" s="460" t="s">
        <v>36</v>
      </c>
      <c r="AE122" s="251" t="s">
        <v>36</v>
      </c>
      <c r="AF122" s="121" t="s">
        <v>36</v>
      </c>
      <c r="AG122" s="6" t="s">
        <v>406</v>
      </c>
      <c r="AH122" s="18" t="s">
        <v>23</v>
      </c>
      <c r="AI122" s="23">
        <v>7.6</v>
      </c>
      <c r="AJ122" s="48">
        <v>7.8</v>
      </c>
      <c r="AK122" s="36" t="s">
        <v>36</v>
      </c>
      <c r="AL122" s="100"/>
    </row>
    <row r="123" spans="1:38" x14ac:dyDescent="0.15">
      <c r="A123" s="1952"/>
      <c r="B123" s="577">
        <v>43298</v>
      </c>
      <c r="C123" s="281" t="str">
        <f t="shared" si="13"/>
        <v>(火)</v>
      </c>
      <c r="D123" s="76" t="s">
        <v>583</v>
      </c>
      <c r="E123" s="73"/>
      <c r="F123" s="61">
        <v>29.3</v>
      </c>
      <c r="G123" s="23">
        <v>26.1</v>
      </c>
      <c r="H123" s="64">
        <v>26.9</v>
      </c>
      <c r="I123" s="65">
        <v>8.9</v>
      </c>
      <c r="J123" s="66">
        <v>7.5</v>
      </c>
      <c r="K123" s="24">
        <v>7.71</v>
      </c>
      <c r="L123" s="69">
        <v>7.78</v>
      </c>
      <c r="M123" s="65">
        <v>33.200000000000003</v>
      </c>
      <c r="N123" s="66">
        <v>33.799999999999997</v>
      </c>
      <c r="O123" s="23"/>
      <c r="P123" s="64">
        <v>130</v>
      </c>
      <c r="Q123" s="23"/>
      <c r="R123" s="64">
        <v>90</v>
      </c>
      <c r="S123" s="23"/>
      <c r="T123" s="64"/>
      <c r="U123" s="23"/>
      <c r="V123" s="64"/>
      <c r="W123" s="65"/>
      <c r="X123" s="66">
        <v>19</v>
      </c>
      <c r="Y123" s="70"/>
      <c r="Z123" s="71">
        <v>284</v>
      </c>
      <c r="AA123" s="24"/>
      <c r="AB123" s="69">
        <v>0.53</v>
      </c>
      <c r="AC123" s="461"/>
      <c r="AD123" s="460" t="s">
        <v>36</v>
      </c>
      <c r="AE123" s="251" t="s">
        <v>36</v>
      </c>
      <c r="AF123" s="121" t="s">
        <v>36</v>
      </c>
      <c r="AG123" s="6" t="s">
        <v>407</v>
      </c>
      <c r="AH123" s="18" t="s">
        <v>23</v>
      </c>
      <c r="AI123" s="45">
        <v>7.4999999999999997E-2</v>
      </c>
      <c r="AJ123" s="46">
        <v>6.3E-2</v>
      </c>
      <c r="AK123" s="47" t="s">
        <v>36</v>
      </c>
      <c r="AL123" s="102"/>
    </row>
    <row r="124" spans="1:38" x14ac:dyDescent="0.15">
      <c r="A124" s="1952"/>
      <c r="B124" s="577">
        <v>43299</v>
      </c>
      <c r="C124" s="281" t="str">
        <f t="shared" si="13"/>
        <v>(水)</v>
      </c>
      <c r="D124" s="76" t="s">
        <v>583</v>
      </c>
      <c r="E124" s="73"/>
      <c r="F124" s="61">
        <v>30.5</v>
      </c>
      <c r="G124" s="23">
        <v>25.8</v>
      </c>
      <c r="H124" s="64">
        <v>26.8</v>
      </c>
      <c r="I124" s="65">
        <v>8.6999999999999993</v>
      </c>
      <c r="J124" s="66">
        <v>7.6</v>
      </c>
      <c r="K124" s="24">
        <v>7.81</v>
      </c>
      <c r="L124" s="69">
        <v>7.89</v>
      </c>
      <c r="M124" s="65">
        <v>33.4</v>
      </c>
      <c r="N124" s="66">
        <v>34.700000000000003</v>
      </c>
      <c r="O124" s="23"/>
      <c r="P124" s="64">
        <v>130</v>
      </c>
      <c r="Q124" s="23"/>
      <c r="R124" s="64">
        <v>92</v>
      </c>
      <c r="S124" s="23"/>
      <c r="T124" s="64"/>
      <c r="U124" s="23"/>
      <c r="V124" s="64"/>
      <c r="W124" s="65"/>
      <c r="X124" s="66">
        <v>20</v>
      </c>
      <c r="Y124" s="70"/>
      <c r="Z124" s="71">
        <v>266</v>
      </c>
      <c r="AA124" s="24"/>
      <c r="AB124" s="69">
        <v>0.51</v>
      </c>
      <c r="AC124" s="461"/>
      <c r="AD124" s="460" t="s">
        <v>36</v>
      </c>
      <c r="AE124" s="251" t="s">
        <v>36</v>
      </c>
      <c r="AF124" s="121" t="s">
        <v>36</v>
      </c>
      <c r="AG124" s="6" t="s">
        <v>26</v>
      </c>
      <c r="AH124" s="18" t="s">
        <v>23</v>
      </c>
      <c r="AI124" s="24">
        <v>0.98</v>
      </c>
      <c r="AJ124" s="44">
        <v>0.68</v>
      </c>
      <c r="AK124" s="42" t="s">
        <v>36</v>
      </c>
      <c r="AL124" s="100"/>
    </row>
    <row r="125" spans="1:38" x14ac:dyDescent="0.15">
      <c r="A125" s="1952"/>
      <c r="B125" s="577">
        <v>43300</v>
      </c>
      <c r="C125" s="281" t="str">
        <f t="shared" si="13"/>
        <v>(木)</v>
      </c>
      <c r="D125" s="76" t="s">
        <v>583</v>
      </c>
      <c r="E125" s="73"/>
      <c r="F125" s="61">
        <v>29.9</v>
      </c>
      <c r="G125" s="23">
        <v>26.1</v>
      </c>
      <c r="H125" s="64">
        <v>26.8</v>
      </c>
      <c r="I125" s="65">
        <v>6.4</v>
      </c>
      <c r="J125" s="66">
        <v>5.9</v>
      </c>
      <c r="K125" s="24">
        <v>7.78</v>
      </c>
      <c r="L125" s="69">
        <v>7.85</v>
      </c>
      <c r="M125" s="65">
        <v>32.9</v>
      </c>
      <c r="N125" s="66">
        <v>33.299999999999997</v>
      </c>
      <c r="O125" s="23"/>
      <c r="P125" s="64">
        <v>130</v>
      </c>
      <c r="Q125" s="23"/>
      <c r="R125" s="64">
        <v>100</v>
      </c>
      <c r="S125" s="23"/>
      <c r="T125" s="64"/>
      <c r="U125" s="23"/>
      <c r="V125" s="64"/>
      <c r="W125" s="65"/>
      <c r="X125" s="66">
        <v>21</v>
      </c>
      <c r="Y125" s="70"/>
      <c r="Z125" s="71">
        <v>256</v>
      </c>
      <c r="AA125" s="24"/>
      <c r="AB125" s="69">
        <v>0.42</v>
      </c>
      <c r="AC125" s="461"/>
      <c r="AD125" s="460" t="s">
        <v>36</v>
      </c>
      <c r="AE125" s="251" t="s">
        <v>36</v>
      </c>
      <c r="AF125" s="121" t="s">
        <v>36</v>
      </c>
      <c r="AG125" s="6" t="s">
        <v>98</v>
      </c>
      <c r="AH125" s="18" t="s">
        <v>23</v>
      </c>
      <c r="AI125" s="24">
        <v>0.83</v>
      </c>
      <c r="AJ125" s="44">
        <v>0.8</v>
      </c>
      <c r="AK125" s="42" t="s">
        <v>36</v>
      </c>
      <c r="AL125" s="100"/>
    </row>
    <row r="126" spans="1:38" x14ac:dyDescent="0.15">
      <c r="A126" s="1952"/>
      <c r="B126" s="577">
        <v>43301</v>
      </c>
      <c r="C126" s="281" t="str">
        <f t="shared" si="13"/>
        <v>(金)</v>
      </c>
      <c r="D126" s="76" t="s">
        <v>583</v>
      </c>
      <c r="E126" s="73"/>
      <c r="F126" s="61">
        <v>29.8</v>
      </c>
      <c r="G126" s="23">
        <v>26.3</v>
      </c>
      <c r="H126" s="64">
        <v>27.1</v>
      </c>
      <c r="I126" s="65">
        <v>4.9000000000000004</v>
      </c>
      <c r="J126" s="66">
        <v>5.4</v>
      </c>
      <c r="K126" s="24">
        <v>7.75</v>
      </c>
      <c r="L126" s="69">
        <v>7.83</v>
      </c>
      <c r="M126" s="65">
        <v>33.299999999999997</v>
      </c>
      <c r="N126" s="66">
        <v>35.299999999999997</v>
      </c>
      <c r="O126" s="23"/>
      <c r="P126" s="64">
        <v>130</v>
      </c>
      <c r="Q126" s="23"/>
      <c r="R126" s="64">
        <v>96</v>
      </c>
      <c r="S126" s="23"/>
      <c r="T126" s="64"/>
      <c r="U126" s="23"/>
      <c r="V126" s="64"/>
      <c r="W126" s="65"/>
      <c r="X126" s="66">
        <v>20</v>
      </c>
      <c r="Y126" s="70"/>
      <c r="Z126" s="71">
        <v>268</v>
      </c>
      <c r="AA126" s="24"/>
      <c r="AB126" s="69">
        <v>0.41</v>
      </c>
      <c r="AC126" s="461"/>
      <c r="AD126" s="460" t="s">
        <v>36</v>
      </c>
      <c r="AE126" s="251" t="s">
        <v>36</v>
      </c>
      <c r="AF126" s="121" t="s">
        <v>36</v>
      </c>
      <c r="AG126" s="6" t="s">
        <v>387</v>
      </c>
      <c r="AH126" s="18" t="s">
        <v>23</v>
      </c>
      <c r="AI126" s="45">
        <v>0.17899999999999999</v>
      </c>
      <c r="AJ126" s="46">
        <v>0.17499999999999999</v>
      </c>
      <c r="AK126" s="47" t="s">
        <v>36</v>
      </c>
      <c r="AL126" s="102"/>
    </row>
    <row r="127" spans="1:38" x14ac:dyDescent="0.15">
      <c r="A127" s="1952"/>
      <c r="B127" s="577">
        <v>43302</v>
      </c>
      <c r="C127" s="281" t="str">
        <f t="shared" si="13"/>
        <v>(土)</v>
      </c>
      <c r="D127" s="76" t="s">
        <v>583</v>
      </c>
      <c r="E127" s="73"/>
      <c r="F127" s="61">
        <v>29.4</v>
      </c>
      <c r="G127" s="23">
        <v>26.4</v>
      </c>
      <c r="H127" s="64">
        <v>27.2</v>
      </c>
      <c r="I127" s="65">
        <v>7.5</v>
      </c>
      <c r="J127" s="66">
        <v>5.0999999999999996</v>
      </c>
      <c r="K127" s="24">
        <v>7.78</v>
      </c>
      <c r="L127" s="69">
        <v>7.93</v>
      </c>
      <c r="M127" s="65"/>
      <c r="N127" s="66"/>
      <c r="O127" s="23"/>
      <c r="P127" s="64"/>
      <c r="Q127" s="23"/>
      <c r="R127" s="64"/>
      <c r="S127" s="23"/>
      <c r="T127" s="64"/>
      <c r="U127" s="23"/>
      <c r="V127" s="64"/>
      <c r="W127" s="65"/>
      <c r="X127" s="66"/>
      <c r="Y127" s="70"/>
      <c r="Z127" s="71"/>
      <c r="AA127" s="24"/>
      <c r="AB127" s="69"/>
      <c r="AC127" s="461"/>
      <c r="AD127" s="460" t="s">
        <v>36</v>
      </c>
      <c r="AE127" s="251" t="s">
        <v>36</v>
      </c>
      <c r="AF127" s="121" t="s">
        <v>36</v>
      </c>
      <c r="AG127" s="6" t="s">
        <v>408</v>
      </c>
      <c r="AH127" s="18" t="s">
        <v>23</v>
      </c>
      <c r="AI127" s="831" t="s">
        <v>609</v>
      </c>
      <c r="AJ127" s="261" t="s">
        <v>609</v>
      </c>
      <c r="AK127" s="42" t="s">
        <v>36</v>
      </c>
      <c r="AL127" s="100"/>
    </row>
    <row r="128" spans="1:38" x14ac:dyDescent="0.15">
      <c r="A128" s="1952"/>
      <c r="B128" s="577">
        <v>43303</v>
      </c>
      <c r="C128" s="281" t="str">
        <f t="shared" si="13"/>
        <v>(日)</v>
      </c>
      <c r="D128" s="76" t="s">
        <v>583</v>
      </c>
      <c r="E128" s="73"/>
      <c r="F128" s="61">
        <v>30.5</v>
      </c>
      <c r="G128" s="23">
        <v>26.5</v>
      </c>
      <c r="H128" s="64">
        <v>27.1</v>
      </c>
      <c r="I128" s="65">
        <v>8.4</v>
      </c>
      <c r="J128" s="66">
        <v>6.1</v>
      </c>
      <c r="K128" s="24">
        <v>7.77</v>
      </c>
      <c r="L128" s="69">
        <v>7.91</v>
      </c>
      <c r="M128" s="65"/>
      <c r="N128" s="66"/>
      <c r="O128" s="23"/>
      <c r="P128" s="64"/>
      <c r="Q128" s="23"/>
      <c r="R128" s="64"/>
      <c r="S128" s="23"/>
      <c r="T128" s="64"/>
      <c r="U128" s="23"/>
      <c r="V128" s="64"/>
      <c r="W128" s="65"/>
      <c r="X128" s="66"/>
      <c r="Y128" s="70"/>
      <c r="Z128" s="71"/>
      <c r="AA128" s="24"/>
      <c r="AB128" s="69"/>
      <c r="AC128" s="461"/>
      <c r="AD128" s="460" t="s">
        <v>36</v>
      </c>
      <c r="AE128" s="251" t="s">
        <v>36</v>
      </c>
      <c r="AF128" s="121" t="s">
        <v>36</v>
      </c>
      <c r="AG128" s="6" t="s">
        <v>99</v>
      </c>
      <c r="AH128" s="18" t="s">
        <v>23</v>
      </c>
      <c r="AI128" s="23">
        <v>19.7</v>
      </c>
      <c r="AJ128" s="48">
        <v>19.3</v>
      </c>
      <c r="AK128" s="36" t="s">
        <v>36</v>
      </c>
      <c r="AL128" s="101"/>
    </row>
    <row r="129" spans="1:38" x14ac:dyDescent="0.15">
      <c r="A129" s="1952"/>
      <c r="B129" s="577">
        <v>43304</v>
      </c>
      <c r="C129" s="281" t="str">
        <f t="shared" si="13"/>
        <v>(月)</v>
      </c>
      <c r="D129" s="76" t="s">
        <v>583</v>
      </c>
      <c r="E129" s="73"/>
      <c r="F129" s="61">
        <v>33.1</v>
      </c>
      <c r="G129" s="23">
        <v>26.2</v>
      </c>
      <c r="H129" s="64">
        <v>26.8</v>
      </c>
      <c r="I129" s="65">
        <v>6.9</v>
      </c>
      <c r="J129" s="66">
        <v>6.8</v>
      </c>
      <c r="K129" s="24">
        <v>7.74</v>
      </c>
      <c r="L129" s="69">
        <v>7.85</v>
      </c>
      <c r="M129" s="65">
        <v>33.4</v>
      </c>
      <c r="N129" s="66">
        <v>34.4</v>
      </c>
      <c r="O129" s="23"/>
      <c r="P129" s="64">
        <v>130</v>
      </c>
      <c r="Q129" s="23"/>
      <c r="R129" s="64">
        <v>96</v>
      </c>
      <c r="S129" s="23"/>
      <c r="T129" s="64"/>
      <c r="U129" s="23"/>
      <c r="V129" s="64"/>
      <c r="W129" s="65"/>
      <c r="X129" s="66">
        <v>22</v>
      </c>
      <c r="Y129" s="70"/>
      <c r="Z129" s="71">
        <v>262</v>
      </c>
      <c r="AA129" s="24"/>
      <c r="AB129" s="69">
        <v>0.45</v>
      </c>
      <c r="AC129" s="461"/>
      <c r="AD129" s="460" t="s">
        <v>36</v>
      </c>
      <c r="AE129" s="251" t="s">
        <v>36</v>
      </c>
      <c r="AF129" s="121" t="s">
        <v>36</v>
      </c>
      <c r="AG129" s="6" t="s">
        <v>27</v>
      </c>
      <c r="AH129" s="18" t="s">
        <v>23</v>
      </c>
      <c r="AI129" s="23">
        <v>36.6</v>
      </c>
      <c r="AJ129" s="48">
        <v>36.200000000000003</v>
      </c>
      <c r="AK129" s="36" t="s">
        <v>36</v>
      </c>
      <c r="AL129" s="101"/>
    </row>
    <row r="130" spans="1:38" x14ac:dyDescent="0.15">
      <c r="A130" s="1952"/>
      <c r="B130" s="577">
        <v>43305</v>
      </c>
      <c r="C130" s="281" t="str">
        <f t="shared" si="13"/>
        <v>(火)</v>
      </c>
      <c r="D130" s="76" t="s">
        <v>599</v>
      </c>
      <c r="E130" s="73"/>
      <c r="F130" s="61">
        <v>29.5</v>
      </c>
      <c r="G130" s="23">
        <v>26</v>
      </c>
      <c r="H130" s="64">
        <v>26.5</v>
      </c>
      <c r="I130" s="65">
        <v>6.2</v>
      </c>
      <c r="J130" s="66">
        <v>6</v>
      </c>
      <c r="K130" s="24">
        <v>7.71</v>
      </c>
      <c r="L130" s="69">
        <v>7.81</v>
      </c>
      <c r="M130" s="65">
        <v>33.4</v>
      </c>
      <c r="N130" s="66">
        <v>33.9</v>
      </c>
      <c r="O130" s="23"/>
      <c r="P130" s="64">
        <v>130</v>
      </c>
      <c r="Q130" s="23"/>
      <c r="R130" s="64">
        <v>94</v>
      </c>
      <c r="S130" s="23"/>
      <c r="T130" s="64"/>
      <c r="U130" s="23"/>
      <c r="V130" s="64"/>
      <c r="W130" s="65"/>
      <c r="X130" s="66">
        <v>22</v>
      </c>
      <c r="Y130" s="70"/>
      <c r="Z130" s="71">
        <v>270</v>
      </c>
      <c r="AA130" s="24"/>
      <c r="AB130" s="69">
        <v>0.41</v>
      </c>
      <c r="AC130" s="461"/>
      <c r="AD130" s="460" t="s">
        <v>36</v>
      </c>
      <c r="AE130" s="251" t="s">
        <v>36</v>
      </c>
      <c r="AF130" s="121" t="s">
        <v>36</v>
      </c>
      <c r="AG130" s="6" t="s">
        <v>390</v>
      </c>
      <c r="AH130" s="18" t="s">
        <v>401</v>
      </c>
      <c r="AI130" s="51">
        <v>14</v>
      </c>
      <c r="AJ130" s="52">
        <v>12</v>
      </c>
      <c r="AK130" s="43" t="s">
        <v>36</v>
      </c>
      <c r="AL130" s="103"/>
    </row>
    <row r="131" spans="1:38" x14ac:dyDescent="0.15">
      <c r="A131" s="1952"/>
      <c r="B131" s="577">
        <v>43306</v>
      </c>
      <c r="C131" s="281" t="str">
        <f t="shared" si="13"/>
        <v>(水)</v>
      </c>
      <c r="D131" s="76" t="s">
        <v>583</v>
      </c>
      <c r="E131" s="73"/>
      <c r="F131" s="61">
        <v>31.8</v>
      </c>
      <c r="G131" s="23">
        <v>26</v>
      </c>
      <c r="H131" s="64">
        <v>26.8</v>
      </c>
      <c r="I131" s="65">
        <v>4.7</v>
      </c>
      <c r="J131" s="66">
        <v>4.9000000000000004</v>
      </c>
      <c r="K131" s="24">
        <v>7.68</v>
      </c>
      <c r="L131" s="69">
        <v>7.63</v>
      </c>
      <c r="M131" s="65">
        <v>31.9</v>
      </c>
      <c r="N131" s="66">
        <v>33.799999999999997</v>
      </c>
      <c r="O131" s="23"/>
      <c r="P131" s="64">
        <v>130</v>
      </c>
      <c r="Q131" s="23"/>
      <c r="R131" s="64">
        <v>96</v>
      </c>
      <c r="S131" s="23"/>
      <c r="T131" s="64"/>
      <c r="U131" s="23"/>
      <c r="V131" s="64"/>
      <c r="W131" s="65"/>
      <c r="X131" s="66">
        <v>23</v>
      </c>
      <c r="Y131" s="70"/>
      <c r="Z131" s="71">
        <v>250</v>
      </c>
      <c r="AA131" s="24"/>
      <c r="AB131" s="69">
        <v>0.45</v>
      </c>
      <c r="AC131" s="461"/>
      <c r="AD131" s="460" t="s">
        <v>36</v>
      </c>
      <c r="AE131" s="251" t="s">
        <v>36</v>
      </c>
      <c r="AF131" s="121" t="s">
        <v>36</v>
      </c>
      <c r="AG131" s="6" t="s">
        <v>409</v>
      </c>
      <c r="AH131" s="18" t="s">
        <v>23</v>
      </c>
      <c r="AI131" s="51">
        <v>11</v>
      </c>
      <c r="AJ131" s="52">
        <v>6</v>
      </c>
      <c r="AK131" s="43" t="s">
        <v>36</v>
      </c>
      <c r="AL131" s="103"/>
    </row>
    <row r="132" spans="1:38" x14ac:dyDescent="0.15">
      <c r="A132" s="1952"/>
      <c r="B132" s="577">
        <v>43307</v>
      </c>
      <c r="C132" s="281" t="str">
        <f t="shared" si="13"/>
        <v>(木)</v>
      </c>
      <c r="D132" s="76" t="s">
        <v>583</v>
      </c>
      <c r="E132" s="73"/>
      <c r="F132" s="61">
        <v>28</v>
      </c>
      <c r="G132" s="23">
        <v>25.4</v>
      </c>
      <c r="H132" s="64">
        <v>25.6</v>
      </c>
      <c r="I132" s="65">
        <v>4.9000000000000004</v>
      </c>
      <c r="J132" s="66">
        <v>4.7</v>
      </c>
      <c r="K132" s="24">
        <v>7.86</v>
      </c>
      <c r="L132" s="69">
        <v>7.91</v>
      </c>
      <c r="M132" s="65">
        <v>34.6</v>
      </c>
      <c r="N132" s="66">
        <v>33.9</v>
      </c>
      <c r="O132" s="23"/>
      <c r="P132" s="64">
        <v>130</v>
      </c>
      <c r="Q132" s="23"/>
      <c r="R132" s="64">
        <v>96</v>
      </c>
      <c r="S132" s="23"/>
      <c r="T132" s="64"/>
      <c r="U132" s="23"/>
      <c r="V132" s="64"/>
      <c r="W132" s="65"/>
      <c r="X132" s="66">
        <v>21</v>
      </c>
      <c r="Y132" s="70"/>
      <c r="Z132" s="71">
        <v>236</v>
      </c>
      <c r="AA132" s="24"/>
      <c r="AB132" s="69">
        <v>0.38</v>
      </c>
      <c r="AC132" s="461"/>
      <c r="AD132" s="460" t="s">
        <v>36</v>
      </c>
      <c r="AE132" s="251" t="s">
        <v>36</v>
      </c>
      <c r="AF132" s="121" t="s">
        <v>36</v>
      </c>
      <c r="AG132" s="19"/>
      <c r="AH132" s="9"/>
      <c r="AI132" s="20"/>
      <c r="AJ132" s="8"/>
      <c r="AK132" s="8"/>
      <c r="AL132" s="9"/>
    </row>
    <row r="133" spans="1:38" x14ac:dyDescent="0.15">
      <c r="A133" s="1952"/>
      <c r="B133" s="577">
        <v>43308</v>
      </c>
      <c r="C133" s="281" t="str">
        <f t="shared" si="13"/>
        <v>(金)</v>
      </c>
      <c r="D133" s="76" t="s">
        <v>583</v>
      </c>
      <c r="E133" s="73">
        <v>0</v>
      </c>
      <c r="F133" s="61">
        <v>27.5</v>
      </c>
      <c r="G133" s="23">
        <v>23.2</v>
      </c>
      <c r="H133" s="64">
        <v>24.1</v>
      </c>
      <c r="I133" s="65">
        <v>5.0999999999999996</v>
      </c>
      <c r="J133" s="66">
        <v>4.8</v>
      </c>
      <c r="K133" s="24">
        <v>7.74</v>
      </c>
      <c r="L133" s="69">
        <v>7.82</v>
      </c>
      <c r="M133" s="65">
        <v>33</v>
      </c>
      <c r="N133" s="66">
        <v>34.299999999999997</v>
      </c>
      <c r="O133" s="23"/>
      <c r="P133" s="64">
        <v>130</v>
      </c>
      <c r="Q133" s="23"/>
      <c r="R133" s="64">
        <v>94</v>
      </c>
      <c r="S133" s="23"/>
      <c r="T133" s="64"/>
      <c r="U133" s="23"/>
      <c r="V133" s="64"/>
      <c r="W133" s="65"/>
      <c r="X133" s="66">
        <v>21</v>
      </c>
      <c r="Y133" s="70"/>
      <c r="Z133" s="71">
        <v>250</v>
      </c>
      <c r="AA133" s="24"/>
      <c r="AB133" s="69">
        <v>0.42</v>
      </c>
      <c r="AC133" s="461"/>
      <c r="AD133" s="460" t="s">
        <v>36</v>
      </c>
      <c r="AE133" s="251" t="s">
        <v>36</v>
      </c>
      <c r="AF133" s="121" t="s">
        <v>36</v>
      </c>
      <c r="AG133" s="19"/>
      <c r="AH133" s="9"/>
      <c r="AI133" s="20"/>
      <c r="AJ133" s="8"/>
      <c r="AK133" s="8"/>
      <c r="AL133" s="9"/>
    </row>
    <row r="134" spans="1:38" x14ac:dyDescent="0.15">
      <c r="A134" s="1952"/>
      <c r="B134" s="577">
        <v>43309</v>
      </c>
      <c r="C134" s="281" t="str">
        <f t="shared" si="13"/>
        <v>(土)</v>
      </c>
      <c r="D134" s="76" t="s">
        <v>606</v>
      </c>
      <c r="E134" s="73">
        <v>55</v>
      </c>
      <c r="F134" s="61">
        <v>22.6</v>
      </c>
      <c r="G134" s="23">
        <v>22.5</v>
      </c>
      <c r="H134" s="64">
        <v>23</v>
      </c>
      <c r="I134" s="65">
        <v>11.7</v>
      </c>
      <c r="J134" s="66">
        <v>7.2</v>
      </c>
      <c r="K134" s="24">
        <v>7.43</v>
      </c>
      <c r="L134" s="69">
        <v>7.76</v>
      </c>
      <c r="M134" s="65"/>
      <c r="N134" s="66"/>
      <c r="O134" s="23"/>
      <c r="P134" s="64"/>
      <c r="Q134" s="23"/>
      <c r="R134" s="64"/>
      <c r="S134" s="23"/>
      <c r="T134" s="64"/>
      <c r="U134" s="23"/>
      <c r="V134" s="64"/>
      <c r="W134" s="65"/>
      <c r="X134" s="66"/>
      <c r="Y134" s="70"/>
      <c r="Z134" s="71"/>
      <c r="AA134" s="24"/>
      <c r="AB134" s="69"/>
      <c r="AC134" s="461">
        <v>2829</v>
      </c>
      <c r="AD134" s="460" t="s">
        <v>36</v>
      </c>
      <c r="AE134" s="251" t="s">
        <v>36</v>
      </c>
      <c r="AF134" s="121" t="s">
        <v>36</v>
      </c>
      <c r="AG134" s="21"/>
      <c r="AH134" s="3"/>
      <c r="AI134" s="22"/>
      <c r="AJ134" s="10"/>
      <c r="AK134" s="10"/>
      <c r="AL134" s="3"/>
    </row>
    <row r="135" spans="1:38" x14ac:dyDescent="0.15">
      <c r="A135" s="1952"/>
      <c r="B135" s="577">
        <v>43310</v>
      </c>
      <c r="C135" s="281" t="str">
        <f t="shared" si="13"/>
        <v>(日)</v>
      </c>
      <c r="D135" s="76" t="s">
        <v>583</v>
      </c>
      <c r="E135" s="73">
        <v>3</v>
      </c>
      <c r="F135" s="61">
        <v>30.9</v>
      </c>
      <c r="G135" s="23">
        <v>24.5</v>
      </c>
      <c r="H135" s="64">
        <v>24.4</v>
      </c>
      <c r="I135" s="65">
        <v>31.3</v>
      </c>
      <c r="J135" s="66">
        <v>8.1999999999999993</v>
      </c>
      <c r="K135" s="24">
        <v>7.32</v>
      </c>
      <c r="L135" s="69">
        <v>7.14</v>
      </c>
      <c r="M135" s="65"/>
      <c r="N135" s="66"/>
      <c r="O135" s="23"/>
      <c r="P135" s="64"/>
      <c r="Q135" s="23"/>
      <c r="R135" s="64"/>
      <c r="S135" s="23"/>
      <c r="T135" s="64"/>
      <c r="U135" s="23"/>
      <c r="V135" s="64"/>
      <c r="W135" s="65"/>
      <c r="X135" s="66"/>
      <c r="Y135" s="70"/>
      <c r="Z135" s="71"/>
      <c r="AA135" s="24"/>
      <c r="AB135" s="69"/>
      <c r="AC135" s="461">
        <v>10333</v>
      </c>
      <c r="AD135" s="460" t="s">
        <v>36</v>
      </c>
      <c r="AE135" s="251" t="s">
        <v>36</v>
      </c>
      <c r="AF135" s="121" t="s">
        <v>36</v>
      </c>
      <c r="AG135" s="29" t="s">
        <v>392</v>
      </c>
      <c r="AH135" s="2" t="s">
        <v>36</v>
      </c>
      <c r="AI135" s="2" t="s">
        <v>36</v>
      </c>
      <c r="AJ135" s="2" t="s">
        <v>36</v>
      </c>
      <c r="AK135" s="2" t="s">
        <v>36</v>
      </c>
      <c r="AL135" s="104" t="s">
        <v>36</v>
      </c>
    </row>
    <row r="136" spans="1:38" x14ac:dyDescent="0.15">
      <c r="A136" s="1952"/>
      <c r="B136" s="577">
        <v>43311</v>
      </c>
      <c r="C136" s="281" t="str">
        <f t="shared" si="13"/>
        <v>(月)</v>
      </c>
      <c r="D136" s="76" t="s">
        <v>583</v>
      </c>
      <c r="E136" s="73"/>
      <c r="F136" s="61">
        <v>30.7</v>
      </c>
      <c r="G136" s="23">
        <v>24.6</v>
      </c>
      <c r="H136" s="64">
        <v>24.8</v>
      </c>
      <c r="I136" s="65">
        <v>14.8</v>
      </c>
      <c r="J136" s="66">
        <v>6.1</v>
      </c>
      <c r="K136" s="24">
        <v>7.48</v>
      </c>
      <c r="L136" s="69">
        <v>7.28</v>
      </c>
      <c r="M136" s="65">
        <v>25.5</v>
      </c>
      <c r="N136" s="66">
        <v>24.9</v>
      </c>
      <c r="O136" s="23"/>
      <c r="P136" s="64">
        <v>87</v>
      </c>
      <c r="Q136" s="23"/>
      <c r="R136" s="64">
        <v>72</v>
      </c>
      <c r="S136" s="23"/>
      <c r="T136" s="64"/>
      <c r="U136" s="23"/>
      <c r="V136" s="64"/>
      <c r="W136" s="65"/>
      <c r="X136" s="66">
        <v>18</v>
      </c>
      <c r="Y136" s="70"/>
      <c r="Z136" s="71">
        <v>194</v>
      </c>
      <c r="AA136" s="24"/>
      <c r="AB136" s="69">
        <v>0.32</v>
      </c>
      <c r="AC136" s="461">
        <v>4111</v>
      </c>
      <c r="AD136" s="460" t="s">
        <v>36</v>
      </c>
      <c r="AE136" s="251" t="s">
        <v>36</v>
      </c>
      <c r="AF136" s="121" t="s">
        <v>36</v>
      </c>
      <c r="AG136" s="11" t="s">
        <v>36</v>
      </c>
      <c r="AH136" s="2" t="s">
        <v>36</v>
      </c>
      <c r="AI136" s="2" t="s">
        <v>36</v>
      </c>
      <c r="AJ136" s="2" t="s">
        <v>36</v>
      </c>
      <c r="AK136" s="2" t="s">
        <v>36</v>
      </c>
      <c r="AL136" s="104" t="s">
        <v>36</v>
      </c>
    </row>
    <row r="137" spans="1:38" x14ac:dyDescent="0.15">
      <c r="A137" s="1952"/>
      <c r="B137" s="577">
        <v>43312</v>
      </c>
      <c r="C137" s="280" t="str">
        <f t="shared" si="13"/>
        <v>(火)</v>
      </c>
      <c r="D137" s="161" t="s">
        <v>583</v>
      </c>
      <c r="E137" s="151"/>
      <c r="F137" s="141">
        <v>29.7</v>
      </c>
      <c r="G137" s="142">
        <v>25</v>
      </c>
      <c r="H137" s="143">
        <v>25.2</v>
      </c>
      <c r="I137" s="144">
        <v>10.6</v>
      </c>
      <c r="J137" s="145">
        <v>9.4</v>
      </c>
      <c r="K137" s="146">
        <v>7.57</v>
      </c>
      <c r="L137" s="147">
        <v>7.63</v>
      </c>
      <c r="M137" s="144">
        <v>29.3</v>
      </c>
      <c r="N137" s="145">
        <v>29.6</v>
      </c>
      <c r="O137" s="142"/>
      <c r="P137" s="143">
        <v>110</v>
      </c>
      <c r="Q137" s="142"/>
      <c r="R137" s="143">
        <v>86</v>
      </c>
      <c r="S137" s="142"/>
      <c r="T137" s="143"/>
      <c r="U137" s="142"/>
      <c r="V137" s="143"/>
      <c r="W137" s="144"/>
      <c r="X137" s="145">
        <v>18</v>
      </c>
      <c r="Y137" s="148"/>
      <c r="Z137" s="149">
        <v>230</v>
      </c>
      <c r="AA137" s="146"/>
      <c r="AB137" s="147">
        <v>0.62</v>
      </c>
      <c r="AC137" s="458"/>
      <c r="AD137" s="459" t="s">
        <v>36</v>
      </c>
      <c r="AE137" s="271" t="s">
        <v>36</v>
      </c>
      <c r="AF137" s="192" t="s">
        <v>36</v>
      </c>
      <c r="AG137" s="11" t="s">
        <v>36</v>
      </c>
      <c r="AH137" s="2" t="s">
        <v>36</v>
      </c>
      <c r="AI137" s="2" t="s">
        <v>36</v>
      </c>
      <c r="AJ137" s="2" t="s">
        <v>36</v>
      </c>
      <c r="AK137" s="2" t="s">
        <v>36</v>
      </c>
      <c r="AL137" s="104" t="s">
        <v>36</v>
      </c>
    </row>
    <row r="138" spans="1:38" s="1" customFormat="1" ht="13.5" customHeight="1" x14ac:dyDescent="0.15">
      <c r="A138" s="1952"/>
      <c r="B138" s="2019" t="s">
        <v>410</v>
      </c>
      <c r="C138" s="2020"/>
      <c r="D138" s="631"/>
      <c r="E138" s="555">
        <f t="shared" ref="E138:AF138" si="14">MAX(E107:E137)</f>
        <v>55</v>
      </c>
      <c r="F138" s="556">
        <f t="shared" si="14"/>
        <v>33.1</v>
      </c>
      <c r="G138" s="557">
        <f t="shared" si="14"/>
        <v>26.5</v>
      </c>
      <c r="H138" s="558">
        <f t="shared" si="14"/>
        <v>27.2</v>
      </c>
      <c r="I138" s="559">
        <f t="shared" si="14"/>
        <v>31.3</v>
      </c>
      <c r="J138" s="560">
        <f t="shared" si="14"/>
        <v>11.2</v>
      </c>
      <c r="K138" s="561">
        <f t="shared" si="14"/>
        <v>7.91</v>
      </c>
      <c r="L138" s="562">
        <f t="shared" si="14"/>
        <v>8.06</v>
      </c>
      <c r="M138" s="559">
        <f t="shared" si="14"/>
        <v>35.799999999999997</v>
      </c>
      <c r="N138" s="560">
        <f t="shared" si="14"/>
        <v>39.4</v>
      </c>
      <c r="O138" s="557">
        <f t="shared" si="14"/>
        <v>120</v>
      </c>
      <c r="P138" s="558">
        <f t="shared" si="14"/>
        <v>150</v>
      </c>
      <c r="Q138" s="557">
        <f t="shared" si="14"/>
        <v>100</v>
      </c>
      <c r="R138" s="558">
        <f t="shared" si="14"/>
        <v>110</v>
      </c>
      <c r="S138" s="557">
        <f t="shared" si="14"/>
        <v>70</v>
      </c>
      <c r="T138" s="558">
        <f t="shared" si="14"/>
        <v>70</v>
      </c>
      <c r="U138" s="557">
        <f t="shared" si="14"/>
        <v>30</v>
      </c>
      <c r="V138" s="558">
        <f t="shared" si="14"/>
        <v>28</v>
      </c>
      <c r="W138" s="559">
        <f t="shared" si="14"/>
        <v>20</v>
      </c>
      <c r="X138" s="560">
        <f t="shared" si="14"/>
        <v>23</v>
      </c>
      <c r="Y138" s="563">
        <f t="shared" si="14"/>
        <v>260</v>
      </c>
      <c r="Z138" s="564">
        <f t="shared" si="14"/>
        <v>290</v>
      </c>
      <c r="AA138" s="561">
        <f t="shared" si="14"/>
        <v>0.56000000000000005</v>
      </c>
      <c r="AB138" s="562">
        <f t="shared" si="14"/>
        <v>0.62</v>
      </c>
      <c r="AC138" s="584">
        <f t="shared" si="14"/>
        <v>10333</v>
      </c>
      <c r="AD138" s="537">
        <f t="shared" si="14"/>
        <v>0</v>
      </c>
      <c r="AE138" s="502">
        <f t="shared" si="14"/>
        <v>0</v>
      </c>
      <c r="AF138" s="580">
        <f t="shared" si="14"/>
        <v>0</v>
      </c>
      <c r="AG138" s="11" t="s">
        <v>36</v>
      </c>
      <c r="AH138" s="2" t="s">
        <v>36</v>
      </c>
      <c r="AI138" s="2" t="s">
        <v>36</v>
      </c>
      <c r="AJ138" s="2" t="s">
        <v>36</v>
      </c>
      <c r="AK138" s="2" t="s">
        <v>36</v>
      </c>
      <c r="AL138" s="104" t="s">
        <v>36</v>
      </c>
    </row>
    <row r="139" spans="1:38" s="1" customFormat="1" ht="13.5" customHeight="1" x14ac:dyDescent="0.15">
      <c r="A139" s="1952"/>
      <c r="B139" s="2021" t="s">
        <v>411</v>
      </c>
      <c r="C139" s="2022"/>
      <c r="D139" s="633"/>
      <c r="E139" s="566">
        <f t="shared" ref="E139:AF139" si="15">MIN(E107:E137)</f>
        <v>0</v>
      </c>
      <c r="F139" s="567">
        <f t="shared" si="15"/>
        <v>22.6</v>
      </c>
      <c r="G139" s="568">
        <f t="shared" si="15"/>
        <v>22.5</v>
      </c>
      <c r="H139" s="569">
        <f t="shared" si="15"/>
        <v>23</v>
      </c>
      <c r="I139" s="570">
        <f t="shared" si="15"/>
        <v>4.7</v>
      </c>
      <c r="J139" s="571">
        <f t="shared" si="15"/>
        <v>4.5999999999999996</v>
      </c>
      <c r="K139" s="572">
        <f t="shared" si="15"/>
        <v>7.32</v>
      </c>
      <c r="L139" s="573">
        <f t="shared" si="15"/>
        <v>7.14</v>
      </c>
      <c r="M139" s="570">
        <f t="shared" si="15"/>
        <v>24.2</v>
      </c>
      <c r="N139" s="571">
        <f t="shared" si="15"/>
        <v>24.9</v>
      </c>
      <c r="O139" s="568">
        <f t="shared" si="15"/>
        <v>120</v>
      </c>
      <c r="P139" s="569">
        <f t="shared" si="15"/>
        <v>84</v>
      </c>
      <c r="Q139" s="568">
        <f t="shared" si="15"/>
        <v>100</v>
      </c>
      <c r="R139" s="569">
        <f t="shared" si="15"/>
        <v>68</v>
      </c>
      <c r="S139" s="568">
        <f t="shared" si="15"/>
        <v>70</v>
      </c>
      <c r="T139" s="569">
        <f t="shared" si="15"/>
        <v>70</v>
      </c>
      <c r="U139" s="568">
        <f t="shared" si="15"/>
        <v>30</v>
      </c>
      <c r="V139" s="569">
        <f t="shared" si="15"/>
        <v>28</v>
      </c>
      <c r="W139" s="570">
        <f t="shared" si="15"/>
        <v>20</v>
      </c>
      <c r="X139" s="571">
        <f t="shared" si="15"/>
        <v>17</v>
      </c>
      <c r="Y139" s="574">
        <f t="shared" si="15"/>
        <v>260</v>
      </c>
      <c r="Z139" s="575">
        <f t="shared" si="15"/>
        <v>188</v>
      </c>
      <c r="AA139" s="572">
        <f t="shared" si="15"/>
        <v>0.56000000000000005</v>
      </c>
      <c r="AB139" s="573">
        <f t="shared" si="15"/>
        <v>0.32</v>
      </c>
      <c r="AC139" s="49">
        <f t="shared" si="15"/>
        <v>2829</v>
      </c>
      <c r="AD139" s="538">
        <f t="shared" si="15"/>
        <v>0</v>
      </c>
      <c r="AE139" s="503">
        <f t="shared" si="15"/>
        <v>0</v>
      </c>
      <c r="AF139" s="581">
        <f t="shared" si="15"/>
        <v>0</v>
      </c>
      <c r="AG139" s="11" t="s">
        <v>36</v>
      </c>
      <c r="AH139" s="2" t="s">
        <v>36</v>
      </c>
      <c r="AI139" s="2" t="s">
        <v>36</v>
      </c>
      <c r="AJ139" s="2" t="s">
        <v>36</v>
      </c>
      <c r="AK139" s="2" t="s">
        <v>36</v>
      </c>
      <c r="AL139" s="104" t="s">
        <v>36</v>
      </c>
    </row>
    <row r="140" spans="1:38" s="1" customFormat="1" ht="13.5" customHeight="1" x14ac:dyDescent="0.15">
      <c r="A140" s="1952"/>
      <c r="B140" s="2021" t="s">
        <v>412</v>
      </c>
      <c r="C140" s="2022"/>
      <c r="D140" s="633"/>
      <c r="E140" s="633"/>
      <c r="F140" s="567">
        <f t="shared" ref="F140:AC140" si="16">IF(COUNT(F107:F137)=0,0,AVERAGE(F107:F137))</f>
        <v>29.248387096774195</v>
      </c>
      <c r="G140" s="568">
        <f t="shared" si="16"/>
        <v>25.083870967741941</v>
      </c>
      <c r="H140" s="569">
        <f t="shared" si="16"/>
        <v>25.612903225806452</v>
      </c>
      <c r="I140" s="570">
        <f t="shared" si="16"/>
        <v>9.8032258064516142</v>
      </c>
      <c r="J140" s="571">
        <f t="shared" si="16"/>
        <v>7.0419354838709678</v>
      </c>
      <c r="K140" s="572">
        <f t="shared" si="16"/>
        <v>7.6974193548387104</v>
      </c>
      <c r="L140" s="573">
        <f t="shared" si="16"/>
        <v>7.7896774193548364</v>
      </c>
      <c r="M140" s="570">
        <f t="shared" si="16"/>
        <v>32.604761904761901</v>
      </c>
      <c r="N140" s="571">
        <f t="shared" si="16"/>
        <v>33.690476190476183</v>
      </c>
      <c r="O140" s="568">
        <f t="shared" si="16"/>
        <v>120</v>
      </c>
      <c r="P140" s="569">
        <f t="shared" si="16"/>
        <v>127.19047619047619</v>
      </c>
      <c r="Q140" s="568">
        <f t="shared" si="16"/>
        <v>100</v>
      </c>
      <c r="R140" s="569">
        <f t="shared" si="16"/>
        <v>94.761904761904759</v>
      </c>
      <c r="S140" s="568">
        <f t="shared" si="16"/>
        <v>70</v>
      </c>
      <c r="T140" s="569">
        <f t="shared" si="16"/>
        <v>70</v>
      </c>
      <c r="U140" s="568">
        <f t="shared" si="16"/>
        <v>30</v>
      </c>
      <c r="V140" s="569">
        <f t="shared" si="16"/>
        <v>28</v>
      </c>
      <c r="W140" s="570">
        <f t="shared" si="16"/>
        <v>20</v>
      </c>
      <c r="X140" s="571">
        <f t="shared" si="16"/>
        <v>19.857142857142858</v>
      </c>
      <c r="Y140" s="574">
        <f t="shared" si="16"/>
        <v>260</v>
      </c>
      <c r="Z140" s="575">
        <f t="shared" si="16"/>
        <v>253.33333333333334</v>
      </c>
      <c r="AA140" s="572">
        <f t="shared" si="16"/>
        <v>0.56000000000000005</v>
      </c>
      <c r="AB140" s="573">
        <f t="shared" si="16"/>
        <v>0.44095238095238093</v>
      </c>
      <c r="AC140" s="49">
        <f t="shared" si="16"/>
        <v>5593.25</v>
      </c>
      <c r="AD140" s="542"/>
      <c r="AE140" s="504"/>
      <c r="AF140" s="582"/>
      <c r="AG140" s="11" t="s">
        <v>36</v>
      </c>
      <c r="AH140" s="2" t="s">
        <v>36</v>
      </c>
      <c r="AI140" s="2" t="s">
        <v>36</v>
      </c>
      <c r="AJ140" s="2" t="s">
        <v>36</v>
      </c>
      <c r="AK140" s="2" t="s">
        <v>36</v>
      </c>
      <c r="AL140" s="104" t="s">
        <v>36</v>
      </c>
    </row>
    <row r="141" spans="1:38" s="1" customFormat="1" ht="13.5" customHeight="1" x14ac:dyDescent="0.15">
      <c r="A141" s="1953"/>
      <c r="B141" s="2025" t="s">
        <v>413</v>
      </c>
      <c r="C141" s="2026"/>
      <c r="D141" s="633"/>
      <c r="E141" s="636">
        <f>SUM(E107:E137)</f>
        <v>80</v>
      </c>
      <c r="F141" s="692"/>
      <c r="G141" s="693"/>
      <c r="H141" s="700"/>
      <c r="I141" s="701"/>
      <c r="J141" s="696"/>
      <c r="K141" s="697"/>
      <c r="L141" s="731"/>
      <c r="M141" s="701"/>
      <c r="N141" s="696"/>
      <c r="O141" s="693"/>
      <c r="P141" s="700"/>
      <c r="Q141" s="693"/>
      <c r="R141" s="700"/>
      <c r="S141" s="693"/>
      <c r="T141" s="700"/>
      <c r="U141" s="693"/>
      <c r="V141" s="700"/>
      <c r="W141" s="701"/>
      <c r="X141" s="696"/>
      <c r="Y141" s="732"/>
      <c r="Z141" s="704"/>
      <c r="AA141" s="697"/>
      <c r="AB141" s="731"/>
      <c r="AC141" s="733">
        <f>SUM(AC107:AF137)</f>
        <v>22373</v>
      </c>
      <c r="AD141" s="653"/>
      <c r="AE141" s="654"/>
      <c r="AF141" s="641"/>
      <c r="AG141" s="11" t="s">
        <v>36</v>
      </c>
      <c r="AH141" s="2" t="s">
        <v>36</v>
      </c>
      <c r="AI141" s="2" t="s">
        <v>36</v>
      </c>
      <c r="AJ141" s="2" t="s">
        <v>36</v>
      </c>
      <c r="AK141" s="2" t="s">
        <v>36</v>
      </c>
      <c r="AL141" s="104" t="s">
        <v>36</v>
      </c>
    </row>
    <row r="142" spans="1:38" ht="13.5" customHeight="1" x14ac:dyDescent="0.15">
      <c r="A142" s="1961" t="s">
        <v>321</v>
      </c>
      <c r="B142" s="1081">
        <v>43313</v>
      </c>
      <c r="C142" s="1383" t="str">
        <f>IF(B142="","",IF(WEEKDAY(B142)=1,"(日)",IF(WEEKDAY(B142)=2,"(月)",IF(WEEKDAY(B142)=3,"(火)",IF(WEEKDAY(B142)=4,"(水)",IF(WEEKDAY(B142)=5,"(木)",IF(WEEKDAY(B142)=6,"(金)","(土)")))))))</f>
        <v>(水)</v>
      </c>
      <c r="D142" s="74" t="s">
        <v>630</v>
      </c>
      <c r="E142" s="72"/>
      <c r="F142" s="60">
        <v>31.2</v>
      </c>
      <c r="G142" s="62">
        <v>25.3</v>
      </c>
      <c r="H142" s="63">
        <v>25.6</v>
      </c>
      <c r="I142" s="56">
        <v>13.7</v>
      </c>
      <c r="J142" s="57">
        <v>11.3</v>
      </c>
      <c r="K142" s="67">
        <v>7.64</v>
      </c>
      <c r="L142" s="68">
        <v>7.85</v>
      </c>
      <c r="M142" s="56">
        <v>31.8</v>
      </c>
      <c r="N142" s="57">
        <v>31.7</v>
      </c>
      <c r="O142" s="62"/>
      <c r="P142" s="63">
        <v>120</v>
      </c>
      <c r="Q142" s="62"/>
      <c r="R142" s="63">
        <v>92</v>
      </c>
      <c r="S142" s="62"/>
      <c r="T142" s="63"/>
      <c r="U142" s="62"/>
      <c r="V142" s="63"/>
      <c r="W142" s="56"/>
      <c r="X142" s="57">
        <v>19</v>
      </c>
      <c r="Y142" s="58"/>
      <c r="Z142" s="59">
        <v>270</v>
      </c>
      <c r="AA142" s="67"/>
      <c r="AB142" s="68">
        <v>0.79</v>
      </c>
      <c r="AC142" s="463">
        <v>514</v>
      </c>
      <c r="AD142" s="462" t="s">
        <v>36</v>
      </c>
      <c r="AE142" s="250" t="s">
        <v>36</v>
      </c>
      <c r="AF142" s="120" t="s">
        <v>36</v>
      </c>
      <c r="AG142" s="191">
        <v>43320</v>
      </c>
      <c r="AH142" s="152" t="s">
        <v>3</v>
      </c>
      <c r="AI142" s="153">
        <v>22.7</v>
      </c>
      <c r="AJ142" s="154" t="s">
        <v>20</v>
      </c>
      <c r="AK142" s="155"/>
      <c r="AL142" s="156"/>
    </row>
    <row r="143" spans="1:38" x14ac:dyDescent="0.15">
      <c r="A143" s="1962"/>
      <c r="B143" s="577">
        <v>43314</v>
      </c>
      <c r="C143" s="281" t="str">
        <f t="shared" ref="C143:C172" si="17">IF(B143="","",IF(WEEKDAY(B143)=1,"(日)",IF(WEEKDAY(B143)=2,"(月)",IF(WEEKDAY(B143)=3,"(火)",IF(WEEKDAY(B143)=4,"(水)",IF(WEEKDAY(B143)=5,"(木)",IF(WEEKDAY(B143)=6,"(金)","(土)")))))))</f>
        <v>(木)</v>
      </c>
      <c r="D143" s="75" t="s">
        <v>630</v>
      </c>
      <c r="E143" s="73"/>
      <c r="F143" s="61">
        <v>33.5</v>
      </c>
      <c r="G143" s="23">
        <v>25.8</v>
      </c>
      <c r="H143" s="64">
        <v>26.3</v>
      </c>
      <c r="I143" s="65">
        <v>6.5</v>
      </c>
      <c r="J143" s="66">
        <v>5.2</v>
      </c>
      <c r="K143" s="24">
        <v>7.72</v>
      </c>
      <c r="L143" s="69">
        <v>7.79</v>
      </c>
      <c r="M143" s="65">
        <v>32.700000000000003</v>
      </c>
      <c r="N143" s="66">
        <v>33.299999999999997</v>
      </c>
      <c r="O143" s="23"/>
      <c r="P143" s="64">
        <v>130</v>
      </c>
      <c r="Q143" s="23"/>
      <c r="R143" s="64">
        <v>94</v>
      </c>
      <c r="S143" s="23"/>
      <c r="T143" s="64"/>
      <c r="U143" s="23"/>
      <c r="V143" s="64"/>
      <c r="W143" s="65"/>
      <c r="X143" s="66">
        <v>20</v>
      </c>
      <c r="Y143" s="70"/>
      <c r="Z143" s="71">
        <v>262</v>
      </c>
      <c r="AA143" s="24"/>
      <c r="AB143" s="69">
        <v>0.5</v>
      </c>
      <c r="AC143" s="461"/>
      <c r="AD143" s="460" t="s">
        <v>36</v>
      </c>
      <c r="AE143" s="251" t="s">
        <v>36</v>
      </c>
      <c r="AF143" s="121" t="s">
        <v>36</v>
      </c>
      <c r="AG143" s="12" t="s">
        <v>94</v>
      </c>
      <c r="AH143" s="13" t="s">
        <v>399</v>
      </c>
      <c r="AI143" s="14" t="s">
        <v>5</v>
      </c>
      <c r="AJ143" s="15" t="s">
        <v>6</v>
      </c>
      <c r="AK143" s="16" t="s">
        <v>36</v>
      </c>
      <c r="AL143" s="97"/>
    </row>
    <row r="144" spans="1:38" x14ac:dyDescent="0.15">
      <c r="A144" s="1962"/>
      <c r="B144" s="577">
        <v>43315</v>
      </c>
      <c r="C144" s="281" t="str">
        <f t="shared" si="17"/>
        <v>(金)</v>
      </c>
      <c r="D144" s="76" t="s">
        <v>630</v>
      </c>
      <c r="E144" s="73"/>
      <c r="F144" s="61">
        <v>33.1</v>
      </c>
      <c r="G144" s="23">
        <v>26.4</v>
      </c>
      <c r="H144" s="64">
        <v>27</v>
      </c>
      <c r="I144" s="65">
        <v>5.5</v>
      </c>
      <c r="J144" s="66">
        <v>5.8</v>
      </c>
      <c r="K144" s="24">
        <v>7.66</v>
      </c>
      <c r="L144" s="69">
        <v>7.8</v>
      </c>
      <c r="M144" s="65">
        <v>33.4</v>
      </c>
      <c r="N144" s="66">
        <v>35.9</v>
      </c>
      <c r="O144" s="23"/>
      <c r="P144" s="64">
        <v>130</v>
      </c>
      <c r="Q144" s="23"/>
      <c r="R144" s="64">
        <v>96</v>
      </c>
      <c r="S144" s="23"/>
      <c r="T144" s="64"/>
      <c r="U144" s="23"/>
      <c r="V144" s="64"/>
      <c r="W144" s="65"/>
      <c r="X144" s="66">
        <v>19</v>
      </c>
      <c r="Y144" s="70"/>
      <c r="Z144" s="71">
        <v>252</v>
      </c>
      <c r="AA144" s="24"/>
      <c r="AB144" s="69">
        <v>0.46</v>
      </c>
      <c r="AC144" s="461"/>
      <c r="AD144" s="460" t="s">
        <v>36</v>
      </c>
      <c r="AE144" s="251" t="s">
        <v>36</v>
      </c>
      <c r="AF144" s="121" t="s">
        <v>36</v>
      </c>
      <c r="AG144" s="5" t="s">
        <v>95</v>
      </c>
      <c r="AH144" s="17" t="s">
        <v>20</v>
      </c>
      <c r="AI144" s="31">
        <v>22.3</v>
      </c>
      <c r="AJ144" s="32">
        <v>22.7</v>
      </c>
      <c r="AK144" s="33" t="s">
        <v>36</v>
      </c>
      <c r="AL144" s="98"/>
    </row>
    <row r="145" spans="1:38" x14ac:dyDescent="0.15">
      <c r="A145" s="1962"/>
      <c r="B145" s="577">
        <v>43316</v>
      </c>
      <c r="C145" s="281" t="str">
        <f t="shared" si="17"/>
        <v>(土)</v>
      </c>
      <c r="D145" s="76" t="s">
        <v>631</v>
      </c>
      <c r="E145" s="73"/>
      <c r="F145" s="61">
        <v>32.200000000000003</v>
      </c>
      <c r="G145" s="23">
        <v>26.3</v>
      </c>
      <c r="H145" s="64">
        <v>26.8</v>
      </c>
      <c r="I145" s="65">
        <v>5.8</v>
      </c>
      <c r="J145" s="66">
        <v>6</v>
      </c>
      <c r="K145" s="24">
        <v>7.69</v>
      </c>
      <c r="L145" s="69">
        <v>7.81</v>
      </c>
      <c r="M145" s="65"/>
      <c r="N145" s="66"/>
      <c r="O145" s="23"/>
      <c r="P145" s="64"/>
      <c r="Q145" s="23"/>
      <c r="R145" s="64"/>
      <c r="S145" s="23"/>
      <c r="T145" s="64"/>
      <c r="U145" s="23"/>
      <c r="V145" s="64"/>
      <c r="W145" s="65"/>
      <c r="X145" s="66"/>
      <c r="Y145" s="70"/>
      <c r="Z145" s="71"/>
      <c r="AA145" s="24"/>
      <c r="AB145" s="69"/>
      <c r="AC145" s="461"/>
      <c r="AD145" s="460" t="s">
        <v>36</v>
      </c>
      <c r="AE145" s="251" t="s">
        <v>36</v>
      </c>
      <c r="AF145" s="121" t="s">
        <v>36</v>
      </c>
      <c r="AG145" s="6" t="s">
        <v>400</v>
      </c>
      <c r="AH145" s="18" t="s">
        <v>401</v>
      </c>
      <c r="AI145" s="34">
        <v>7</v>
      </c>
      <c r="AJ145" s="35">
        <v>6.8</v>
      </c>
      <c r="AK145" s="39" t="s">
        <v>36</v>
      </c>
      <c r="AL145" s="99"/>
    </row>
    <row r="146" spans="1:38" x14ac:dyDescent="0.15">
      <c r="A146" s="1962"/>
      <c r="B146" s="577">
        <v>43317</v>
      </c>
      <c r="C146" s="281" t="str">
        <f t="shared" si="17"/>
        <v>(日)</v>
      </c>
      <c r="D146" s="76" t="s">
        <v>630</v>
      </c>
      <c r="E146" s="73"/>
      <c r="F146" s="61">
        <v>30.4</v>
      </c>
      <c r="G146" s="23">
        <v>26.1</v>
      </c>
      <c r="H146" s="64">
        <v>27</v>
      </c>
      <c r="I146" s="65">
        <v>7</v>
      </c>
      <c r="J146" s="66">
        <v>6.8</v>
      </c>
      <c r="K146" s="24">
        <v>7.67</v>
      </c>
      <c r="L146" s="69">
        <v>7.82</v>
      </c>
      <c r="M146" s="65"/>
      <c r="N146" s="66"/>
      <c r="O146" s="23"/>
      <c r="P146" s="64"/>
      <c r="Q146" s="23"/>
      <c r="R146" s="64"/>
      <c r="S146" s="23"/>
      <c r="T146" s="64"/>
      <c r="U146" s="23"/>
      <c r="V146" s="64"/>
      <c r="W146" s="65"/>
      <c r="X146" s="66"/>
      <c r="Y146" s="70"/>
      <c r="Z146" s="71"/>
      <c r="AA146" s="24"/>
      <c r="AB146" s="69"/>
      <c r="AC146" s="461"/>
      <c r="AD146" s="460" t="s">
        <v>36</v>
      </c>
      <c r="AE146" s="251" t="s">
        <v>36</v>
      </c>
      <c r="AF146" s="121" t="s">
        <v>36</v>
      </c>
      <c r="AG146" s="6" t="s">
        <v>21</v>
      </c>
      <c r="AH146" s="18"/>
      <c r="AI146" s="34">
        <v>7.68</v>
      </c>
      <c r="AJ146" s="35">
        <v>7.75</v>
      </c>
      <c r="AK146" s="42" t="s">
        <v>36</v>
      </c>
      <c r="AL146" s="100"/>
    </row>
    <row r="147" spans="1:38" x14ac:dyDescent="0.15">
      <c r="A147" s="1962"/>
      <c r="B147" s="577">
        <v>43318</v>
      </c>
      <c r="C147" s="281" t="str">
        <f t="shared" si="17"/>
        <v>(月)</v>
      </c>
      <c r="D147" s="76" t="s">
        <v>631</v>
      </c>
      <c r="E147" s="73"/>
      <c r="F147" s="61">
        <v>31</v>
      </c>
      <c r="G147" s="23">
        <v>26.3</v>
      </c>
      <c r="H147" s="64">
        <v>26.7</v>
      </c>
      <c r="I147" s="65">
        <v>7.1</v>
      </c>
      <c r="J147" s="66">
        <v>6.5</v>
      </c>
      <c r="K147" s="24">
        <v>7.72</v>
      </c>
      <c r="L147" s="69">
        <v>7.78</v>
      </c>
      <c r="M147" s="65">
        <v>33.6</v>
      </c>
      <c r="N147" s="66">
        <v>35.5</v>
      </c>
      <c r="O147" s="23"/>
      <c r="P147" s="64">
        <v>130</v>
      </c>
      <c r="Q147" s="23"/>
      <c r="R147" s="64">
        <v>94</v>
      </c>
      <c r="S147" s="23"/>
      <c r="T147" s="64"/>
      <c r="U147" s="23"/>
      <c r="V147" s="64"/>
      <c r="W147" s="65"/>
      <c r="X147" s="66">
        <v>21</v>
      </c>
      <c r="Y147" s="70"/>
      <c r="Z147" s="71">
        <v>270</v>
      </c>
      <c r="AA147" s="24"/>
      <c r="AB147" s="69">
        <v>0.59</v>
      </c>
      <c r="AC147" s="461"/>
      <c r="AD147" s="460" t="s">
        <v>36</v>
      </c>
      <c r="AE147" s="251" t="s">
        <v>36</v>
      </c>
      <c r="AF147" s="121" t="s">
        <v>36</v>
      </c>
      <c r="AG147" s="6" t="s">
        <v>372</v>
      </c>
      <c r="AH147" s="18" t="s">
        <v>22</v>
      </c>
      <c r="AI147" s="34">
        <v>30.2</v>
      </c>
      <c r="AJ147" s="35">
        <v>28.9</v>
      </c>
      <c r="AK147" s="36" t="s">
        <v>36</v>
      </c>
      <c r="AL147" s="101"/>
    </row>
    <row r="148" spans="1:38" x14ac:dyDescent="0.15">
      <c r="A148" s="1962"/>
      <c r="B148" s="577">
        <v>43319</v>
      </c>
      <c r="C148" s="281" t="str">
        <f t="shared" si="17"/>
        <v>(火)</v>
      </c>
      <c r="D148" s="76" t="s">
        <v>632</v>
      </c>
      <c r="E148" s="73">
        <v>7</v>
      </c>
      <c r="F148" s="61">
        <v>23.5</v>
      </c>
      <c r="G148" s="23">
        <v>24.6</v>
      </c>
      <c r="H148" s="64">
        <v>25.2</v>
      </c>
      <c r="I148" s="65">
        <v>8.4</v>
      </c>
      <c r="J148" s="66">
        <v>8.1999999999999993</v>
      </c>
      <c r="K148" s="24">
        <v>7.71</v>
      </c>
      <c r="L148" s="69">
        <v>7.78</v>
      </c>
      <c r="M148" s="65">
        <v>32.1</v>
      </c>
      <c r="N148" s="66">
        <v>34.200000000000003</v>
      </c>
      <c r="O148" s="23"/>
      <c r="P148" s="64">
        <v>120</v>
      </c>
      <c r="Q148" s="23"/>
      <c r="R148" s="64">
        <v>90</v>
      </c>
      <c r="S148" s="23"/>
      <c r="T148" s="64"/>
      <c r="U148" s="23"/>
      <c r="V148" s="64"/>
      <c r="W148" s="65"/>
      <c r="X148" s="66">
        <v>21</v>
      </c>
      <c r="Y148" s="70"/>
      <c r="Z148" s="71">
        <v>244</v>
      </c>
      <c r="AA148" s="24"/>
      <c r="AB148" s="69">
        <v>0.57999999999999996</v>
      </c>
      <c r="AC148" s="461"/>
      <c r="AD148" s="460" t="s">
        <v>36</v>
      </c>
      <c r="AE148" s="251" t="s">
        <v>36</v>
      </c>
      <c r="AF148" s="121" t="s">
        <v>36</v>
      </c>
      <c r="AG148" s="6" t="s">
        <v>402</v>
      </c>
      <c r="AH148" s="18" t="s">
        <v>23</v>
      </c>
      <c r="AI148" s="34">
        <v>110</v>
      </c>
      <c r="AJ148" s="35">
        <v>110</v>
      </c>
      <c r="AK148" s="36" t="s">
        <v>36</v>
      </c>
      <c r="AL148" s="101"/>
    </row>
    <row r="149" spans="1:38" x14ac:dyDescent="0.15">
      <c r="A149" s="1962"/>
      <c r="B149" s="577">
        <v>43320</v>
      </c>
      <c r="C149" s="281" t="str">
        <f t="shared" si="17"/>
        <v>(水)</v>
      </c>
      <c r="D149" s="76" t="s">
        <v>632</v>
      </c>
      <c r="E149" s="73">
        <v>22</v>
      </c>
      <c r="F149" s="61">
        <v>22.7</v>
      </c>
      <c r="G149" s="23">
        <v>22.3</v>
      </c>
      <c r="H149" s="64">
        <v>22.7</v>
      </c>
      <c r="I149" s="65">
        <v>7</v>
      </c>
      <c r="J149" s="66">
        <v>6.8</v>
      </c>
      <c r="K149" s="24">
        <v>7.68</v>
      </c>
      <c r="L149" s="69">
        <v>7.75</v>
      </c>
      <c r="M149" s="65">
        <v>30.2</v>
      </c>
      <c r="N149" s="66">
        <v>28.9</v>
      </c>
      <c r="O149" s="23">
        <v>110</v>
      </c>
      <c r="P149" s="64">
        <v>110</v>
      </c>
      <c r="Q149" s="23">
        <v>82</v>
      </c>
      <c r="R149" s="64">
        <v>82</v>
      </c>
      <c r="S149" s="23">
        <v>66</v>
      </c>
      <c r="T149" s="64">
        <v>62</v>
      </c>
      <c r="U149" s="23">
        <v>16</v>
      </c>
      <c r="V149" s="64">
        <v>20</v>
      </c>
      <c r="W149" s="65">
        <v>20</v>
      </c>
      <c r="X149" s="66">
        <v>20</v>
      </c>
      <c r="Y149" s="70">
        <v>230</v>
      </c>
      <c r="Z149" s="71">
        <v>230</v>
      </c>
      <c r="AA149" s="24">
        <v>0.59</v>
      </c>
      <c r="AB149" s="69">
        <v>0.55000000000000004</v>
      </c>
      <c r="AC149" s="461">
        <v>586</v>
      </c>
      <c r="AD149" s="460" t="s">
        <v>36</v>
      </c>
      <c r="AE149" s="251" t="s">
        <v>36</v>
      </c>
      <c r="AF149" s="121" t="s">
        <v>36</v>
      </c>
      <c r="AG149" s="6" t="s">
        <v>376</v>
      </c>
      <c r="AH149" s="18" t="s">
        <v>23</v>
      </c>
      <c r="AI149" s="34">
        <v>82</v>
      </c>
      <c r="AJ149" s="35">
        <v>82</v>
      </c>
      <c r="AK149" s="36" t="s">
        <v>36</v>
      </c>
      <c r="AL149" s="101"/>
    </row>
    <row r="150" spans="1:38" x14ac:dyDescent="0.15">
      <c r="A150" s="1962"/>
      <c r="B150" s="577">
        <v>43321</v>
      </c>
      <c r="C150" s="281" t="str">
        <f t="shared" si="17"/>
        <v>(木)</v>
      </c>
      <c r="D150" s="76" t="s">
        <v>631</v>
      </c>
      <c r="E150" s="73">
        <v>1</v>
      </c>
      <c r="F150" s="61">
        <v>26</v>
      </c>
      <c r="G150" s="23">
        <v>23.7</v>
      </c>
      <c r="H150" s="64">
        <v>23.9</v>
      </c>
      <c r="I150" s="65">
        <v>21.5</v>
      </c>
      <c r="J150" s="66">
        <v>8</v>
      </c>
      <c r="K150" s="24">
        <v>7.56</v>
      </c>
      <c r="L150" s="69">
        <v>7.38</v>
      </c>
      <c r="M150" s="65">
        <v>22.5</v>
      </c>
      <c r="N150" s="66">
        <v>22.3</v>
      </c>
      <c r="O150" s="23"/>
      <c r="P150" s="64">
        <v>84</v>
      </c>
      <c r="Q150" s="23"/>
      <c r="R150" s="64">
        <v>70</v>
      </c>
      <c r="S150" s="23"/>
      <c r="T150" s="64"/>
      <c r="U150" s="23"/>
      <c r="V150" s="64"/>
      <c r="W150" s="65"/>
      <c r="X150" s="66">
        <v>21</v>
      </c>
      <c r="Y150" s="70"/>
      <c r="Z150" s="71">
        <v>186</v>
      </c>
      <c r="AA150" s="24"/>
      <c r="AB150" s="69">
        <v>0.37</v>
      </c>
      <c r="AC150" s="461">
        <v>9532</v>
      </c>
      <c r="AD150" s="460" t="s">
        <v>36</v>
      </c>
      <c r="AE150" s="251" t="s">
        <v>36</v>
      </c>
      <c r="AF150" s="121" t="s">
        <v>36</v>
      </c>
      <c r="AG150" s="6" t="s">
        <v>377</v>
      </c>
      <c r="AH150" s="18" t="s">
        <v>23</v>
      </c>
      <c r="AI150" s="34">
        <v>66</v>
      </c>
      <c r="AJ150" s="35">
        <v>62</v>
      </c>
      <c r="AK150" s="36" t="s">
        <v>36</v>
      </c>
      <c r="AL150" s="101"/>
    </row>
    <row r="151" spans="1:38" x14ac:dyDescent="0.15">
      <c r="A151" s="1962"/>
      <c r="B151" s="577">
        <v>43322</v>
      </c>
      <c r="C151" s="281" t="str">
        <f t="shared" si="17"/>
        <v>(金)</v>
      </c>
      <c r="D151" s="125" t="s">
        <v>630</v>
      </c>
      <c r="E151" s="126"/>
      <c r="F151" s="127">
        <v>29.5</v>
      </c>
      <c r="G151" s="128">
        <v>24.4</v>
      </c>
      <c r="H151" s="129">
        <v>24.2</v>
      </c>
      <c r="I151" s="130">
        <v>14.5</v>
      </c>
      <c r="J151" s="131">
        <v>5.7</v>
      </c>
      <c r="K151" s="132">
        <v>7.64</v>
      </c>
      <c r="L151" s="133">
        <v>7.39</v>
      </c>
      <c r="M151" s="130">
        <v>25.6</v>
      </c>
      <c r="N151" s="131">
        <v>27.9</v>
      </c>
      <c r="O151" s="128"/>
      <c r="P151" s="129">
        <v>80</v>
      </c>
      <c r="Q151" s="128"/>
      <c r="R151" s="129">
        <v>72</v>
      </c>
      <c r="S151" s="128"/>
      <c r="T151" s="129"/>
      <c r="U151" s="128"/>
      <c r="V151" s="129"/>
      <c r="W151" s="130"/>
      <c r="X151" s="131">
        <v>20</v>
      </c>
      <c r="Y151" s="134"/>
      <c r="Z151" s="135">
        <v>220</v>
      </c>
      <c r="AA151" s="132"/>
      <c r="AB151" s="133">
        <v>0.36</v>
      </c>
      <c r="AC151" s="461">
        <v>3430</v>
      </c>
      <c r="AD151" s="460" t="s">
        <v>36</v>
      </c>
      <c r="AE151" s="251" t="s">
        <v>36</v>
      </c>
      <c r="AF151" s="121" t="s">
        <v>36</v>
      </c>
      <c r="AG151" s="6" t="s">
        <v>378</v>
      </c>
      <c r="AH151" s="18" t="s">
        <v>23</v>
      </c>
      <c r="AI151" s="34">
        <v>16</v>
      </c>
      <c r="AJ151" s="35">
        <v>20</v>
      </c>
      <c r="AK151" s="36" t="s">
        <v>36</v>
      </c>
      <c r="AL151" s="101"/>
    </row>
    <row r="152" spans="1:38" x14ac:dyDescent="0.15">
      <c r="A152" s="1962"/>
      <c r="B152" s="577">
        <v>43323</v>
      </c>
      <c r="C152" s="281" t="str">
        <f t="shared" si="17"/>
        <v>(土)</v>
      </c>
      <c r="D152" s="76" t="s">
        <v>630</v>
      </c>
      <c r="E152" s="73"/>
      <c r="F152" s="61">
        <v>30.5</v>
      </c>
      <c r="G152" s="23">
        <v>25.8</v>
      </c>
      <c r="H152" s="64">
        <v>26.3</v>
      </c>
      <c r="I152" s="65">
        <v>10.5</v>
      </c>
      <c r="J152" s="66">
        <v>9.1</v>
      </c>
      <c r="K152" s="24">
        <v>7.67</v>
      </c>
      <c r="L152" s="69">
        <v>7.82</v>
      </c>
      <c r="M152" s="65"/>
      <c r="N152" s="66"/>
      <c r="O152" s="23"/>
      <c r="P152" s="64"/>
      <c r="Q152" s="23"/>
      <c r="R152" s="64"/>
      <c r="S152" s="23"/>
      <c r="T152" s="64"/>
      <c r="U152" s="23"/>
      <c r="V152" s="64"/>
      <c r="W152" s="65"/>
      <c r="X152" s="66"/>
      <c r="Y152" s="70"/>
      <c r="Z152" s="71"/>
      <c r="AA152" s="24"/>
      <c r="AB152" s="69"/>
      <c r="AC152" s="461"/>
      <c r="AD152" s="460" t="s">
        <v>36</v>
      </c>
      <c r="AE152" s="251" t="s">
        <v>36</v>
      </c>
      <c r="AF152" s="121" t="s">
        <v>36</v>
      </c>
      <c r="AG152" s="6" t="s">
        <v>403</v>
      </c>
      <c r="AH152" s="18" t="s">
        <v>23</v>
      </c>
      <c r="AI152" s="37">
        <v>20</v>
      </c>
      <c r="AJ152" s="38">
        <v>20</v>
      </c>
      <c r="AK152" s="39" t="s">
        <v>36</v>
      </c>
      <c r="AL152" s="99"/>
    </row>
    <row r="153" spans="1:38" x14ac:dyDescent="0.15">
      <c r="A153" s="1962"/>
      <c r="B153" s="577">
        <v>43324</v>
      </c>
      <c r="C153" s="281" t="str">
        <f t="shared" si="17"/>
        <v>(日)</v>
      </c>
      <c r="D153" s="76" t="s">
        <v>631</v>
      </c>
      <c r="E153" s="73">
        <v>22</v>
      </c>
      <c r="F153" s="61">
        <v>26.5</v>
      </c>
      <c r="G153" s="23">
        <v>26.3</v>
      </c>
      <c r="H153" s="64">
        <v>26.4</v>
      </c>
      <c r="I153" s="65">
        <v>33</v>
      </c>
      <c r="J153" s="66">
        <v>8.3000000000000007</v>
      </c>
      <c r="K153" s="24">
        <v>7.46</v>
      </c>
      <c r="L153" s="69">
        <v>7.76</v>
      </c>
      <c r="M153" s="65"/>
      <c r="N153" s="66"/>
      <c r="O153" s="23"/>
      <c r="P153" s="64"/>
      <c r="Q153" s="23"/>
      <c r="R153" s="64"/>
      <c r="S153" s="23"/>
      <c r="T153" s="64"/>
      <c r="U153" s="23"/>
      <c r="V153" s="64"/>
      <c r="W153" s="65"/>
      <c r="X153" s="66"/>
      <c r="Y153" s="70"/>
      <c r="Z153" s="71"/>
      <c r="AA153" s="24"/>
      <c r="AB153" s="69"/>
      <c r="AC153" s="461">
        <v>7702</v>
      </c>
      <c r="AD153" s="460" t="s">
        <v>36</v>
      </c>
      <c r="AE153" s="251" t="s">
        <v>36</v>
      </c>
      <c r="AF153" s="121" t="s">
        <v>36</v>
      </c>
      <c r="AG153" s="6" t="s">
        <v>404</v>
      </c>
      <c r="AH153" s="18" t="s">
        <v>23</v>
      </c>
      <c r="AI153" s="49">
        <v>230</v>
      </c>
      <c r="AJ153" s="50">
        <v>230</v>
      </c>
      <c r="AK153" s="25" t="s">
        <v>36</v>
      </c>
      <c r="AL153" s="26"/>
    </row>
    <row r="154" spans="1:38" x14ac:dyDescent="0.15">
      <c r="A154" s="1962"/>
      <c r="B154" s="577">
        <v>43325</v>
      </c>
      <c r="C154" s="281" t="str">
        <f t="shared" si="17"/>
        <v>(月)</v>
      </c>
      <c r="D154" s="76" t="s">
        <v>630</v>
      </c>
      <c r="E154" s="73"/>
      <c r="F154" s="61">
        <v>30.4</v>
      </c>
      <c r="G154" s="23">
        <v>25.2</v>
      </c>
      <c r="H154" s="64">
        <v>25</v>
      </c>
      <c r="I154" s="65">
        <v>16.5</v>
      </c>
      <c r="J154" s="66">
        <v>5.7</v>
      </c>
      <c r="K154" s="24">
        <v>7.54</v>
      </c>
      <c r="L154" s="69">
        <v>7.39</v>
      </c>
      <c r="M154" s="65">
        <v>27.4</v>
      </c>
      <c r="N154" s="66">
        <v>28.1</v>
      </c>
      <c r="O154" s="23"/>
      <c r="P154" s="64">
        <v>94</v>
      </c>
      <c r="Q154" s="23"/>
      <c r="R154" s="64">
        <v>78</v>
      </c>
      <c r="S154" s="23"/>
      <c r="T154" s="64"/>
      <c r="U154" s="23"/>
      <c r="V154" s="64"/>
      <c r="W154" s="65"/>
      <c r="X154" s="66">
        <v>19</v>
      </c>
      <c r="Y154" s="70"/>
      <c r="Z154" s="71">
        <v>214</v>
      </c>
      <c r="AA154" s="24"/>
      <c r="AB154" s="69">
        <v>0.34</v>
      </c>
      <c r="AC154" s="461">
        <v>3086</v>
      </c>
      <c r="AD154" s="460" t="s">
        <v>36</v>
      </c>
      <c r="AE154" s="251" t="s">
        <v>36</v>
      </c>
      <c r="AF154" s="121" t="s">
        <v>36</v>
      </c>
      <c r="AG154" s="6" t="s">
        <v>405</v>
      </c>
      <c r="AH154" s="18" t="s">
        <v>23</v>
      </c>
      <c r="AI154" s="40">
        <v>0.59</v>
      </c>
      <c r="AJ154" s="41">
        <v>0.55000000000000004</v>
      </c>
      <c r="AK154" s="42" t="s">
        <v>36</v>
      </c>
      <c r="AL154" s="100"/>
    </row>
    <row r="155" spans="1:38" x14ac:dyDescent="0.15">
      <c r="A155" s="1962"/>
      <c r="B155" s="577">
        <v>43326</v>
      </c>
      <c r="C155" s="281" t="str">
        <f t="shared" si="17"/>
        <v>(火)</v>
      </c>
      <c r="D155" s="76" t="s">
        <v>630</v>
      </c>
      <c r="E155" s="73"/>
      <c r="F155" s="61">
        <v>29.5</v>
      </c>
      <c r="G155" s="23">
        <v>25.4</v>
      </c>
      <c r="H155" s="64">
        <v>25.5</v>
      </c>
      <c r="I155" s="65">
        <v>9.4</v>
      </c>
      <c r="J155" s="66">
        <v>8.6</v>
      </c>
      <c r="K155" s="24">
        <v>7.71</v>
      </c>
      <c r="L155" s="69">
        <v>7.72</v>
      </c>
      <c r="M155" s="65">
        <v>31.3</v>
      </c>
      <c r="N155" s="66">
        <v>31.2</v>
      </c>
      <c r="O155" s="23"/>
      <c r="P155" s="64">
        <v>120</v>
      </c>
      <c r="Q155" s="23"/>
      <c r="R155" s="64">
        <v>92</v>
      </c>
      <c r="S155" s="23"/>
      <c r="T155" s="64"/>
      <c r="U155" s="23"/>
      <c r="V155" s="64"/>
      <c r="W155" s="65"/>
      <c r="X155" s="66">
        <v>18</v>
      </c>
      <c r="Y155" s="70"/>
      <c r="Z155" s="71">
        <v>248</v>
      </c>
      <c r="AA155" s="24"/>
      <c r="AB155" s="69">
        <v>0.7</v>
      </c>
      <c r="AC155" s="461"/>
      <c r="AD155" s="460" t="s">
        <v>36</v>
      </c>
      <c r="AE155" s="251" t="s">
        <v>36</v>
      </c>
      <c r="AF155" s="121" t="s">
        <v>36</v>
      </c>
      <c r="AG155" s="6" t="s">
        <v>24</v>
      </c>
      <c r="AH155" s="18" t="s">
        <v>23</v>
      </c>
      <c r="AI155" s="23">
        <v>5.4</v>
      </c>
      <c r="AJ155" s="48">
        <v>5.3</v>
      </c>
      <c r="AK155" s="160" t="s">
        <v>36</v>
      </c>
      <c r="AL155" s="100"/>
    </row>
    <row r="156" spans="1:38" x14ac:dyDescent="0.15">
      <c r="A156" s="1962"/>
      <c r="B156" s="577">
        <v>43327</v>
      </c>
      <c r="C156" s="281" t="str">
        <f t="shared" si="17"/>
        <v>(水)</v>
      </c>
      <c r="D156" s="76" t="s">
        <v>630</v>
      </c>
      <c r="E156" s="73"/>
      <c r="F156" s="61">
        <v>29.7</v>
      </c>
      <c r="G156" s="23">
        <v>25.8</v>
      </c>
      <c r="H156" s="64">
        <v>26.2</v>
      </c>
      <c r="I156" s="65">
        <v>9.4</v>
      </c>
      <c r="J156" s="66">
        <v>9.1</v>
      </c>
      <c r="K156" s="24">
        <v>7.78</v>
      </c>
      <c r="L156" s="69">
        <v>7.8</v>
      </c>
      <c r="M156" s="65">
        <v>32.700000000000003</v>
      </c>
      <c r="N156" s="66">
        <v>32.799999999999997</v>
      </c>
      <c r="O156" s="23"/>
      <c r="P156" s="64">
        <v>140</v>
      </c>
      <c r="Q156" s="23"/>
      <c r="R156" s="64">
        <v>94</v>
      </c>
      <c r="S156" s="23"/>
      <c r="T156" s="64"/>
      <c r="U156" s="23"/>
      <c r="V156" s="64"/>
      <c r="W156" s="65"/>
      <c r="X156" s="66">
        <v>19</v>
      </c>
      <c r="Y156" s="70"/>
      <c r="Z156" s="71">
        <v>252</v>
      </c>
      <c r="AA156" s="24"/>
      <c r="AB156" s="69">
        <v>0.75</v>
      </c>
      <c r="AC156" s="461"/>
      <c r="AD156" s="460" t="s">
        <v>36</v>
      </c>
      <c r="AE156" s="251" t="s">
        <v>36</v>
      </c>
      <c r="AF156" s="121" t="s">
        <v>36</v>
      </c>
      <c r="AG156" s="6" t="s">
        <v>25</v>
      </c>
      <c r="AH156" s="18" t="s">
        <v>23</v>
      </c>
      <c r="AI156" s="23">
        <v>4.2</v>
      </c>
      <c r="AJ156" s="48">
        <v>4.0999999999999996</v>
      </c>
      <c r="AK156" s="36" t="s">
        <v>36</v>
      </c>
      <c r="AL156" s="100"/>
    </row>
    <row r="157" spans="1:38" x14ac:dyDescent="0.15">
      <c r="A157" s="1962"/>
      <c r="B157" s="577">
        <v>43328</v>
      </c>
      <c r="C157" s="281" t="str">
        <f t="shared" si="17"/>
        <v>(木)</v>
      </c>
      <c r="D157" s="76" t="s">
        <v>630</v>
      </c>
      <c r="E157" s="73"/>
      <c r="F157" s="61">
        <v>29.2</v>
      </c>
      <c r="G157" s="23">
        <v>26</v>
      </c>
      <c r="H157" s="64">
        <v>26.3</v>
      </c>
      <c r="I157" s="65">
        <v>9.6</v>
      </c>
      <c r="J157" s="66">
        <v>8.9</v>
      </c>
      <c r="K157" s="24">
        <v>7.84</v>
      </c>
      <c r="L157" s="69">
        <v>7.86</v>
      </c>
      <c r="M157" s="65">
        <v>33.4</v>
      </c>
      <c r="N157" s="66">
        <v>31.7</v>
      </c>
      <c r="O157" s="23"/>
      <c r="P157" s="64">
        <v>130</v>
      </c>
      <c r="Q157" s="23"/>
      <c r="R157" s="64">
        <v>94</v>
      </c>
      <c r="S157" s="23"/>
      <c r="T157" s="64"/>
      <c r="U157" s="23"/>
      <c r="V157" s="64"/>
      <c r="W157" s="65"/>
      <c r="X157" s="66">
        <v>19</v>
      </c>
      <c r="Y157" s="70"/>
      <c r="Z157" s="71">
        <v>268</v>
      </c>
      <c r="AA157" s="24"/>
      <c r="AB157" s="69">
        <v>0.66</v>
      </c>
      <c r="AC157" s="461"/>
      <c r="AD157" s="460" t="s">
        <v>36</v>
      </c>
      <c r="AE157" s="251" t="s">
        <v>36</v>
      </c>
      <c r="AF157" s="121" t="s">
        <v>36</v>
      </c>
      <c r="AG157" s="6" t="s">
        <v>406</v>
      </c>
      <c r="AH157" s="18" t="s">
        <v>23</v>
      </c>
      <c r="AI157" s="23">
        <v>8.3000000000000007</v>
      </c>
      <c r="AJ157" s="48">
        <v>8.4</v>
      </c>
      <c r="AK157" s="36" t="s">
        <v>36</v>
      </c>
      <c r="AL157" s="100"/>
    </row>
    <row r="158" spans="1:38" x14ac:dyDescent="0.15">
      <c r="A158" s="1962"/>
      <c r="B158" s="577">
        <v>43329</v>
      </c>
      <c r="C158" s="281" t="str">
        <f t="shared" si="17"/>
        <v>(金)</v>
      </c>
      <c r="D158" s="76" t="s">
        <v>631</v>
      </c>
      <c r="E158" s="73">
        <v>5</v>
      </c>
      <c r="F158" s="61">
        <v>27</v>
      </c>
      <c r="G158" s="23">
        <v>25.2</v>
      </c>
      <c r="H158" s="64">
        <v>25.7</v>
      </c>
      <c r="I158" s="65">
        <v>6.8</v>
      </c>
      <c r="J158" s="66">
        <v>5.5</v>
      </c>
      <c r="K158" s="24">
        <v>7.77</v>
      </c>
      <c r="L158" s="69">
        <v>7.81</v>
      </c>
      <c r="M158" s="65">
        <v>30.3</v>
      </c>
      <c r="N158" s="66">
        <v>33.4</v>
      </c>
      <c r="O158" s="23"/>
      <c r="P158" s="64">
        <v>140</v>
      </c>
      <c r="Q158" s="23"/>
      <c r="R158" s="64">
        <v>96</v>
      </c>
      <c r="S158" s="23"/>
      <c r="T158" s="64"/>
      <c r="U158" s="23"/>
      <c r="V158" s="64"/>
      <c r="W158" s="65"/>
      <c r="X158" s="66">
        <v>19</v>
      </c>
      <c r="Y158" s="70"/>
      <c r="Z158" s="71">
        <v>244</v>
      </c>
      <c r="AA158" s="24"/>
      <c r="AB158" s="69">
        <v>0.51</v>
      </c>
      <c r="AC158" s="461"/>
      <c r="AD158" s="460" t="s">
        <v>36</v>
      </c>
      <c r="AE158" s="251" t="s">
        <v>36</v>
      </c>
      <c r="AF158" s="121" t="s">
        <v>36</v>
      </c>
      <c r="AG158" s="6" t="s">
        <v>407</v>
      </c>
      <c r="AH158" s="18" t="s">
        <v>23</v>
      </c>
      <c r="AI158" s="45">
        <v>5.6000000000000001E-2</v>
      </c>
      <c r="AJ158" s="46">
        <v>5.3999999999999999E-2</v>
      </c>
      <c r="AK158" s="47" t="s">
        <v>36</v>
      </c>
      <c r="AL158" s="102"/>
    </row>
    <row r="159" spans="1:38" x14ac:dyDescent="0.15">
      <c r="A159" s="1962"/>
      <c r="B159" s="577">
        <v>43330</v>
      </c>
      <c r="C159" s="281" t="str">
        <f t="shared" si="17"/>
        <v>(土)</v>
      </c>
      <c r="D159" s="76" t="s">
        <v>630</v>
      </c>
      <c r="E159" s="73"/>
      <c r="F159" s="61">
        <v>24.6</v>
      </c>
      <c r="G159" s="23">
        <v>22.9</v>
      </c>
      <c r="H159" s="64">
        <v>23.7</v>
      </c>
      <c r="I159" s="65">
        <v>6.1</v>
      </c>
      <c r="J159" s="66">
        <v>6.5</v>
      </c>
      <c r="K159" s="24">
        <v>7.76</v>
      </c>
      <c r="L159" s="69">
        <v>7.84</v>
      </c>
      <c r="M159" s="65"/>
      <c r="N159" s="66"/>
      <c r="O159" s="23"/>
      <c r="P159" s="64"/>
      <c r="Q159" s="23"/>
      <c r="R159" s="64"/>
      <c r="S159" s="23"/>
      <c r="T159" s="64"/>
      <c r="U159" s="23"/>
      <c r="V159" s="64"/>
      <c r="W159" s="65"/>
      <c r="X159" s="66"/>
      <c r="Y159" s="70"/>
      <c r="Z159" s="71"/>
      <c r="AA159" s="24"/>
      <c r="AB159" s="69"/>
      <c r="AC159" s="461"/>
      <c r="AD159" s="460" t="s">
        <v>36</v>
      </c>
      <c r="AE159" s="251" t="s">
        <v>36</v>
      </c>
      <c r="AF159" s="121" t="s">
        <v>36</v>
      </c>
      <c r="AG159" s="6" t="s">
        <v>26</v>
      </c>
      <c r="AH159" s="18" t="s">
        <v>23</v>
      </c>
      <c r="AI159" s="24">
        <v>0.28000000000000003</v>
      </c>
      <c r="AJ159" s="44">
        <v>0.41</v>
      </c>
      <c r="AK159" s="42" t="s">
        <v>36</v>
      </c>
      <c r="AL159" s="100"/>
    </row>
    <row r="160" spans="1:38" x14ac:dyDescent="0.15">
      <c r="A160" s="1962"/>
      <c r="B160" s="577">
        <v>43331</v>
      </c>
      <c r="C160" s="281" t="str">
        <f t="shared" si="17"/>
        <v>(日)</v>
      </c>
      <c r="D160" s="76" t="s">
        <v>630</v>
      </c>
      <c r="E160" s="73"/>
      <c r="F160" s="61">
        <v>28.3</v>
      </c>
      <c r="G160" s="23">
        <v>21.6</v>
      </c>
      <c r="H160" s="64">
        <v>22.5</v>
      </c>
      <c r="I160" s="65">
        <v>9.1</v>
      </c>
      <c r="J160" s="66">
        <v>7.8</v>
      </c>
      <c r="K160" s="24">
        <v>7.82</v>
      </c>
      <c r="L160" s="69">
        <v>7.88</v>
      </c>
      <c r="M160" s="65"/>
      <c r="N160" s="66"/>
      <c r="O160" s="23"/>
      <c r="P160" s="64"/>
      <c r="Q160" s="23"/>
      <c r="R160" s="64"/>
      <c r="S160" s="23"/>
      <c r="T160" s="64"/>
      <c r="U160" s="23"/>
      <c r="V160" s="64"/>
      <c r="W160" s="65"/>
      <c r="X160" s="66"/>
      <c r="Y160" s="70"/>
      <c r="Z160" s="71"/>
      <c r="AA160" s="24"/>
      <c r="AB160" s="69"/>
      <c r="AC160" s="461"/>
      <c r="AD160" s="460" t="s">
        <v>36</v>
      </c>
      <c r="AE160" s="251" t="s">
        <v>36</v>
      </c>
      <c r="AF160" s="121" t="s">
        <v>36</v>
      </c>
      <c r="AG160" s="6" t="s">
        <v>98</v>
      </c>
      <c r="AH160" s="18" t="s">
        <v>23</v>
      </c>
      <c r="AI160" s="24">
        <v>0.94</v>
      </c>
      <c r="AJ160" s="44">
        <v>0.96</v>
      </c>
      <c r="AK160" s="42" t="s">
        <v>36</v>
      </c>
      <c r="AL160" s="100"/>
    </row>
    <row r="161" spans="1:38" x14ac:dyDescent="0.15">
      <c r="A161" s="1962"/>
      <c r="B161" s="577">
        <v>43332</v>
      </c>
      <c r="C161" s="281" t="str">
        <f t="shared" si="17"/>
        <v>(月)</v>
      </c>
      <c r="D161" s="76" t="s">
        <v>632</v>
      </c>
      <c r="E161" s="73">
        <v>12</v>
      </c>
      <c r="F161" s="61">
        <v>21.8</v>
      </c>
      <c r="G161" s="23">
        <v>22</v>
      </c>
      <c r="H161" s="64">
        <v>22.6</v>
      </c>
      <c r="I161" s="65">
        <v>6.7</v>
      </c>
      <c r="J161" s="66">
        <v>7.8</v>
      </c>
      <c r="K161" s="24">
        <v>7.77</v>
      </c>
      <c r="L161" s="69">
        <v>7.78</v>
      </c>
      <c r="M161" s="65">
        <v>33.200000000000003</v>
      </c>
      <c r="N161" s="66">
        <v>35.9</v>
      </c>
      <c r="O161" s="23"/>
      <c r="P161" s="64">
        <v>140</v>
      </c>
      <c r="Q161" s="23"/>
      <c r="R161" s="64">
        <v>96</v>
      </c>
      <c r="S161" s="23"/>
      <c r="T161" s="64"/>
      <c r="U161" s="23"/>
      <c r="V161" s="64"/>
      <c r="W161" s="65"/>
      <c r="X161" s="66">
        <v>19</v>
      </c>
      <c r="Y161" s="70"/>
      <c r="Z161" s="71">
        <v>250</v>
      </c>
      <c r="AA161" s="24"/>
      <c r="AB161" s="69">
        <v>0.5</v>
      </c>
      <c r="AC161" s="461"/>
      <c r="AD161" s="460" t="s">
        <v>36</v>
      </c>
      <c r="AE161" s="251" t="s">
        <v>36</v>
      </c>
      <c r="AF161" s="121" t="s">
        <v>36</v>
      </c>
      <c r="AG161" s="6" t="s">
        <v>387</v>
      </c>
      <c r="AH161" s="18" t="s">
        <v>23</v>
      </c>
      <c r="AI161" s="45">
        <v>0.182</v>
      </c>
      <c r="AJ161" s="46">
        <v>0.17599999999999999</v>
      </c>
      <c r="AK161" s="47" t="s">
        <v>36</v>
      </c>
      <c r="AL161" s="102"/>
    </row>
    <row r="162" spans="1:38" x14ac:dyDescent="0.15">
      <c r="A162" s="1962"/>
      <c r="B162" s="577">
        <v>43333</v>
      </c>
      <c r="C162" s="281" t="str">
        <f t="shared" si="17"/>
        <v>(火)</v>
      </c>
      <c r="D162" s="76" t="s">
        <v>630</v>
      </c>
      <c r="E162" s="73">
        <v>0</v>
      </c>
      <c r="F162" s="61">
        <v>30.9</v>
      </c>
      <c r="G162" s="23">
        <v>22</v>
      </c>
      <c r="H162" s="64">
        <v>22.1</v>
      </c>
      <c r="I162" s="65">
        <v>11</v>
      </c>
      <c r="J162" s="66">
        <v>9.8000000000000007</v>
      </c>
      <c r="K162" s="24">
        <v>7.82</v>
      </c>
      <c r="L162" s="69">
        <v>7.79</v>
      </c>
      <c r="M162" s="65">
        <v>32.299999999999997</v>
      </c>
      <c r="N162" s="66">
        <v>30.9</v>
      </c>
      <c r="O162" s="23"/>
      <c r="P162" s="64">
        <v>120</v>
      </c>
      <c r="Q162" s="23"/>
      <c r="R162" s="64">
        <v>88</v>
      </c>
      <c r="S162" s="23"/>
      <c r="T162" s="64"/>
      <c r="U162" s="23"/>
      <c r="V162" s="64"/>
      <c r="W162" s="65"/>
      <c r="X162" s="66">
        <v>16</v>
      </c>
      <c r="Y162" s="70"/>
      <c r="Z162" s="71">
        <v>266</v>
      </c>
      <c r="AA162" s="24"/>
      <c r="AB162" s="69">
        <v>0.56000000000000005</v>
      </c>
      <c r="AC162" s="461"/>
      <c r="AD162" s="460" t="s">
        <v>36</v>
      </c>
      <c r="AE162" s="251" t="s">
        <v>36</v>
      </c>
      <c r="AF162" s="121" t="s">
        <v>36</v>
      </c>
      <c r="AG162" s="6" t="s">
        <v>408</v>
      </c>
      <c r="AH162" s="18" t="s">
        <v>23</v>
      </c>
      <c r="AI162" s="831" t="s">
        <v>609</v>
      </c>
      <c r="AJ162" s="261" t="s">
        <v>609</v>
      </c>
      <c r="AK162" s="42" t="s">
        <v>36</v>
      </c>
      <c r="AL162" s="100"/>
    </row>
    <row r="163" spans="1:38" x14ac:dyDescent="0.15">
      <c r="A163" s="1962"/>
      <c r="B163" s="577">
        <v>43334</v>
      </c>
      <c r="C163" s="281" t="str">
        <f t="shared" si="17"/>
        <v>(水)</v>
      </c>
      <c r="D163" s="76" t="s">
        <v>630</v>
      </c>
      <c r="E163" s="73"/>
      <c r="F163" s="61">
        <v>29.8</v>
      </c>
      <c r="G163" s="23">
        <v>24.4</v>
      </c>
      <c r="H163" s="64">
        <v>24.5</v>
      </c>
      <c r="I163" s="65">
        <v>7.9</v>
      </c>
      <c r="J163" s="66">
        <v>7.4</v>
      </c>
      <c r="K163" s="24">
        <v>7.84</v>
      </c>
      <c r="L163" s="69">
        <v>7.76</v>
      </c>
      <c r="M163" s="65">
        <v>32.799999999999997</v>
      </c>
      <c r="N163" s="66">
        <v>33.6</v>
      </c>
      <c r="O163" s="23"/>
      <c r="P163" s="64">
        <v>130</v>
      </c>
      <c r="Q163" s="23"/>
      <c r="R163" s="64">
        <v>94</v>
      </c>
      <c r="S163" s="23"/>
      <c r="T163" s="64"/>
      <c r="U163" s="23"/>
      <c r="V163" s="64"/>
      <c r="W163" s="65"/>
      <c r="X163" s="66">
        <v>18</v>
      </c>
      <c r="Y163" s="70"/>
      <c r="Z163" s="71">
        <v>264</v>
      </c>
      <c r="AA163" s="24"/>
      <c r="AB163" s="69">
        <v>0.48</v>
      </c>
      <c r="AC163" s="461"/>
      <c r="AD163" s="460" t="s">
        <v>36</v>
      </c>
      <c r="AE163" s="251" t="s">
        <v>36</v>
      </c>
      <c r="AF163" s="121" t="s">
        <v>36</v>
      </c>
      <c r="AG163" s="6" t="s">
        <v>99</v>
      </c>
      <c r="AH163" s="18" t="s">
        <v>23</v>
      </c>
      <c r="AI163" s="23">
        <v>15.1</v>
      </c>
      <c r="AJ163" s="48">
        <v>14.9</v>
      </c>
      <c r="AK163" s="36" t="s">
        <v>36</v>
      </c>
      <c r="AL163" s="101"/>
    </row>
    <row r="164" spans="1:38" x14ac:dyDescent="0.15">
      <c r="A164" s="1962"/>
      <c r="B164" s="577">
        <v>43335</v>
      </c>
      <c r="C164" s="281" t="str">
        <f t="shared" si="17"/>
        <v>(木)</v>
      </c>
      <c r="D164" s="76" t="s">
        <v>630</v>
      </c>
      <c r="E164" s="73">
        <v>0</v>
      </c>
      <c r="F164" s="61">
        <v>32.1</v>
      </c>
      <c r="G164" s="23">
        <v>25.4</v>
      </c>
      <c r="H164" s="64">
        <v>26.1</v>
      </c>
      <c r="I164" s="65">
        <v>6.7</v>
      </c>
      <c r="J164" s="66">
        <v>6.6</v>
      </c>
      <c r="K164" s="24">
        <v>7.88</v>
      </c>
      <c r="L164" s="69">
        <v>7.82</v>
      </c>
      <c r="M164" s="65">
        <v>34.4</v>
      </c>
      <c r="N164" s="66">
        <v>36.799999999999997</v>
      </c>
      <c r="O164" s="23"/>
      <c r="P164" s="64">
        <v>140</v>
      </c>
      <c r="Q164" s="23"/>
      <c r="R164" s="64">
        <v>96</v>
      </c>
      <c r="S164" s="23"/>
      <c r="T164" s="64"/>
      <c r="U164" s="23"/>
      <c r="V164" s="64"/>
      <c r="W164" s="65"/>
      <c r="X164" s="66">
        <v>18</v>
      </c>
      <c r="Y164" s="70"/>
      <c r="Z164" s="71">
        <v>290</v>
      </c>
      <c r="AA164" s="24"/>
      <c r="AB164" s="69">
        <v>0.4</v>
      </c>
      <c r="AC164" s="461"/>
      <c r="AD164" s="460" t="s">
        <v>36</v>
      </c>
      <c r="AE164" s="251" t="s">
        <v>36</v>
      </c>
      <c r="AF164" s="121" t="s">
        <v>36</v>
      </c>
      <c r="AG164" s="6" t="s">
        <v>27</v>
      </c>
      <c r="AH164" s="18" t="s">
        <v>23</v>
      </c>
      <c r="AI164" s="23">
        <v>34.5</v>
      </c>
      <c r="AJ164" s="48">
        <v>33.9</v>
      </c>
      <c r="AK164" s="36" t="s">
        <v>36</v>
      </c>
      <c r="AL164" s="101"/>
    </row>
    <row r="165" spans="1:38" x14ac:dyDescent="0.15">
      <c r="A165" s="1962"/>
      <c r="B165" s="577">
        <v>43336</v>
      </c>
      <c r="C165" s="281" t="str">
        <f t="shared" si="17"/>
        <v>(金)</v>
      </c>
      <c r="D165" s="76" t="s">
        <v>631</v>
      </c>
      <c r="E165" s="73">
        <v>8</v>
      </c>
      <c r="F165" s="61">
        <v>28.6</v>
      </c>
      <c r="G165" s="23">
        <v>25.2</v>
      </c>
      <c r="H165" s="64">
        <v>26</v>
      </c>
      <c r="I165" s="65">
        <v>6.8</v>
      </c>
      <c r="J165" s="66">
        <v>6.3</v>
      </c>
      <c r="K165" s="24">
        <v>7.98</v>
      </c>
      <c r="L165" s="69">
        <v>7.91</v>
      </c>
      <c r="M165" s="65">
        <v>34</v>
      </c>
      <c r="N165" s="66">
        <v>34</v>
      </c>
      <c r="O165" s="23"/>
      <c r="P165" s="64">
        <v>140</v>
      </c>
      <c r="Q165" s="23"/>
      <c r="R165" s="64">
        <v>96</v>
      </c>
      <c r="S165" s="23"/>
      <c r="T165" s="64"/>
      <c r="U165" s="23"/>
      <c r="V165" s="64"/>
      <c r="W165" s="65"/>
      <c r="X165" s="66">
        <v>16</v>
      </c>
      <c r="Y165" s="70"/>
      <c r="Z165" s="71">
        <v>266</v>
      </c>
      <c r="AA165" s="24"/>
      <c r="AB165" s="69">
        <v>0.46</v>
      </c>
      <c r="AC165" s="461"/>
      <c r="AD165" s="460" t="s">
        <v>36</v>
      </c>
      <c r="AE165" s="251" t="s">
        <v>36</v>
      </c>
      <c r="AF165" s="121" t="s">
        <v>36</v>
      </c>
      <c r="AG165" s="6" t="s">
        <v>390</v>
      </c>
      <c r="AH165" s="18" t="s">
        <v>401</v>
      </c>
      <c r="AI165" s="51">
        <v>15</v>
      </c>
      <c r="AJ165" s="52">
        <v>14</v>
      </c>
      <c r="AK165" s="43" t="s">
        <v>36</v>
      </c>
      <c r="AL165" s="103"/>
    </row>
    <row r="166" spans="1:38" x14ac:dyDescent="0.15">
      <c r="A166" s="1962"/>
      <c r="B166" s="577">
        <v>43337</v>
      </c>
      <c r="C166" s="281" t="str">
        <f t="shared" si="17"/>
        <v>(土)</v>
      </c>
      <c r="D166" s="76" t="s">
        <v>630</v>
      </c>
      <c r="E166" s="73"/>
      <c r="F166" s="61">
        <v>29.3</v>
      </c>
      <c r="G166" s="23">
        <v>25.6</v>
      </c>
      <c r="H166" s="64">
        <v>25.9</v>
      </c>
      <c r="I166" s="65">
        <v>8.4</v>
      </c>
      <c r="J166" s="66">
        <v>8</v>
      </c>
      <c r="K166" s="24">
        <v>7.91</v>
      </c>
      <c r="L166" s="69">
        <v>7.78</v>
      </c>
      <c r="M166" s="65"/>
      <c r="N166" s="66"/>
      <c r="O166" s="23"/>
      <c r="P166" s="64"/>
      <c r="Q166" s="23"/>
      <c r="R166" s="64"/>
      <c r="S166" s="23"/>
      <c r="T166" s="64"/>
      <c r="U166" s="23"/>
      <c r="V166" s="64"/>
      <c r="W166" s="65"/>
      <c r="X166" s="66"/>
      <c r="Y166" s="70"/>
      <c r="Z166" s="71"/>
      <c r="AA166" s="24"/>
      <c r="AB166" s="69"/>
      <c r="AC166" s="461"/>
      <c r="AD166" s="460" t="s">
        <v>36</v>
      </c>
      <c r="AE166" s="251" t="s">
        <v>36</v>
      </c>
      <c r="AF166" s="121" t="s">
        <v>36</v>
      </c>
      <c r="AG166" s="6" t="s">
        <v>409</v>
      </c>
      <c r="AH166" s="18" t="s">
        <v>23</v>
      </c>
      <c r="AI166" s="51">
        <v>15</v>
      </c>
      <c r="AJ166" s="52">
        <v>10</v>
      </c>
      <c r="AK166" s="43" t="s">
        <v>36</v>
      </c>
      <c r="AL166" s="103"/>
    </row>
    <row r="167" spans="1:38" x14ac:dyDescent="0.15">
      <c r="A167" s="1962"/>
      <c r="B167" s="577">
        <v>43338</v>
      </c>
      <c r="C167" s="281" t="str">
        <f t="shared" si="17"/>
        <v>(日)</v>
      </c>
      <c r="D167" s="76" t="s">
        <v>630</v>
      </c>
      <c r="E167" s="73"/>
      <c r="F167" s="61">
        <v>31.5</v>
      </c>
      <c r="G167" s="23">
        <v>26.4</v>
      </c>
      <c r="H167" s="64">
        <v>27.3</v>
      </c>
      <c r="I167" s="65">
        <v>7.7</v>
      </c>
      <c r="J167" s="66">
        <v>7</v>
      </c>
      <c r="K167" s="24">
        <v>7.87</v>
      </c>
      <c r="L167" s="69">
        <v>7.79</v>
      </c>
      <c r="M167" s="65"/>
      <c r="N167" s="66"/>
      <c r="O167" s="23"/>
      <c r="P167" s="64"/>
      <c r="Q167" s="23"/>
      <c r="R167" s="64"/>
      <c r="S167" s="23"/>
      <c r="T167" s="64"/>
      <c r="U167" s="23"/>
      <c r="V167" s="64"/>
      <c r="W167" s="65"/>
      <c r="X167" s="66"/>
      <c r="Y167" s="70"/>
      <c r="Z167" s="71"/>
      <c r="AA167" s="24"/>
      <c r="AB167" s="69"/>
      <c r="AC167" s="461"/>
      <c r="AD167" s="460" t="s">
        <v>36</v>
      </c>
      <c r="AE167" s="251" t="s">
        <v>36</v>
      </c>
      <c r="AF167" s="121" t="s">
        <v>36</v>
      </c>
      <c r="AG167" s="19"/>
      <c r="AH167" s="9"/>
      <c r="AI167" s="20"/>
      <c r="AJ167" s="8"/>
      <c r="AK167" s="8"/>
      <c r="AL167" s="9"/>
    </row>
    <row r="168" spans="1:38" x14ac:dyDescent="0.15">
      <c r="A168" s="1962"/>
      <c r="B168" s="577">
        <v>43339</v>
      </c>
      <c r="C168" s="281" t="str">
        <f t="shared" si="17"/>
        <v>(月)</v>
      </c>
      <c r="D168" s="76" t="s">
        <v>630</v>
      </c>
      <c r="E168" s="73">
        <v>0</v>
      </c>
      <c r="F168" s="61">
        <v>35.5</v>
      </c>
      <c r="G168" s="23">
        <v>26</v>
      </c>
      <c r="H168" s="64">
        <v>26.8</v>
      </c>
      <c r="I168" s="65">
        <v>8.4</v>
      </c>
      <c r="J168" s="66">
        <v>6.7</v>
      </c>
      <c r="K168" s="24">
        <v>7.85</v>
      </c>
      <c r="L168" s="69">
        <v>7.81</v>
      </c>
      <c r="M168" s="65">
        <v>35.299999999999997</v>
      </c>
      <c r="N168" s="66">
        <v>38.1</v>
      </c>
      <c r="O168" s="23"/>
      <c r="P168" s="64">
        <v>140</v>
      </c>
      <c r="Q168" s="23"/>
      <c r="R168" s="64">
        <v>98</v>
      </c>
      <c r="S168" s="23"/>
      <c r="T168" s="64"/>
      <c r="U168" s="23"/>
      <c r="V168" s="64"/>
      <c r="W168" s="65"/>
      <c r="X168" s="66">
        <v>18</v>
      </c>
      <c r="Y168" s="70"/>
      <c r="Z168" s="71">
        <v>296</v>
      </c>
      <c r="AA168" s="24"/>
      <c r="AB168" s="69">
        <v>0.47</v>
      </c>
      <c r="AC168" s="461">
        <v>335</v>
      </c>
      <c r="AD168" s="460" t="s">
        <v>36</v>
      </c>
      <c r="AE168" s="251" t="s">
        <v>36</v>
      </c>
      <c r="AF168" s="121" t="s">
        <v>36</v>
      </c>
      <c r="AG168" s="19"/>
      <c r="AH168" s="9"/>
      <c r="AI168" s="20"/>
      <c r="AJ168" s="8"/>
      <c r="AK168" s="8"/>
      <c r="AL168" s="9"/>
    </row>
    <row r="169" spans="1:38" x14ac:dyDescent="0.15">
      <c r="A169" s="1962"/>
      <c r="B169" s="577">
        <v>43340</v>
      </c>
      <c r="C169" s="281" t="str">
        <f t="shared" si="17"/>
        <v>(火)</v>
      </c>
      <c r="D169" s="76" t="s">
        <v>631</v>
      </c>
      <c r="E169" s="73">
        <v>0</v>
      </c>
      <c r="F169" s="61">
        <v>27.2</v>
      </c>
      <c r="G169" s="23">
        <v>25.8</v>
      </c>
      <c r="H169" s="64">
        <v>26.5</v>
      </c>
      <c r="I169" s="65">
        <v>7.6</v>
      </c>
      <c r="J169" s="66">
        <v>7.2</v>
      </c>
      <c r="K169" s="24">
        <v>7.87</v>
      </c>
      <c r="L169" s="69">
        <v>7.85</v>
      </c>
      <c r="M169" s="65">
        <v>35</v>
      </c>
      <c r="N169" s="66">
        <v>36.799999999999997</v>
      </c>
      <c r="O169" s="23"/>
      <c r="P169" s="64">
        <v>140</v>
      </c>
      <c r="Q169" s="23"/>
      <c r="R169" s="64">
        <v>98</v>
      </c>
      <c r="S169" s="23"/>
      <c r="T169" s="64"/>
      <c r="U169" s="23"/>
      <c r="V169" s="64"/>
      <c r="W169" s="65"/>
      <c r="X169" s="66">
        <v>17</v>
      </c>
      <c r="Y169" s="70"/>
      <c r="Z169" s="71">
        <v>272</v>
      </c>
      <c r="AA169" s="24"/>
      <c r="AB169" s="69">
        <v>0.37</v>
      </c>
      <c r="AC169" s="461"/>
      <c r="AD169" s="460" t="s">
        <v>36</v>
      </c>
      <c r="AE169" s="251" t="s">
        <v>36</v>
      </c>
      <c r="AF169" s="121" t="s">
        <v>36</v>
      </c>
      <c r="AG169" s="21"/>
      <c r="AH169" s="3"/>
      <c r="AI169" s="22"/>
      <c r="AJ169" s="10"/>
      <c r="AK169" s="10"/>
      <c r="AL169" s="3"/>
    </row>
    <row r="170" spans="1:38" x14ac:dyDescent="0.15">
      <c r="A170" s="1962"/>
      <c r="B170" s="577">
        <v>43341</v>
      </c>
      <c r="C170" s="281" t="str">
        <f t="shared" si="17"/>
        <v>(水)</v>
      </c>
      <c r="D170" s="76" t="s">
        <v>631</v>
      </c>
      <c r="E170" s="73"/>
      <c r="F170" s="61">
        <v>26.9</v>
      </c>
      <c r="G170" s="23">
        <v>24.5</v>
      </c>
      <c r="H170" s="64">
        <v>25.4</v>
      </c>
      <c r="I170" s="65">
        <v>5</v>
      </c>
      <c r="J170" s="66">
        <v>4.8</v>
      </c>
      <c r="K170" s="24">
        <v>7.86</v>
      </c>
      <c r="L170" s="69">
        <v>7.89</v>
      </c>
      <c r="M170" s="65">
        <v>35.4</v>
      </c>
      <c r="N170" s="66">
        <v>36</v>
      </c>
      <c r="O170" s="23"/>
      <c r="P170" s="64">
        <v>140</v>
      </c>
      <c r="Q170" s="23"/>
      <c r="R170" s="64">
        <v>98</v>
      </c>
      <c r="S170" s="23"/>
      <c r="T170" s="64"/>
      <c r="U170" s="23"/>
      <c r="V170" s="64"/>
      <c r="W170" s="65"/>
      <c r="X170" s="66">
        <v>18</v>
      </c>
      <c r="Y170" s="70"/>
      <c r="Z170" s="71">
        <v>270</v>
      </c>
      <c r="AA170" s="24"/>
      <c r="AB170" s="69">
        <v>0.37</v>
      </c>
      <c r="AC170" s="461"/>
      <c r="AD170" s="460" t="s">
        <v>36</v>
      </c>
      <c r="AE170" s="251" t="s">
        <v>36</v>
      </c>
      <c r="AF170" s="121" t="s">
        <v>36</v>
      </c>
      <c r="AG170" s="29" t="s">
        <v>392</v>
      </c>
      <c r="AH170" s="2" t="s">
        <v>36</v>
      </c>
      <c r="AI170" s="2" t="s">
        <v>36</v>
      </c>
      <c r="AJ170" s="2" t="s">
        <v>36</v>
      </c>
      <c r="AK170" s="2" t="s">
        <v>36</v>
      </c>
      <c r="AL170" s="104" t="s">
        <v>36</v>
      </c>
    </row>
    <row r="171" spans="1:38" x14ac:dyDescent="0.15">
      <c r="A171" s="1962"/>
      <c r="B171" s="577">
        <v>43342</v>
      </c>
      <c r="C171" s="281" t="str">
        <f t="shared" si="17"/>
        <v>(木)</v>
      </c>
      <c r="D171" s="76" t="s">
        <v>630</v>
      </c>
      <c r="E171" s="73"/>
      <c r="F171" s="61">
        <v>29.3</v>
      </c>
      <c r="G171" s="23">
        <v>24.2</v>
      </c>
      <c r="H171" s="64">
        <v>24.5</v>
      </c>
      <c r="I171" s="65">
        <v>4.2</v>
      </c>
      <c r="J171" s="66">
        <v>5.2</v>
      </c>
      <c r="K171" s="24">
        <v>7.91</v>
      </c>
      <c r="L171" s="69">
        <v>7.89</v>
      </c>
      <c r="M171" s="65">
        <v>35.5</v>
      </c>
      <c r="N171" s="66">
        <v>35.4</v>
      </c>
      <c r="O171" s="23"/>
      <c r="P171" s="64">
        <v>140</v>
      </c>
      <c r="Q171" s="23"/>
      <c r="R171" s="64">
        <v>98</v>
      </c>
      <c r="S171" s="23"/>
      <c r="T171" s="64"/>
      <c r="U171" s="23"/>
      <c r="V171" s="64"/>
      <c r="W171" s="65"/>
      <c r="X171" s="66">
        <v>20</v>
      </c>
      <c r="Y171" s="70"/>
      <c r="Z171" s="71">
        <v>290</v>
      </c>
      <c r="AA171" s="24"/>
      <c r="AB171" s="69">
        <v>0.34</v>
      </c>
      <c r="AC171" s="461"/>
      <c r="AD171" s="460" t="s">
        <v>36</v>
      </c>
      <c r="AE171" s="251" t="s">
        <v>36</v>
      </c>
      <c r="AF171" s="121" t="s">
        <v>36</v>
      </c>
      <c r="AG171" s="11" t="s">
        <v>36</v>
      </c>
      <c r="AH171" s="2" t="s">
        <v>36</v>
      </c>
      <c r="AI171" s="2" t="s">
        <v>36</v>
      </c>
      <c r="AJ171" s="2" t="s">
        <v>36</v>
      </c>
      <c r="AK171" s="2" t="s">
        <v>36</v>
      </c>
      <c r="AL171" s="104" t="s">
        <v>36</v>
      </c>
    </row>
    <row r="172" spans="1:38" x14ac:dyDescent="0.15">
      <c r="A172" s="1962"/>
      <c r="B172" s="577">
        <v>43343</v>
      </c>
      <c r="C172" s="280" t="str">
        <f t="shared" si="17"/>
        <v>(金)</v>
      </c>
      <c r="D172" s="161" t="s">
        <v>630</v>
      </c>
      <c r="E172" s="151"/>
      <c r="F172" s="141">
        <v>30</v>
      </c>
      <c r="G172" s="142">
        <v>25.4</v>
      </c>
      <c r="H172" s="143">
        <v>25.8</v>
      </c>
      <c r="I172" s="144">
        <v>4.7</v>
      </c>
      <c r="J172" s="145">
        <v>4.5999999999999996</v>
      </c>
      <c r="K172" s="146">
        <v>7.92</v>
      </c>
      <c r="L172" s="147">
        <v>7.9</v>
      </c>
      <c r="M172" s="144">
        <v>35.799999999999997</v>
      </c>
      <c r="N172" s="145">
        <v>37.4</v>
      </c>
      <c r="O172" s="142"/>
      <c r="P172" s="143">
        <v>150</v>
      </c>
      <c r="Q172" s="142"/>
      <c r="R172" s="143">
        <v>100</v>
      </c>
      <c r="S172" s="142"/>
      <c r="T172" s="143"/>
      <c r="U172" s="142"/>
      <c r="V172" s="143"/>
      <c r="W172" s="144"/>
      <c r="X172" s="145">
        <v>17</v>
      </c>
      <c r="Y172" s="148"/>
      <c r="Z172" s="149">
        <v>306</v>
      </c>
      <c r="AA172" s="146"/>
      <c r="AB172" s="147">
        <v>0.39</v>
      </c>
      <c r="AC172" s="458"/>
      <c r="AD172" s="459" t="s">
        <v>36</v>
      </c>
      <c r="AE172" s="271" t="s">
        <v>36</v>
      </c>
      <c r="AF172" s="192" t="s">
        <v>36</v>
      </c>
      <c r="AG172" s="11" t="s">
        <v>36</v>
      </c>
      <c r="AH172" s="2" t="s">
        <v>36</v>
      </c>
      <c r="AI172" s="2" t="s">
        <v>36</v>
      </c>
      <c r="AJ172" s="2" t="s">
        <v>36</v>
      </c>
      <c r="AK172" s="2" t="s">
        <v>36</v>
      </c>
      <c r="AL172" s="104" t="s">
        <v>36</v>
      </c>
    </row>
    <row r="173" spans="1:38" s="1" customFormat="1" ht="13.5" customHeight="1" x14ac:dyDescent="0.15">
      <c r="A173" s="1962"/>
      <c r="B173" s="2019" t="s">
        <v>410</v>
      </c>
      <c r="C173" s="2020"/>
      <c r="D173" s="631"/>
      <c r="E173" s="555">
        <f t="shared" ref="E173:AF173" si="18">MAX(E142:E172)</f>
        <v>22</v>
      </c>
      <c r="F173" s="556">
        <f t="shared" si="18"/>
        <v>35.5</v>
      </c>
      <c r="G173" s="557">
        <f t="shared" si="18"/>
        <v>26.4</v>
      </c>
      <c r="H173" s="558">
        <f t="shared" si="18"/>
        <v>27.3</v>
      </c>
      <c r="I173" s="559">
        <f t="shared" si="18"/>
        <v>33</v>
      </c>
      <c r="J173" s="560">
        <f t="shared" si="18"/>
        <v>11.3</v>
      </c>
      <c r="K173" s="561">
        <f t="shared" si="18"/>
        <v>7.98</v>
      </c>
      <c r="L173" s="562">
        <f t="shared" si="18"/>
        <v>7.91</v>
      </c>
      <c r="M173" s="559">
        <f t="shared" si="18"/>
        <v>35.799999999999997</v>
      </c>
      <c r="N173" s="560">
        <f t="shared" si="18"/>
        <v>38.1</v>
      </c>
      <c r="O173" s="557">
        <f t="shared" si="18"/>
        <v>110</v>
      </c>
      <c r="P173" s="558">
        <f t="shared" si="18"/>
        <v>150</v>
      </c>
      <c r="Q173" s="557">
        <f t="shared" si="18"/>
        <v>82</v>
      </c>
      <c r="R173" s="558">
        <f t="shared" si="18"/>
        <v>100</v>
      </c>
      <c r="S173" s="557">
        <f t="shared" si="18"/>
        <v>66</v>
      </c>
      <c r="T173" s="558">
        <f t="shared" si="18"/>
        <v>62</v>
      </c>
      <c r="U173" s="557">
        <f t="shared" si="18"/>
        <v>16</v>
      </c>
      <c r="V173" s="558">
        <f t="shared" si="18"/>
        <v>20</v>
      </c>
      <c r="W173" s="559">
        <f t="shared" si="18"/>
        <v>20</v>
      </c>
      <c r="X173" s="560">
        <f t="shared" si="18"/>
        <v>21</v>
      </c>
      <c r="Y173" s="563">
        <f t="shared" si="18"/>
        <v>230</v>
      </c>
      <c r="Z173" s="564">
        <f t="shared" si="18"/>
        <v>306</v>
      </c>
      <c r="AA173" s="561">
        <f t="shared" si="18"/>
        <v>0.59</v>
      </c>
      <c r="AB173" s="562">
        <f t="shared" si="18"/>
        <v>0.79</v>
      </c>
      <c r="AC173" s="584">
        <f t="shared" si="18"/>
        <v>9532</v>
      </c>
      <c r="AD173" s="537">
        <f t="shared" si="18"/>
        <v>0</v>
      </c>
      <c r="AE173" s="502">
        <f t="shared" si="18"/>
        <v>0</v>
      </c>
      <c r="AF173" s="580">
        <f t="shared" si="18"/>
        <v>0</v>
      </c>
      <c r="AG173" s="11" t="s">
        <v>36</v>
      </c>
      <c r="AH173" s="2" t="s">
        <v>36</v>
      </c>
      <c r="AI173" s="2" t="s">
        <v>36</v>
      </c>
      <c r="AJ173" s="2" t="s">
        <v>36</v>
      </c>
      <c r="AK173" s="2" t="s">
        <v>36</v>
      </c>
      <c r="AL173" s="104" t="s">
        <v>36</v>
      </c>
    </row>
    <row r="174" spans="1:38" s="1" customFormat="1" ht="13.5" customHeight="1" x14ac:dyDescent="0.15">
      <c r="A174" s="1962"/>
      <c r="B174" s="2021" t="s">
        <v>411</v>
      </c>
      <c r="C174" s="2022"/>
      <c r="D174" s="633"/>
      <c r="E174" s="566">
        <f t="shared" ref="E174:AF174" si="19">MIN(E142:E172)</f>
        <v>0</v>
      </c>
      <c r="F174" s="567">
        <f t="shared" si="19"/>
        <v>21.8</v>
      </c>
      <c r="G174" s="568">
        <f t="shared" si="19"/>
        <v>21.6</v>
      </c>
      <c r="H174" s="569">
        <f t="shared" si="19"/>
        <v>22.1</v>
      </c>
      <c r="I174" s="570">
        <f t="shared" si="19"/>
        <v>4.2</v>
      </c>
      <c r="J174" s="571">
        <f t="shared" si="19"/>
        <v>4.5999999999999996</v>
      </c>
      <c r="K174" s="572">
        <f t="shared" si="19"/>
        <v>7.46</v>
      </c>
      <c r="L174" s="573">
        <f t="shared" si="19"/>
        <v>7.38</v>
      </c>
      <c r="M174" s="570">
        <f t="shared" si="19"/>
        <v>22.5</v>
      </c>
      <c r="N174" s="571">
        <f t="shared" si="19"/>
        <v>22.3</v>
      </c>
      <c r="O174" s="568">
        <f t="shared" si="19"/>
        <v>110</v>
      </c>
      <c r="P174" s="569">
        <f t="shared" si="19"/>
        <v>80</v>
      </c>
      <c r="Q174" s="568">
        <f t="shared" si="19"/>
        <v>82</v>
      </c>
      <c r="R174" s="569">
        <f t="shared" si="19"/>
        <v>70</v>
      </c>
      <c r="S174" s="568">
        <f t="shared" si="19"/>
        <v>66</v>
      </c>
      <c r="T174" s="569">
        <f t="shared" si="19"/>
        <v>62</v>
      </c>
      <c r="U174" s="568">
        <f t="shared" si="19"/>
        <v>16</v>
      </c>
      <c r="V174" s="569">
        <f t="shared" si="19"/>
        <v>20</v>
      </c>
      <c r="W174" s="570">
        <f t="shared" si="19"/>
        <v>20</v>
      </c>
      <c r="X174" s="571">
        <f t="shared" si="19"/>
        <v>16</v>
      </c>
      <c r="Y174" s="574">
        <f t="shared" si="19"/>
        <v>230</v>
      </c>
      <c r="Z174" s="575">
        <f t="shared" si="19"/>
        <v>186</v>
      </c>
      <c r="AA174" s="572">
        <f t="shared" si="19"/>
        <v>0.59</v>
      </c>
      <c r="AB174" s="573">
        <f t="shared" si="19"/>
        <v>0.34</v>
      </c>
      <c r="AC174" s="49">
        <f t="shared" si="19"/>
        <v>335</v>
      </c>
      <c r="AD174" s="538">
        <f t="shared" si="19"/>
        <v>0</v>
      </c>
      <c r="AE174" s="503">
        <f t="shared" si="19"/>
        <v>0</v>
      </c>
      <c r="AF174" s="581">
        <f t="shared" si="19"/>
        <v>0</v>
      </c>
      <c r="AG174" s="11" t="s">
        <v>36</v>
      </c>
      <c r="AH174" s="2" t="s">
        <v>36</v>
      </c>
      <c r="AI174" s="2" t="s">
        <v>36</v>
      </c>
      <c r="AJ174" s="2" t="s">
        <v>36</v>
      </c>
      <c r="AK174" s="2" t="s">
        <v>36</v>
      </c>
      <c r="AL174" s="104" t="s">
        <v>36</v>
      </c>
    </row>
    <row r="175" spans="1:38" s="1" customFormat="1" ht="13.5" customHeight="1" x14ac:dyDescent="0.15">
      <c r="A175" s="1962"/>
      <c r="B175" s="2021" t="s">
        <v>412</v>
      </c>
      <c r="C175" s="2022"/>
      <c r="D175" s="633"/>
      <c r="E175" s="633"/>
      <c r="F175" s="567">
        <f t="shared" ref="F175:AC175" si="20">IF(COUNT(F142:F172)=0,0,AVERAGE(F142:F172))</f>
        <v>29.087096774193544</v>
      </c>
      <c r="G175" s="568">
        <f t="shared" si="20"/>
        <v>24.912903225806449</v>
      </c>
      <c r="H175" s="569">
        <f t="shared" si="20"/>
        <v>25.370967741935477</v>
      </c>
      <c r="I175" s="570">
        <f t="shared" si="20"/>
        <v>9.435483870967742</v>
      </c>
      <c r="J175" s="571">
        <f t="shared" si="20"/>
        <v>7.1354838709677422</v>
      </c>
      <c r="K175" s="572">
        <f t="shared" si="20"/>
        <v>7.758709677419354</v>
      </c>
      <c r="L175" s="573">
        <f t="shared" si="20"/>
        <v>7.7741935483870952</v>
      </c>
      <c r="M175" s="570">
        <f t="shared" si="20"/>
        <v>32.204347826086952</v>
      </c>
      <c r="N175" s="571">
        <f t="shared" si="20"/>
        <v>33.121739130434783</v>
      </c>
      <c r="O175" s="568">
        <f t="shared" si="20"/>
        <v>110</v>
      </c>
      <c r="P175" s="569">
        <f t="shared" si="20"/>
        <v>126.43478260869566</v>
      </c>
      <c r="Q175" s="568">
        <f t="shared" si="20"/>
        <v>82</v>
      </c>
      <c r="R175" s="569">
        <f t="shared" si="20"/>
        <v>91.565217391304344</v>
      </c>
      <c r="S175" s="568">
        <f t="shared" si="20"/>
        <v>66</v>
      </c>
      <c r="T175" s="569">
        <f t="shared" si="20"/>
        <v>62</v>
      </c>
      <c r="U175" s="568">
        <f t="shared" si="20"/>
        <v>16</v>
      </c>
      <c r="V175" s="569">
        <f t="shared" si="20"/>
        <v>20</v>
      </c>
      <c r="W175" s="570">
        <f t="shared" si="20"/>
        <v>20</v>
      </c>
      <c r="X175" s="571">
        <f t="shared" si="20"/>
        <v>18.782608695652176</v>
      </c>
      <c r="Y175" s="574">
        <f t="shared" si="20"/>
        <v>230</v>
      </c>
      <c r="Z175" s="575">
        <f t="shared" si="20"/>
        <v>257.82608695652175</v>
      </c>
      <c r="AA175" s="572">
        <f t="shared" si="20"/>
        <v>0.59</v>
      </c>
      <c r="AB175" s="573">
        <f t="shared" si="20"/>
        <v>0.50000000000000011</v>
      </c>
      <c r="AC175" s="49">
        <f t="shared" si="20"/>
        <v>3597.8571428571427</v>
      </c>
      <c r="AD175" s="542"/>
      <c r="AE175" s="504"/>
      <c r="AF175" s="582"/>
      <c r="AG175" s="11" t="s">
        <v>36</v>
      </c>
      <c r="AH175" s="2" t="s">
        <v>36</v>
      </c>
      <c r="AI175" s="2" t="s">
        <v>36</v>
      </c>
      <c r="AJ175" s="2" t="s">
        <v>36</v>
      </c>
      <c r="AK175" s="2" t="s">
        <v>36</v>
      </c>
      <c r="AL175" s="104" t="s">
        <v>36</v>
      </c>
    </row>
    <row r="176" spans="1:38" s="1" customFormat="1" ht="13.5" customHeight="1" x14ac:dyDescent="0.15">
      <c r="A176" s="1963"/>
      <c r="B176" s="2025" t="s">
        <v>413</v>
      </c>
      <c r="C176" s="2026"/>
      <c r="D176" s="633"/>
      <c r="E176" s="636">
        <f>SUM(E142:E172)</f>
        <v>77</v>
      </c>
      <c r="F176" s="692"/>
      <c r="G176" s="693"/>
      <c r="H176" s="700"/>
      <c r="I176" s="701"/>
      <c r="J176" s="696"/>
      <c r="K176" s="697"/>
      <c r="L176" s="731"/>
      <c r="M176" s="701"/>
      <c r="N176" s="696"/>
      <c r="O176" s="693"/>
      <c r="P176" s="700"/>
      <c r="Q176" s="693"/>
      <c r="R176" s="700"/>
      <c r="S176" s="693"/>
      <c r="T176" s="700"/>
      <c r="U176" s="693"/>
      <c r="V176" s="700"/>
      <c r="W176" s="701"/>
      <c r="X176" s="696"/>
      <c r="Y176" s="732"/>
      <c r="Z176" s="704"/>
      <c r="AA176" s="697"/>
      <c r="AB176" s="731"/>
      <c r="AC176" s="733">
        <f>SUM(AC142:AF172)</f>
        <v>25185</v>
      </c>
      <c r="AD176" s="653"/>
      <c r="AE176" s="654"/>
      <c r="AF176" s="641"/>
      <c r="AG176" s="11" t="s">
        <v>36</v>
      </c>
      <c r="AH176" s="2" t="s">
        <v>36</v>
      </c>
      <c r="AI176" s="2" t="s">
        <v>36</v>
      </c>
      <c r="AJ176" s="2" t="s">
        <v>36</v>
      </c>
      <c r="AK176" s="2" t="s">
        <v>36</v>
      </c>
      <c r="AL176" s="104" t="s">
        <v>36</v>
      </c>
    </row>
    <row r="177" spans="1:38" ht="13.5" customHeight="1" x14ac:dyDescent="0.15">
      <c r="A177" s="1951" t="s">
        <v>322</v>
      </c>
      <c r="B177" s="450">
        <v>43344</v>
      </c>
      <c r="C177" s="451" t="str">
        <f>IF(B177="","",IF(WEEKDAY(B177)=1,"(日)",IF(WEEKDAY(B177)=2,"(月)",IF(WEEKDAY(B177)=3,"(火)",IF(WEEKDAY(B177)=4,"(水)",IF(WEEKDAY(B177)=5,"(木)",IF(WEEKDAY(B177)=6,"(金)","(土)")))))))</f>
        <v>(土)</v>
      </c>
      <c r="D177" s="74" t="s">
        <v>599</v>
      </c>
      <c r="E177" s="1637"/>
      <c r="F177" s="60">
        <v>27.9</v>
      </c>
      <c r="G177" s="62">
        <v>26.2</v>
      </c>
      <c r="H177" s="63">
        <v>27.1</v>
      </c>
      <c r="I177" s="56">
        <v>5.8</v>
      </c>
      <c r="J177" s="57">
        <v>4.8</v>
      </c>
      <c r="K177" s="67">
        <v>8.01</v>
      </c>
      <c r="L177" s="68">
        <v>8</v>
      </c>
      <c r="M177" s="56"/>
      <c r="N177" s="57"/>
      <c r="O177" s="62"/>
      <c r="P177" s="63"/>
      <c r="Q177" s="62"/>
      <c r="R177" s="63"/>
      <c r="S177" s="62"/>
      <c r="T177" s="63"/>
      <c r="U177" s="62"/>
      <c r="V177" s="263"/>
      <c r="W177" s="56"/>
      <c r="X177" s="57"/>
      <c r="Y177" s="58"/>
      <c r="Z177" s="59"/>
      <c r="AA177" s="67"/>
      <c r="AB177" s="68"/>
      <c r="AC177" s="463"/>
      <c r="AD177" s="462" t="s">
        <v>36</v>
      </c>
      <c r="AE177" s="250" t="s">
        <v>36</v>
      </c>
      <c r="AF177" s="120" t="s">
        <v>36</v>
      </c>
      <c r="AG177" s="191">
        <v>43355</v>
      </c>
      <c r="AH177" s="152" t="s">
        <v>3</v>
      </c>
      <c r="AI177" s="1375">
        <v>22</v>
      </c>
      <c r="AJ177" s="154" t="s">
        <v>20</v>
      </c>
      <c r="AK177" s="155"/>
      <c r="AL177" s="156"/>
    </row>
    <row r="178" spans="1:38" x14ac:dyDescent="0.15">
      <c r="A178" s="1952"/>
      <c r="B178" s="452">
        <v>43345</v>
      </c>
      <c r="C178" s="453" t="str">
        <f t="shared" ref="C178:C206" si="21">IF(B178="","",IF(WEEKDAY(B178)=1,"(日)",IF(WEEKDAY(B178)=2,"(月)",IF(WEEKDAY(B178)=3,"(火)",IF(WEEKDAY(B178)=4,"(水)",IF(WEEKDAY(B178)=5,"(木)",IF(WEEKDAY(B178)=6,"(金)","(土)")))))))</f>
        <v>(日)</v>
      </c>
      <c r="D178" s="75" t="s">
        <v>606</v>
      </c>
      <c r="E178" s="1638">
        <v>1</v>
      </c>
      <c r="F178" s="61">
        <v>23.4</v>
      </c>
      <c r="G178" s="23">
        <v>24.6</v>
      </c>
      <c r="H178" s="64">
        <v>25.6</v>
      </c>
      <c r="I178" s="65">
        <v>8</v>
      </c>
      <c r="J178" s="66">
        <v>7</v>
      </c>
      <c r="K178" s="24">
        <v>7.95</v>
      </c>
      <c r="L178" s="69">
        <v>7.94</v>
      </c>
      <c r="M178" s="65"/>
      <c r="N178" s="66"/>
      <c r="O178" s="23"/>
      <c r="P178" s="64"/>
      <c r="Q178" s="23"/>
      <c r="R178" s="64"/>
      <c r="S178" s="23"/>
      <c r="T178" s="64"/>
      <c r="U178" s="23"/>
      <c r="V178" s="262"/>
      <c r="W178" s="65"/>
      <c r="X178" s="66"/>
      <c r="Y178" s="70"/>
      <c r="Z178" s="71"/>
      <c r="AA178" s="24"/>
      <c r="AB178" s="69"/>
      <c r="AC178" s="461"/>
      <c r="AD178" s="460" t="s">
        <v>36</v>
      </c>
      <c r="AE178" s="251" t="s">
        <v>36</v>
      </c>
      <c r="AF178" s="121" t="s">
        <v>36</v>
      </c>
      <c r="AG178" s="12" t="s">
        <v>94</v>
      </c>
      <c r="AH178" s="13" t="s">
        <v>399</v>
      </c>
      <c r="AI178" s="14" t="s">
        <v>5</v>
      </c>
      <c r="AJ178" s="15" t="s">
        <v>6</v>
      </c>
      <c r="AK178" s="16" t="s">
        <v>36</v>
      </c>
      <c r="AL178" s="97"/>
    </row>
    <row r="179" spans="1:38" x14ac:dyDescent="0.15">
      <c r="A179" s="1952"/>
      <c r="B179" s="452">
        <v>43346</v>
      </c>
      <c r="C179" s="453" t="str">
        <f t="shared" si="21"/>
        <v>(月)</v>
      </c>
      <c r="D179" s="75" t="s">
        <v>606</v>
      </c>
      <c r="E179" s="1638">
        <v>3</v>
      </c>
      <c r="F179" s="61">
        <v>24.2</v>
      </c>
      <c r="G179" s="23">
        <v>22</v>
      </c>
      <c r="H179" s="64">
        <v>22.7</v>
      </c>
      <c r="I179" s="65">
        <v>7.5</v>
      </c>
      <c r="J179" s="66">
        <v>7.2</v>
      </c>
      <c r="K179" s="24">
        <v>7.82</v>
      </c>
      <c r="L179" s="69">
        <v>7.78</v>
      </c>
      <c r="M179" s="65">
        <v>35.5</v>
      </c>
      <c r="N179" s="66">
        <v>38.299999999999997</v>
      </c>
      <c r="O179" s="23"/>
      <c r="P179" s="64">
        <v>140</v>
      </c>
      <c r="Q179" s="23"/>
      <c r="R179" s="64">
        <v>102</v>
      </c>
      <c r="S179" s="23"/>
      <c r="T179" s="64"/>
      <c r="U179" s="23"/>
      <c r="V179" s="262"/>
      <c r="W179" s="65"/>
      <c r="X179" s="66">
        <v>18</v>
      </c>
      <c r="Y179" s="70"/>
      <c r="Z179" s="71">
        <v>296</v>
      </c>
      <c r="AA179" s="24"/>
      <c r="AB179" s="69">
        <v>0.51</v>
      </c>
      <c r="AC179" s="461"/>
      <c r="AD179" s="460" t="s">
        <v>36</v>
      </c>
      <c r="AE179" s="251" t="s">
        <v>36</v>
      </c>
      <c r="AF179" s="121" t="s">
        <v>36</v>
      </c>
      <c r="AG179" s="5" t="s">
        <v>95</v>
      </c>
      <c r="AH179" s="17" t="s">
        <v>20</v>
      </c>
      <c r="AI179" s="31">
        <v>21.5</v>
      </c>
      <c r="AJ179" s="32">
        <v>21.8</v>
      </c>
      <c r="AK179" s="33" t="s">
        <v>36</v>
      </c>
      <c r="AL179" s="98"/>
    </row>
    <row r="180" spans="1:38" x14ac:dyDescent="0.15">
      <c r="A180" s="1952"/>
      <c r="B180" s="452">
        <v>43347</v>
      </c>
      <c r="C180" s="453" t="str">
        <f t="shared" si="21"/>
        <v>(火)</v>
      </c>
      <c r="D180" s="75" t="s">
        <v>599</v>
      </c>
      <c r="E180" s="1638">
        <v>9</v>
      </c>
      <c r="F180" s="61">
        <v>28.9</v>
      </c>
      <c r="G180" s="23">
        <v>22</v>
      </c>
      <c r="H180" s="64">
        <v>22.5</v>
      </c>
      <c r="I180" s="65">
        <v>7.2</v>
      </c>
      <c r="J180" s="66">
        <v>9.3000000000000007</v>
      </c>
      <c r="K180" s="24">
        <v>7.79</v>
      </c>
      <c r="L180" s="69">
        <v>7.78</v>
      </c>
      <c r="M180" s="65">
        <v>35.1</v>
      </c>
      <c r="N180" s="66">
        <v>32.799999999999997</v>
      </c>
      <c r="O180" s="23"/>
      <c r="P180" s="64">
        <v>130</v>
      </c>
      <c r="Q180" s="23"/>
      <c r="R180" s="64">
        <v>90</v>
      </c>
      <c r="S180" s="23"/>
      <c r="T180" s="64"/>
      <c r="U180" s="23"/>
      <c r="V180" s="262"/>
      <c r="W180" s="65"/>
      <c r="X180" s="66">
        <v>17</v>
      </c>
      <c r="Y180" s="70"/>
      <c r="Z180" s="71">
        <v>290</v>
      </c>
      <c r="AA180" s="24"/>
      <c r="AB180" s="69">
        <v>0.53</v>
      </c>
      <c r="AC180" s="461"/>
      <c r="AD180" s="460" t="s">
        <v>36</v>
      </c>
      <c r="AE180" s="251" t="s">
        <v>36</v>
      </c>
      <c r="AF180" s="121" t="s">
        <v>36</v>
      </c>
      <c r="AG180" s="6" t="s">
        <v>400</v>
      </c>
      <c r="AH180" s="18" t="s">
        <v>401</v>
      </c>
      <c r="AI180" s="34">
        <v>10.5</v>
      </c>
      <c r="AJ180" s="35">
        <v>12.1</v>
      </c>
      <c r="AK180" s="39" t="s">
        <v>36</v>
      </c>
      <c r="AL180" s="99"/>
    </row>
    <row r="181" spans="1:38" x14ac:dyDescent="0.15">
      <c r="A181" s="1952"/>
      <c r="B181" s="452">
        <v>43348</v>
      </c>
      <c r="C181" s="453" t="str">
        <f t="shared" si="21"/>
        <v>(水)</v>
      </c>
      <c r="D181" s="75" t="s">
        <v>599</v>
      </c>
      <c r="E181" s="1638">
        <v>43</v>
      </c>
      <c r="F181" s="61">
        <v>26.5</v>
      </c>
      <c r="G181" s="23">
        <v>24.1</v>
      </c>
      <c r="H181" s="64">
        <v>24.5</v>
      </c>
      <c r="I181" s="65">
        <v>23.1</v>
      </c>
      <c r="J181" s="66">
        <v>9.4</v>
      </c>
      <c r="K181" s="24">
        <v>7.54</v>
      </c>
      <c r="L181" s="69">
        <v>7.7</v>
      </c>
      <c r="M181" s="65">
        <v>13.9</v>
      </c>
      <c r="N181" s="66">
        <v>29.3</v>
      </c>
      <c r="O181" s="23"/>
      <c r="P181" s="64">
        <v>120</v>
      </c>
      <c r="Q181" s="23"/>
      <c r="R181" s="64">
        <v>84</v>
      </c>
      <c r="S181" s="23"/>
      <c r="T181" s="64"/>
      <c r="U181" s="23"/>
      <c r="V181" s="262"/>
      <c r="W181" s="65"/>
      <c r="X181" s="66">
        <v>17</v>
      </c>
      <c r="Y181" s="70"/>
      <c r="Z181" s="71">
        <v>268</v>
      </c>
      <c r="AA181" s="24"/>
      <c r="AB181" s="69">
        <v>0.49</v>
      </c>
      <c r="AC181" s="461">
        <v>3472</v>
      </c>
      <c r="AD181" s="460" t="s">
        <v>36</v>
      </c>
      <c r="AE181" s="251" t="s">
        <v>36</v>
      </c>
      <c r="AF181" s="121" t="s">
        <v>36</v>
      </c>
      <c r="AG181" s="6" t="s">
        <v>21</v>
      </c>
      <c r="AH181" s="18"/>
      <c r="AI181" s="40">
        <v>7.61</v>
      </c>
      <c r="AJ181" s="41">
        <v>7.59</v>
      </c>
      <c r="AK181" s="42" t="s">
        <v>36</v>
      </c>
      <c r="AL181" s="100"/>
    </row>
    <row r="182" spans="1:38" x14ac:dyDescent="0.15">
      <c r="A182" s="1952"/>
      <c r="B182" s="452">
        <v>43349</v>
      </c>
      <c r="C182" s="453" t="str">
        <f t="shared" si="21"/>
        <v>(木)</v>
      </c>
      <c r="D182" s="75" t="s">
        <v>583</v>
      </c>
      <c r="E182" s="1638">
        <v>0</v>
      </c>
      <c r="F182" s="61">
        <v>28.5</v>
      </c>
      <c r="G182" s="23">
        <v>24.2</v>
      </c>
      <c r="H182" s="64">
        <v>24.5</v>
      </c>
      <c r="I182" s="65">
        <v>21.5</v>
      </c>
      <c r="J182" s="66">
        <v>7.7</v>
      </c>
      <c r="K182" s="24">
        <v>7.48</v>
      </c>
      <c r="L182" s="69">
        <v>7.27</v>
      </c>
      <c r="M182" s="65">
        <v>27.7</v>
      </c>
      <c r="N182" s="66">
        <v>31.1</v>
      </c>
      <c r="O182" s="23"/>
      <c r="P182" s="64">
        <v>100</v>
      </c>
      <c r="Q182" s="23"/>
      <c r="R182" s="64">
        <v>78</v>
      </c>
      <c r="S182" s="23"/>
      <c r="T182" s="64"/>
      <c r="U182" s="157"/>
      <c r="V182" s="262"/>
      <c r="W182" s="65"/>
      <c r="X182" s="66">
        <v>23</v>
      </c>
      <c r="Y182" s="70"/>
      <c r="Z182" s="71">
        <v>238</v>
      </c>
      <c r="AA182" s="24"/>
      <c r="AB182" s="69">
        <v>0.3</v>
      </c>
      <c r="AC182" s="461">
        <v>7708</v>
      </c>
      <c r="AD182" s="460" t="s">
        <v>36</v>
      </c>
      <c r="AE182" s="251" t="s">
        <v>36</v>
      </c>
      <c r="AF182" s="121" t="s">
        <v>36</v>
      </c>
      <c r="AG182" s="6" t="s">
        <v>372</v>
      </c>
      <c r="AH182" s="18" t="s">
        <v>22</v>
      </c>
      <c r="AI182" s="34">
        <v>31.8</v>
      </c>
      <c r="AJ182" s="35">
        <v>31.6</v>
      </c>
      <c r="AK182" s="36" t="s">
        <v>36</v>
      </c>
      <c r="AL182" s="101"/>
    </row>
    <row r="183" spans="1:38" x14ac:dyDescent="0.15">
      <c r="A183" s="1952"/>
      <c r="B183" s="452">
        <v>43350</v>
      </c>
      <c r="C183" s="453" t="str">
        <f t="shared" si="21"/>
        <v>(金)</v>
      </c>
      <c r="D183" s="75" t="s">
        <v>599</v>
      </c>
      <c r="E183" s="1638"/>
      <c r="F183" s="61">
        <v>28</v>
      </c>
      <c r="G183" s="23">
        <v>24.5</v>
      </c>
      <c r="H183" s="64">
        <v>24.7</v>
      </c>
      <c r="I183" s="65">
        <v>10.1</v>
      </c>
      <c r="J183" s="66">
        <v>9.6999999999999993</v>
      </c>
      <c r="K183" s="24">
        <v>7.6</v>
      </c>
      <c r="L183" s="69">
        <v>7.61</v>
      </c>
      <c r="M183" s="65">
        <v>31.9</v>
      </c>
      <c r="N183" s="66">
        <v>32.5</v>
      </c>
      <c r="O183" s="23"/>
      <c r="P183" s="64">
        <v>120</v>
      </c>
      <c r="Q183" s="23"/>
      <c r="R183" s="64">
        <v>88</v>
      </c>
      <c r="S183" s="23"/>
      <c r="T183" s="64"/>
      <c r="U183" s="23"/>
      <c r="V183" s="262"/>
      <c r="W183" s="65"/>
      <c r="X183" s="66">
        <v>18</v>
      </c>
      <c r="Y183" s="70"/>
      <c r="Z183" s="71">
        <v>258</v>
      </c>
      <c r="AA183" s="24"/>
      <c r="AB183" s="69">
        <v>0.51</v>
      </c>
      <c r="AC183" s="461"/>
      <c r="AD183" s="460" t="s">
        <v>36</v>
      </c>
      <c r="AE183" s="251" t="s">
        <v>36</v>
      </c>
      <c r="AF183" s="121" t="s">
        <v>36</v>
      </c>
      <c r="AG183" s="6" t="s">
        <v>402</v>
      </c>
      <c r="AH183" s="18" t="s">
        <v>23</v>
      </c>
      <c r="AI183" s="34">
        <v>110</v>
      </c>
      <c r="AJ183" s="35">
        <v>110</v>
      </c>
      <c r="AK183" s="36" t="s">
        <v>36</v>
      </c>
      <c r="AL183" s="101"/>
    </row>
    <row r="184" spans="1:38" x14ac:dyDescent="0.15">
      <c r="A184" s="1952"/>
      <c r="B184" s="452">
        <v>43351</v>
      </c>
      <c r="C184" s="453" t="str">
        <f t="shared" si="21"/>
        <v>(土)</v>
      </c>
      <c r="D184" s="75" t="s">
        <v>583</v>
      </c>
      <c r="E184" s="1638">
        <v>3</v>
      </c>
      <c r="F184" s="61">
        <v>28.7</v>
      </c>
      <c r="G184" s="23">
        <v>24.9</v>
      </c>
      <c r="H184" s="64">
        <v>25.4</v>
      </c>
      <c r="I184" s="65">
        <v>5.3</v>
      </c>
      <c r="J184" s="66">
        <v>5.8</v>
      </c>
      <c r="K184" s="24">
        <v>7.6</v>
      </c>
      <c r="L184" s="69">
        <v>7.71</v>
      </c>
      <c r="M184" s="65"/>
      <c r="N184" s="66"/>
      <c r="O184" s="23"/>
      <c r="P184" s="64"/>
      <c r="Q184" s="23"/>
      <c r="R184" s="64"/>
      <c r="S184" s="23"/>
      <c r="T184" s="64"/>
      <c r="U184" s="23"/>
      <c r="V184" s="262"/>
      <c r="W184" s="65"/>
      <c r="X184" s="66"/>
      <c r="Y184" s="70"/>
      <c r="Z184" s="71"/>
      <c r="AA184" s="24"/>
      <c r="AB184" s="69"/>
      <c r="AC184" s="461">
        <v>6776</v>
      </c>
      <c r="AD184" s="460" t="s">
        <v>36</v>
      </c>
      <c r="AE184" s="251" t="s">
        <v>36</v>
      </c>
      <c r="AF184" s="121" t="s">
        <v>36</v>
      </c>
      <c r="AG184" s="6" t="s">
        <v>376</v>
      </c>
      <c r="AH184" s="18" t="s">
        <v>23</v>
      </c>
      <c r="AI184" s="34">
        <v>86</v>
      </c>
      <c r="AJ184" s="35">
        <v>82</v>
      </c>
      <c r="AK184" s="36" t="s">
        <v>36</v>
      </c>
      <c r="AL184" s="101"/>
    </row>
    <row r="185" spans="1:38" x14ac:dyDescent="0.15">
      <c r="A185" s="1952"/>
      <c r="B185" s="452">
        <v>43352</v>
      </c>
      <c r="C185" s="453" t="str">
        <f t="shared" si="21"/>
        <v>(日)</v>
      </c>
      <c r="D185" s="75" t="s">
        <v>583</v>
      </c>
      <c r="E185" s="1638">
        <v>1</v>
      </c>
      <c r="F185" s="61">
        <v>29.2</v>
      </c>
      <c r="G185" s="23">
        <v>25.5</v>
      </c>
      <c r="H185" s="64">
        <v>26.2</v>
      </c>
      <c r="I185" s="65">
        <v>11.3</v>
      </c>
      <c r="J185" s="66">
        <v>4.7</v>
      </c>
      <c r="K185" s="24">
        <v>7.58</v>
      </c>
      <c r="L185" s="69">
        <v>7.46</v>
      </c>
      <c r="M185" s="65"/>
      <c r="N185" s="66"/>
      <c r="O185" s="23"/>
      <c r="P185" s="64"/>
      <c r="Q185" s="23"/>
      <c r="R185" s="64"/>
      <c r="S185" s="23"/>
      <c r="T185" s="64"/>
      <c r="U185" s="23"/>
      <c r="V185" s="262"/>
      <c r="W185" s="65"/>
      <c r="X185" s="66"/>
      <c r="Y185" s="70"/>
      <c r="Z185" s="71"/>
      <c r="AA185" s="24"/>
      <c r="AB185" s="69"/>
      <c r="AC185" s="461">
        <v>3111</v>
      </c>
      <c r="AD185" s="460" t="s">
        <v>36</v>
      </c>
      <c r="AE185" s="251" t="s">
        <v>36</v>
      </c>
      <c r="AF185" s="121" t="s">
        <v>36</v>
      </c>
      <c r="AG185" s="6" t="s">
        <v>377</v>
      </c>
      <c r="AH185" s="18" t="s">
        <v>23</v>
      </c>
      <c r="AI185" s="34">
        <v>64</v>
      </c>
      <c r="AJ185" s="35">
        <v>68</v>
      </c>
      <c r="AK185" s="36" t="s">
        <v>36</v>
      </c>
      <c r="AL185" s="101"/>
    </row>
    <row r="186" spans="1:38" x14ac:dyDescent="0.15">
      <c r="A186" s="1952"/>
      <c r="B186" s="452">
        <v>43353</v>
      </c>
      <c r="C186" s="453" t="str">
        <f t="shared" si="21"/>
        <v>(月)</v>
      </c>
      <c r="D186" s="75" t="s">
        <v>599</v>
      </c>
      <c r="E186" s="1638">
        <v>41</v>
      </c>
      <c r="F186" s="61">
        <v>29</v>
      </c>
      <c r="G186" s="23">
        <v>24.8</v>
      </c>
      <c r="H186" s="64">
        <v>25.6</v>
      </c>
      <c r="I186" s="65">
        <v>27.9</v>
      </c>
      <c r="J186" s="66">
        <v>6</v>
      </c>
      <c r="K186" s="24">
        <v>7.72</v>
      </c>
      <c r="L186" s="69">
        <v>7.61</v>
      </c>
      <c r="M186" s="65">
        <v>36.700000000000003</v>
      </c>
      <c r="N186" s="66">
        <v>38.799999999999997</v>
      </c>
      <c r="O186" s="23"/>
      <c r="P186" s="64">
        <v>150</v>
      </c>
      <c r="Q186" s="23"/>
      <c r="R186" s="64">
        <v>102</v>
      </c>
      <c r="S186" s="23"/>
      <c r="T186" s="64"/>
      <c r="U186" s="23"/>
      <c r="V186" s="262"/>
      <c r="W186" s="65"/>
      <c r="X186" s="66">
        <v>18</v>
      </c>
      <c r="Y186" s="70"/>
      <c r="Z186" s="71">
        <v>276</v>
      </c>
      <c r="AA186" s="24"/>
      <c r="AB186" s="69">
        <v>0.33</v>
      </c>
      <c r="AC186" s="461">
        <v>3111</v>
      </c>
      <c r="AD186" s="460" t="s">
        <v>36</v>
      </c>
      <c r="AE186" s="251" t="s">
        <v>36</v>
      </c>
      <c r="AF186" s="121" t="s">
        <v>36</v>
      </c>
      <c r="AG186" s="6" t="s">
        <v>378</v>
      </c>
      <c r="AH186" s="18" t="s">
        <v>23</v>
      </c>
      <c r="AI186" s="34">
        <v>22</v>
      </c>
      <c r="AJ186" s="35">
        <v>14</v>
      </c>
      <c r="AK186" s="36" t="s">
        <v>36</v>
      </c>
      <c r="AL186" s="101"/>
    </row>
    <row r="187" spans="1:38" x14ac:dyDescent="0.15">
      <c r="A187" s="1952"/>
      <c r="B187" s="452">
        <v>43354</v>
      </c>
      <c r="C187" s="453" t="str">
        <f t="shared" si="21"/>
        <v>(火)</v>
      </c>
      <c r="D187" s="75" t="s">
        <v>599</v>
      </c>
      <c r="E187" s="1638">
        <v>4</v>
      </c>
      <c r="F187" s="61">
        <v>23.3</v>
      </c>
      <c r="G187" s="23">
        <v>22.5</v>
      </c>
      <c r="H187" s="64">
        <v>23</v>
      </c>
      <c r="I187" s="65">
        <v>24.2</v>
      </c>
      <c r="J187" s="66">
        <v>6.8</v>
      </c>
      <c r="K187" s="24">
        <v>7.56</v>
      </c>
      <c r="L187" s="69">
        <v>7.34</v>
      </c>
      <c r="M187" s="65">
        <v>28.2</v>
      </c>
      <c r="N187" s="66">
        <v>20.2</v>
      </c>
      <c r="O187" s="23"/>
      <c r="P187" s="64">
        <v>77</v>
      </c>
      <c r="Q187" s="23"/>
      <c r="R187" s="64">
        <v>62</v>
      </c>
      <c r="S187" s="23"/>
      <c r="T187" s="64"/>
      <c r="U187" s="23"/>
      <c r="V187" s="262"/>
      <c r="W187" s="65"/>
      <c r="X187" s="66">
        <v>15</v>
      </c>
      <c r="Y187" s="70"/>
      <c r="Z187" s="71">
        <v>156</v>
      </c>
      <c r="AA187" s="24"/>
      <c r="AB187" s="69">
        <v>0.28999999999999998</v>
      </c>
      <c r="AC187" s="461">
        <v>3222</v>
      </c>
      <c r="AD187" s="460" t="s">
        <v>36</v>
      </c>
      <c r="AE187" s="251" t="s">
        <v>36</v>
      </c>
      <c r="AF187" s="121" t="s">
        <v>36</v>
      </c>
      <c r="AG187" s="6" t="s">
        <v>403</v>
      </c>
      <c r="AH187" s="18" t="s">
        <v>23</v>
      </c>
      <c r="AI187" s="37">
        <v>25</v>
      </c>
      <c r="AJ187" s="38">
        <v>25</v>
      </c>
      <c r="AK187" s="39" t="s">
        <v>36</v>
      </c>
      <c r="AL187" s="99"/>
    </row>
    <row r="188" spans="1:38" x14ac:dyDescent="0.15">
      <c r="A188" s="1952"/>
      <c r="B188" s="452">
        <v>43355</v>
      </c>
      <c r="C188" s="453" t="str">
        <f t="shared" si="21"/>
        <v>(水)</v>
      </c>
      <c r="D188" s="75" t="s">
        <v>583</v>
      </c>
      <c r="E188" s="1638">
        <v>0</v>
      </c>
      <c r="F188" s="61">
        <v>22</v>
      </c>
      <c r="G188" s="23">
        <v>21.5</v>
      </c>
      <c r="H188" s="64">
        <v>21.8</v>
      </c>
      <c r="I188" s="65">
        <v>10.5</v>
      </c>
      <c r="J188" s="66">
        <v>12.1</v>
      </c>
      <c r="K188" s="24">
        <v>7.61</v>
      </c>
      <c r="L188" s="69">
        <v>7.59</v>
      </c>
      <c r="M188" s="65">
        <v>31.8</v>
      </c>
      <c r="N188" s="66">
        <v>31.6</v>
      </c>
      <c r="O188" s="23">
        <v>110</v>
      </c>
      <c r="P188" s="64">
        <v>110</v>
      </c>
      <c r="Q188" s="23">
        <v>86</v>
      </c>
      <c r="R188" s="64">
        <v>82</v>
      </c>
      <c r="S188" s="23">
        <v>64</v>
      </c>
      <c r="T188" s="64">
        <v>68</v>
      </c>
      <c r="U188" s="23">
        <v>22</v>
      </c>
      <c r="V188" s="262">
        <v>14</v>
      </c>
      <c r="W188" s="65">
        <v>25</v>
      </c>
      <c r="X188" s="66">
        <v>25</v>
      </c>
      <c r="Y188" s="70">
        <v>222</v>
      </c>
      <c r="Z188" s="71">
        <v>230</v>
      </c>
      <c r="AA188" s="24">
        <v>0.76</v>
      </c>
      <c r="AB188" s="69">
        <v>0.74</v>
      </c>
      <c r="AC188" s="461"/>
      <c r="AD188" s="460" t="s">
        <v>36</v>
      </c>
      <c r="AE188" s="251" t="s">
        <v>36</v>
      </c>
      <c r="AF188" s="121" t="s">
        <v>36</v>
      </c>
      <c r="AG188" s="6" t="s">
        <v>404</v>
      </c>
      <c r="AH188" s="18" t="s">
        <v>23</v>
      </c>
      <c r="AI188" s="49">
        <v>222</v>
      </c>
      <c r="AJ188" s="50">
        <v>230</v>
      </c>
      <c r="AK188" s="25" t="s">
        <v>36</v>
      </c>
      <c r="AL188" s="26"/>
    </row>
    <row r="189" spans="1:38" x14ac:dyDescent="0.15">
      <c r="A189" s="1952"/>
      <c r="B189" s="452">
        <v>43356</v>
      </c>
      <c r="C189" s="453" t="str">
        <f t="shared" si="21"/>
        <v>(木)</v>
      </c>
      <c r="D189" s="75" t="s">
        <v>599</v>
      </c>
      <c r="E189" s="1638">
        <v>0</v>
      </c>
      <c r="F189" s="61">
        <v>22.8</v>
      </c>
      <c r="G189" s="23">
        <v>20.8</v>
      </c>
      <c r="H189" s="64">
        <v>21</v>
      </c>
      <c r="I189" s="65">
        <v>7.8</v>
      </c>
      <c r="J189" s="66">
        <v>7.7</v>
      </c>
      <c r="K189" s="24">
        <v>7.68</v>
      </c>
      <c r="L189" s="69">
        <v>7.66</v>
      </c>
      <c r="M189" s="65">
        <v>32.4</v>
      </c>
      <c r="N189" s="66">
        <v>31.9</v>
      </c>
      <c r="O189" s="23"/>
      <c r="P189" s="64">
        <v>120</v>
      </c>
      <c r="Q189" s="23"/>
      <c r="R189" s="64">
        <v>90</v>
      </c>
      <c r="S189" s="23"/>
      <c r="T189" s="64"/>
      <c r="U189" s="23"/>
      <c r="V189" s="262"/>
      <c r="W189" s="65"/>
      <c r="X189" s="66">
        <v>21</v>
      </c>
      <c r="Y189" s="70"/>
      <c r="Z189" s="71">
        <v>242</v>
      </c>
      <c r="AA189" s="24"/>
      <c r="AB189" s="69">
        <v>0.61</v>
      </c>
      <c r="AC189" s="461"/>
      <c r="AD189" s="460" t="s">
        <v>36</v>
      </c>
      <c r="AE189" s="251" t="s">
        <v>36</v>
      </c>
      <c r="AF189" s="121" t="s">
        <v>36</v>
      </c>
      <c r="AG189" s="6" t="s">
        <v>405</v>
      </c>
      <c r="AH189" s="18" t="s">
        <v>23</v>
      </c>
      <c r="AI189" s="40">
        <v>0.76</v>
      </c>
      <c r="AJ189" s="41">
        <v>0.74</v>
      </c>
      <c r="AK189" s="42" t="s">
        <v>36</v>
      </c>
      <c r="AL189" s="100"/>
    </row>
    <row r="190" spans="1:38" x14ac:dyDescent="0.15">
      <c r="A190" s="1952"/>
      <c r="B190" s="452">
        <v>43357</v>
      </c>
      <c r="C190" s="453" t="str">
        <f t="shared" si="21"/>
        <v>(金)</v>
      </c>
      <c r="D190" s="75" t="s">
        <v>606</v>
      </c>
      <c r="E190" s="1638">
        <v>13</v>
      </c>
      <c r="F190" s="61">
        <v>22.2</v>
      </c>
      <c r="G190" s="23">
        <v>21.4</v>
      </c>
      <c r="H190" s="64">
        <v>22</v>
      </c>
      <c r="I190" s="65">
        <v>4.5999999999999996</v>
      </c>
      <c r="J190" s="66">
        <v>4.3</v>
      </c>
      <c r="K190" s="24">
        <v>7.65</v>
      </c>
      <c r="L190" s="69">
        <v>7.62</v>
      </c>
      <c r="M190" s="65">
        <v>33.4</v>
      </c>
      <c r="N190" s="66">
        <v>33.700000000000003</v>
      </c>
      <c r="O190" s="23"/>
      <c r="P190" s="64">
        <v>130</v>
      </c>
      <c r="Q190" s="23"/>
      <c r="R190" s="64">
        <v>94</v>
      </c>
      <c r="S190" s="23"/>
      <c r="T190" s="64"/>
      <c r="U190" s="23"/>
      <c r="V190" s="262"/>
      <c r="W190" s="65"/>
      <c r="X190" s="66">
        <v>17</v>
      </c>
      <c r="Y190" s="70"/>
      <c r="Z190" s="71">
        <v>248</v>
      </c>
      <c r="AA190" s="24"/>
      <c r="AB190" s="69">
        <v>0.47</v>
      </c>
      <c r="AC190" s="461"/>
      <c r="AD190" s="460" t="s">
        <v>36</v>
      </c>
      <c r="AE190" s="251" t="s">
        <v>36</v>
      </c>
      <c r="AF190" s="121" t="s">
        <v>36</v>
      </c>
      <c r="AG190" s="6" t="s">
        <v>24</v>
      </c>
      <c r="AH190" s="18" t="s">
        <v>23</v>
      </c>
      <c r="AI190" s="23">
        <v>6.6</v>
      </c>
      <c r="AJ190" s="48">
        <v>6.7</v>
      </c>
      <c r="AK190" s="160" t="s">
        <v>36</v>
      </c>
      <c r="AL190" s="100"/>
    </row>
    <row r="191" spans="1:38" x14ac:dyDescent="0.15">
      <c r="A191" s="1952"/>
      <c r="B191" s="452">
        <v>43358</v>
      </c>
      <c r="C191" s="453" t="str">
        <f t="shared" si="21"/>
        <v>(土)</v>
      </c>
      <c r="D191" s="75" t="s">
        <v>606</v>
      </c>
      <c r="E191" s="1638">
        <v>28</v>
      </c>
      <c r="F191" s="61">
        <v>20.8</v>
      </c>
      <c r="G191" s="23">
        <v>21</v>
      </c>
      <c r="H191" s="64">
        <v>21.6</v>
      </c>
      <c r="I191" s="65">
        <v>13.8</v>
      </c>
      <c r="J191" s="66">
        <v>6.9</v>
      </c>
      <c r="K191" s="24">
        <v>7.46</v>
      </c>
      <c r="L191" s="69">
        <v>7.53</v>
      </c>
      <c r="M191" s="65"/>
      <c r="N191" s="66"/>
      <c r="O191" s="23"/>
      <c r="P191" s="64"/>
      <c r="Q191" s="23"/>
      <c r="R191" s="64"/>
      <c r="S191" s="23"/>
      <c r="T191" s="64"/>
      <c r="U191" s="23"/>
      <c r="V191" s="262"/>
      <c r="W191" s="65"/>
      <c r="X191" s="66"/>
      <c r="Y191" s="70"/>
      <c r="Z191" s="71"/>
      <c r="AA191" s="24"/>
      <c r="AB191" s="69"/>
      <c r="AC191" s="461">
        <v>3323</v>
      </c>
      <c r="AD191" s="460" t="s">
        <v>36</v>
      </c>
      <c r="AE191" s="251" t="s">
        <v>36</v>
      </c>
      <c r="AF191" s="121" t="s">
        <v>36</v>
      </c>
      <c r="AG191" s="6" t="s">
        <v>25</v>
      </c>
      <c r="AH191" s="18" t="s">
        <v>23</v>
      </c>
      <c r="AI191" s="23">
        <v>1.9</v>
      </c>
      <c r="AJ191" s="48">
        <v>1.6</v>
      </c>
      <c r="AK191" s="160" t="s">
        <v>36</v>
      </c>
      <c r="AL191" s="100"/>
    </row>
    <row r="192" spans="1:38" x14ac:dyDescent="0.15">
      <c r="A192" s="1952"/>
      <c r="B192" s="452">
        <v>43359</v>
      </c>
      <c r="C192" s="453" t="str">
        <f t="shared" si="21"/>
        <v>(日)</v>
      </c>
      <c r="D192" s="75" t="s">
        <v>599</v>
      </c>
      <c r="E192" s="1638">
        <v>0</v>
      </c>
      <c r="F192" s="61">
        <v>23.2</v>
      </c>
      <c r="G192" s="23">
        <v>21.1</v>
      </c>
      <c r="H192" s="64">
        <v>21.6</v>
      </c>
      <c r="I192" s="65">
        <v>17.7</v>
      </c>
      <c r="J192" s="66">
        <v>8.9</v>
      </c>
      <c r="K192" s="24">
        <v>7.56</v>
      </c>
      <c r="L192" s="69">
        <v>7.24</v>
      </c>
      <c r="M192" s="65"/>
      <c r="N192" s="66"/>
      <c r="O192" s="23"/>
      <c r="P192" s="64"/>
      <c r="Q192" s="23"/>
      <c r="R192" s="64"/>
      <c r="S192" s="23"/>
      <c r="T192" s="64"/>
      <c r="U192" s="23"/>
      <c r="V192" s="262"/>
      <c r="W192" s="65"/>
      <c r="X192" s="66"/>
      <c r="Y192" s="70"/>
      <c r="Z192" s="71"/>
      <c r="AA192" s="24"/>
      <c r="AB192" s="69"/>
      <c r="AC192" s="461">
        <v>2888</v>
      </c>
      <c r="AD192" s="460" t="s">
        <v>36</v>
      </c>
      <c r="AE192" s="251" t="s">
        <v>36</v>
      </c>
      <c r="AF192" s="121" t="s">
        <v>36</v>
      </c>
      <c r="AG192" s="6" t="s">
        <v>406</v>
      </c>
      <c r="AH192" s="18" t="s">
        <v>23</v>
      </c>
      <c r="AI192" s="23">
        <v>8.1999999999999993</v>
      </c>
      <c r="AJ192" s="48">
        <v>8.3000000000000007</v>
      </c>
      <c r="AK192" s="160" t="s">
        <v>36</v>
      </c>
      <c r="AL192" s="100"/>
    </row>
    <row r="193" spans="1:38" x14ac:dyDescent="0.15">
      <c r="A193" s="1952"/>
      <c r="B193" s="452">
        <v>43360</v>
      </c>
      <c r="C193" s="453" t="str">
        <f t="shared" si="21"/>
        <v>(月)</v>
      </c>
      <c r="D193" s="75" t="s">
        <v>599</v>
      </c>
      <c r="E193" s="1638">
        <v>14</v>
      </c>
      <c r="F193" s="61">
        <v>28.3</v>
      </c>
      <c r="G193" s="23">
        <v>21</v>
      </c>
      <c r="H193" s="64">
        <v>21.3</v>
      </c>
      <c r="I193" s="65">
        <v>10.5</v>
      </c>
      <c r="J193" s="66">
        <v>8</v>
      </c>
      <c r="K193" s="24">
        <v>7.6</v>
      </c>
      <c r="L193" s="69">
        <v>7.53</v>
      </c>
      <c r="M193" s="65"/>
      <c r="N193" s="66"/>
      <c r="O193" s="23"/>
      <c r="P193" s="64"/>
      <c r="Q193" s="23"/>
      <c r="R193" s="64"/>
      <c r="S193" s="23"/>
      <c r="T193" s="64"/>
      <c r="U193" s="23"/>
      <c r="V193" s="262"/>
      <c r="W193" s="65"/>
      <c r="X193" s="66"/>
      <c r="Y193" s="70"/>
      <c r="Z193" s="71"/>
      <c r="AA193" s="24"/>
      <c r="AB193" s="69"/>
      <c r="AC193" s="461"/>
      <c r="AD193" s="460" t="s">
        <v>36</v>
      </c>
      <c r="AE193" s="251" t="s">
        <v>36</v>
      </c>
      <c r="AF193" s="121" t="s">
        <v>36</v>
      </c>
      <c r="AG193" s="6" t="s">
        <v>407</v>
      </c>
      <c r="AH193" s="18" t="s">
        <v>23</v>
      </c>
      <c r="AI193" s="45">
        <v>6.3E-2</v>
      </c>
      <c r="AJ193" s="46">
        <v>6.8000000000000005E-2</v>
      </c>
      <c r="AK193" s="47" t="s">
        <v>36</v>
      </c>
      <c r="AL193" s="102"/>
    </row>
    <row r="194" spans="1:38" x14ac:dyDescent="0.15">
      <c r="A194" s="1952"/>
      <c r="B194" s="452">
        <v>43361</v>
      </c>
      <c r="C194" s="453" t="str">
        <f t="shared" si="21"/>
        <v>(火)</v>
      </c>
      <c r="D194" s="75" t="s">
        <v>583</v>
      </c>
      <c r="E194" s="1638">
        <v>2</v>
      </c>
      <c r="F194" s="61">
        <v>25.3</v>
      </c>
      <c r="G194" s="23">
        <v>21.8</v>
      </c>
      <c r="H194" s="64">
        <v>22.5</v>
      </c>
      <c r="I194" s="65">
        <v>14.5</v>
      </c>
      <c r="J194" s="66">
        <v>7.6</v>
      </c>
      <c r="K194" s="24">
        <v>7.56</v>
      </c>
      <c r="L194" s="69">
        <v>7.42</v>
      </c>
      <c r="M194" s="65">
        <v>26.2</v>
      </c>
      <c r="N194" s="66">
        <v>27.3</v>
      </c>
      <c r="O194" s="23"/>
      <c r="P194" s="64">
        <v>100</v>
      </c>
      <c r="Q194" s="23"/>
      <c r="R194" s="64">
        <v>78</v>
      </c>
      <c r="S194" s="23"/>
      <c r="T194" s="64"/>
      <c r="U194" s="23"/>
      <c r="V194" s="262"/>
      <c r="W194" s="65"/>
      <c r="X194" s="66">
        <v>15</v>
      </c>
      <c r="Y194" s="70"/>
      <c r="Z194" s="71">
        <v>202</v>
      </c>
      <c r="AA194" s="24"/>
      <c r="AB194" s="69">
        <v>0.41</v>
      </c>
      <c r="AC194" s="461">
        <v>3355</v>
      </c>
      <c r="AD194" s="460" t="s">
        <v>36</v>
      </c>
      <c r="AE194" s="251" t="s">
        <v>36</v>
      </c>
      <c r="AF194" s="121" t="s">
        <v>36</v>
      </c>
      <c r="AG194" s="6" t="s">
        <v>26</v>
      </c>
      <c r="AH194" s="18" t="s">
        <v>23</v>
      </c>
      <c r="AI194" s="24">
        <v>0.55000000000000004</v>
      </c>
      <c r="AJ194" s="44">
        <v>0.76</v>
      </c>
      <c r="AK194" s="42" t="s">
        <v>36</v>
      </c>
      <c r="AL194" s="100"/>
    </row>
    <row r="195" spans="1:38" x14ac:dyDescent="0.15">
      <c r="A195" s="1952"/>
      <c r="B195" s="452">
        <v>43362</v>
      </c>
      <c r="C195" s="453" t="str">
        <f t="shared" si="21"/>
        <v>(水)</v>
      </c>
      <c r="D195" s="75" t="s">
        <v>583</v>
      </c>
      <c r="E195" s="1638">
        <v>5</v>
      </c>
      <c r="F195" s="61">
        <v>24</v>
      </c>
      <c r="G195" s="23">
        <v>21.6</v>
      </c>
      <c r="H195" s="64">
        <v>22</v>
      </c>
      <c r="I195" s="65">
        <v>14.3</v>
      </c>
      <c r="J195" s="66">
        <v>6</v>
      </c>
      <c r="K195" s="24">
        <v>7.51</v>
      </c>
      <c r="L195" s="69">
        <v>7.32</v>
      </c>
      <c r="M195" s="65">
        <v>24.4</v>
      </c>
      <c r="N195" s="66">
        <v>29.1</v>
      </c>
      <c r="O195" s="23"/>
      <c r="P195" s="64">
        <v>100</v>
      </c>
      <c r="Q195" s="23"/>
      <c r="R195" s="64">
        <v>82</v>
      </c>
      <c r="S195" s="23"/>
      <c r="T195" s="64"/>
      <c r="U195" s="23"/>
      <c r="V195" s="262"/>
      <c r="W195" s="65"/>
      <c r="X195" s="66">
        <v>18</v>
      </c>
      <c r="Y195" s="70"/>
      <c r="Z195" s="71">
        <v>210</v>
      </c>
      <c r="AA195" s="24"/>
      <c r="AB195" s="69">
        <v>0.48</v>
      </c>
      <c r="AC195" s="461">
        <v>2461</v>
      </c>
      <c r="AD195" s="460" t="s">
        <v>36</v>
      </c>
      <c r="AE195" s="251" t="s">
        <v>36</v>
      </c>
      <c r="AF195" s="121" t="s">
        <v>36</v>
      </c>
      <c r="AG195" s="6" t="s">
        <v>98</v>
      </c>
      <c r="AH195" s="18" t="s">
        <v>23</v>
      </c>
      <c r="AI195" s="24">
        <v>1.07</v>
      </c>
      <c r="AJ195" s="44">
        <v>1.07</v>
      </c>
      <c r="AK195" s="42" t="s">
        <v>36</v>
      </c>
      <c r="AL195" s="100"/>
    </row>
    <row r="196" spans="1:38" x14ac:dyDescent="0.15">
      <c r="A196" s="1952"/>
      <c r="B196" s="452">
        <v>43363</v>
      </c>
      <c r="C196" s="453" t="str">
        <f t="shared" si="21"/>
        <v>(木)</v>
      </c>
      <c r="D196" s="75" t="s">
        <v>606</v>
      </c>
      <c r="E196" s="1638">
        <v>30</v>
      </c>
      <c r="F196" s="61">
        <v>22.4</v>
      </c>
      <c r="G196" s="23">
        <v>20.399999999999999</v>
      </c>
      <c r="H196" s="64">
        <v>21.5</v>
      </c>
      <c r="I196" s="65">
        <v>9.1999999999999993</v>
      </c>
      <c r="J196" s="66">
        <v>8</v>
      </c>
      <c r="K196" s="24">
        <v>7.66</v>
      </c>
      <c r="L196" s="69">
        <v>7.64</v>
      </c>
      <c r="M196" s="65">
        <v>31.3</v>
      </c>
      <c r="N196" s="66">
        <v>32.9</v>
      </c>
      <c r="O196" s="23"/>
      <c r="P196" s="64">
        <v>120</v>
      </c>
      <c r="Q196" s="23"/>
      <c r="R196" s="64">
        <v>94</v>
      </c>
      <c r="S196" s="23"/>
      <c r="T196" s="64"/>
      <c r="U196" s="23"/>
      <c r="V196" s="262"/>
      <c r="W196" s="65"/>
      <c r="X196" s="66">
        <v>21</v>
      </c>
      <c r="Y196" s="70"/>
      <c r="Z196" s="71">
        <v>238</v>
      </c>
      <c r="AA196" s="24"/>
      <c r="AB196" s="69">
        <v>0.75</v>
      </c>
      <c r="AC196" s="461">
        <v>1103</v>
      </c>
      <c r="AD196" s="460" t="s">
        <v>36</v>
      </c>
      <c r="AE196" s="251" t="s">
        <v>36</v>
      </c>
      <c r="AF196" s="121" t="s">
        <v>36</v>
      </c>
      <c r="AG196" s="6" t="s">
        <v>387</v>
      </c>
      <c r="AH196" s="18" t="s">
        <v>23</v>
      </c>
      <c r="AI196" s="45">
        <v>0.16500000000000001</v>
      </c>
      <c r="AJ196" s="260">
        <v>0.16200000000000001</v>
      </c>
      <c r="AK196" s="47" t="s">
        <v>36</v>
      </c>
      <c r="AL196" s="102"/>
    </row>
    <row r="197" spans="1:38" x14ac:dyDescent="0.15">
      <c r="A197" s="1952"/>
      <c r="B197" s="452">
        <v>43364</v>
      </c>
      <c r="C197" s="453" t="str">
        <f t="shared" si="21"/>
        <v>(金)</v>
      </c>
      <c r="D197" s="75" t="s">
        <v>606</v>
      </c>
      <c r="E197" s="1638">
        <v>22</v>
      </c>
      <c r="F197" s="61">
        <v>18.100000000000001</v>
      </c>
      <c r="G197" s="23">
        <v>20</v>
      </c>
      <c r="H197" s="64">
        <v>20.2</v>
      </c>
      <c r="I197" s="65">
        <v>30.9</v>
      </c>
      <c r="J197" s="66">
        <v>9.3000000000000007</v>
      </c>
      <c r="K197" s="24">
        <v>7.47</v>
      </c>
      <c r="L197" s="69">
        <v>7.08</v>
      </c>
      <c r="M197" s="65">
        <v>22.3</v>
      </c>
      <c r="N197" s="66">
        <v>22.1</v>
      </c>
      <c r="O197" s="23"/>
      <c r="P197" s="64">
        <v>67</v>
      </c>
      <c r="Q197" s="23"/>
      <c r="R197" s="64">
        <v>66</v>
      </c>
      <c r="S197" s="23"/>
      <c r="T197" s="64"/>
      <c r="U197" s="23"/>
      <c r="V197" s="262"/>
      <c r="W197" s="65"/>
      <c r="X197" s="66">
        <v>20</v>
      </c>
      <c r="Y197" s="70"/>
      <c r="Z197" s="71">
        <v>182</v>
      </c>
      <c r="AA197" s="24"/>
      <c r="AB197" s="69">
        <v>0.4</v>
      </c>
      <c r="AC197" s="461">
        <v>10481</v>
      </c>
      <c r="AD197" s="460" t="s">
        <v>36</v>
      </c>
      <c r="AE197" s="251" t="s">
        <v>36</v>
      </c>
      <c r="AF197" s="121" t="s">
        <v>36</v>
      </c>
      <c r="AG197" s="6" t="s">
        <v>408</v>
      </c>
      <c r="AH197" s="18" t="s">
        <v>23</v>
      </c>
      <c r="AI197" s="831" t="s">
        <v>609</v>
      </c>
      <c r="AJ197" s="261" t="s">
        <v>609</v>
      </c>
      <c r="AK197" s="42" t="s">
        <v>36</v>
      </c>
      <c r="AL197" s="100"/>
    </row>
    <row r="198" spans="1:38" x14ac:dyDescent="0.15">
      <c r="A198" s="1952"/>
      <c r="B198" s="452">
        <v>43365</v>
      </c>
      <c r="C198" s="453" t="str">
        <f t="shared" si="21"/>
        <v>(土)</v>
      </c>
      <c r="D198" s="75" t="s">
        <v>599</v>
      </c>
      <c r="E198" s="1638" t="s">
        <v>19</v>
      </c>
      <c r="F198" s="61">
        <v>26.5</v>
      </c>
      <c r="G198" s="23">
        <v>20.3</v>
      </c>
      <c r="H198" s="64">
        <v>20.6</v>
      </c>
      <c r="I198" s="65">
        <v>18.899999999999999</v>
      </c>
      <c r="J198" s="66">
        <v>7.4</v>
      </c>
      <c r="K198" s="24">
        <v>7.36</v>
      </c>
      <c r="L198" s="69">
        <v>6.89</v>
      </c>
      <c r="M198" s="65"/>
      <c r="N198" s="66"/>
      <c r="O198" s="23"/>
      <c r="P198" s="64"/>
      <c r="Q198" s="23"/>
      <c r="R198" s="64"/>
      <c r="S198" s="23"/>
      <c r="T198" s="64"/>
      <c r="U198" s="23"/>
      <c r="V198" s="262"/>
      <c r="W198" s="65"/>
      <c r="X198" s="66"/>
      <c r="Y198" s="70"/>
      <c r="Z198" s="71"/>
      <c r="AA198" s="24"/>
      <c r="AB198" s="69"/>
      <c r="AC198" s="461">
        <v>8502</v>
      </c>
      <c r="AD198" s="460" t="s">
        <v>36</v>
      </c>
      <c r="AE198" s="251" t="s">
        <v>36</v>
      </c>
      <c r="AF198" s="121" t="s">
        <v>36</v>
      </c>
      <c r="AG198" s="6" t="s">
        <v>99</v>
      </c>
      <c r="AH198" s="18" t="s">
        <v>23</v>
      </c>
      <c r="AI198" s="23">
        <v>17.3</v>
      </c>
      <c r="AJ198" s="48">
        <v>17.7</v>
      </c>
      <c r="AK198" s="36" t="s">
        <v>36</v>
      </c>
      <c r="AL198" s="101"/>
    </row>
    <row r="199" spans="1:38" x14ac:dyDescent="0.15">
      <c r="A199" s="1952"/>
      <c r="B199" s="452">
        <v>43366</v>
      </c>
      <c r="C199" s="453" t="str">
        <f t="shared" si="21"/>
        <v>(日)</v>
      </c>
      <c r="D199" s="75" t="s">
        <v>599</v>
      </c>
      <c r="E199" s="1638"/>
      <c r="F199" s="61">
        <v>26</v>
      </c>
      <c r="G199" s="23">
        <v>21.1</v>
      </c>
      <c r="H199" s="64">
        <v>21.4</v>
      </c>
      <c r="I199" s="65">
        <v>12.8</v>
      </c>
      <c r="J199" s="66">
        <v>4.9000000000000004</v>
      </c>
      <c r="K199" s="24">
        <v>7.42</v>
      </c>
      <c r="L199" s="69">
        <v>7.12</v>
      </c>
      <c r="M199" s="65"/>
      <c r="N199" s="66"/>
      <c r="O199" s="23"/>
      <c r="P199" s="64"/>
      <c r="Q199" s="23"/>
      <c r="R199" s="64"/>
      <c r="S199" s="23"/>
      <c r="T199" s="64"/>
      <c r="U199" s="23"/>
      <c r="V199" s="262"/>
      <c r="W199" s="65"/>
      <c r="X199" s="66"/>
      <c r="Y199" s="70"/>
      <c r="Z199" s="71"/>
      <c r="AA199" s="24"/>
      <c r="AB199" s="69"/>
      <c r="AC199" s="461">
        <v>3555</v>
      </c>
      <c r="AD199" s="460" t="s">
        <v>36</v>
      </c>
      <c r="AE199" s="251" t="s">
        <v>36</v>
      </c>
      <c r="AF199" s="121" t="s">
        <v>36</v>
      </c>
      <c r="AG199" s="6" t="s">
        <v>27</v>
      </c>
      <c r="AH199" s="18" t="s">
        <v>23</v>
      </c>
      <c r="AI199" s="23">
        <v>36</v>
      </c>
      <c r="AJ199" s="48">
        <v>36.4</v>
      </c>
      <c r="AK199" s="36" t="s">
        <v>36</v>
      </c>
      <c r="AL199" s="101"/>
    </row>
    <row r="200" spans="1:38" x14ac:dyDescent="0.15">
      <c r="A200" s="1952"/>
      <c r="B200" s="452">
        <v>43367</v>
      </c>
      <c r="C200" s="453" t="str">
        <f t="shared" si="21"/>
        <v>(月)</v>
      </c>
      <c r="D200" s="75" t="s">
        <v>599</v>
      </c>
      <c r="E200" s="1638">
        <v>0</v>
      </c>
      <c r="F200" s="61">
        <v>23.6</v>
      </c>
      <c r="G200" s="23">
        <v>21.7</v>
      </c>
      <c r="H200" s="64">
        <v>22.1</v>
      </c>
      <c r="I200" s="65">
        <v>10.6</v>
      </c>
      <c r="J200" s="66">
        <v>8.1999999999999993</v>
      </c>
      <c r="K200" s="24">
        <v>7.42</v>
      </c>
      <c r="L200" s="69">
        <v>7.41</v>
      </c>
      <c r="M200" s="65"/>
      <c r="N200" s="66"/>
      <c r="O200" s="23"/>
      <c r="P200" s="64"/>
      <c r="Q200" s="23"/>
      <c r="R200" s="64"/>
      <c r="S200" s="23"/>
      <c r="T200" s="64"/>
      <c r="U200" s="23"/>
      <c r="V200" s="262"/>
      <c r="W200" s="65"/>
      <c r="X200" s="66"/>
      <c r="Y200" s="70"/>
      <c r="Z200" s="71"/>
      <c r="AA200" s="24"/>
      <c r="AB200" s="69"/>
      <c r="AC200" s="461"/>
      <c r="AD200" s="460" t="s">
        <v>36</v>
      </c>
      <c r="AE200" s="251" t="s">
        <v>36</v>
      </c>
      <c r="AF200" s="121" t="s">
        <v>36</v>
      </c>
      <c r="AG200" s="6" t="s">
        <v>390</v>
      </c>
      <c r="AH200" s="18" t="s">
        <v>401</v>
      </c>
      <c r="AI200" s="51">
        <v>23</v>
      </c>
      <c r="AJ200" s="52">
        <v>22</v>
      </c>
      <c r="AK200" s="43" t="s">
        <v>36</v>
      </c>
      <c r="AL200" s="103"/>
    </row>
    <row r="201" spans="1:38" x14ac:dyDescent="0.15">
      <c r="A201" s="1952"/>
      <c r="B201" s="452">
        <v>43368</v>
      </c>
      <c r="C201" s="453" t="str">
        <f t="shared" si="21"/>
        <v>(火)</v>
      </c>
      <c r="D201" s="75" t="s">
        <v>606</v>
      </c>
      <c r="E201" s="1638">
        <v>25</v>
      </c>
      <c r="F201" s="61">
        <v>24.5</v>
      </c>
      <c r="G201" s="23">
        <v>21</v>
      </c>
      <c r="H201" s="64">
        <v>21.8</v>
      </c>
      <c r="I201" s="65">
        <v>7.7</v>
      </c>
      <c r="J201" s="66">
        <v>7.2</v>
      </c>
      <c r="K201" s="24">
        <v>7.65</v>
      </c>
      <c r="L201" s="69">
        <v>7.56</v>
      </c>
      <c r="M201" s="65">
        <v>31.8</v>
      </c>
      <c r="N201" s="66">
        <v>33.4</v>
      </c>
      <c r="O201" s="23"/>
      <c r="P201" s="64">
        <v>120</v>
      </c>
      <c r="Q201" s="23"/>
      <c r="R201" s="64">
        <v>94</v>
      </c>
      <c r="S201" s="23"/>
      <c r="T201" s="64"/>
      <c r="U201" s="23"/>
      <c r="V201" s="262"/>
      <c r="W201" s="65"/>
      <c r="X201" s="66">
        <v>18</v>
      </c>
      <c r="Y201" s="70"/>
      <c r="Z201" s="71">
        <v>268</v>
      </c>
      <c r="AA201" s="24"/>
      <c r="AB201" s="69">
        <v>0.56999999999999995</v>
      </c>
      <c r="AC201" s="461">
        <v>2111</v>
      </c>
      <c r="AD201" s="460" t="s">
        <v>36</v>
      </c>
      <c r="AE201" s="251" t="s">
        <v>36</v>
      </c>
      <c r="AF201" s="121" t="s">
        <v>36</v>
      </c>
      <c r="AG201" s="6" t="s">
        <v>409</v>
      </c>
      <c r="AH201" s="18" t="s">
        <v>23</v>
      </c>
      <c r="AI201" s="51">
        <v>17</v>
      </c>
      <c r="AJ201" s="52">
        <v>16</v>
      </c>
      <c r="AK201" s="43" t="s">
        <v>36</v>
      </c>
      <c r="AL201" s="103"/>
    </row>
    <row r="202" spans="1:38" x14ac:dyDescent="0.15">
      <c r="A202" s="1952"/>
      <c r="B202" s="452">
        <v>43369</v>
      </c>
      <c r="C202" s="453" t="str">
        <f t="shared" si="21"/>
        <v>(水)</v>
      </c>
      <c r="D202" s="75" t="s">
        <v>606</v>
      </c>
      <c r="E202" s="1638">
        <v>18</v>
      </c>
      <c r="F202" s="61">
        <v>18.8</v>
      </c>
      <c r="G202" s="23">
        <v>20</v>
      </c>
      <c r="H202" s="64">
        <v>20</v>
      </c>
      <c r="I202" s="65">
        <v>48.3</v>
      </c>
      <c r="J202" s="66">
        <v>9.4</v>
      </c>
      <c r="K202" s="24">
        <v>7.33</v>
      </c>
      <c r="L202" s="69">
        <v>7.02</v>
      </c>
      <c r="M202" s="65">
        <v>20.2</v>
      </c>
      <c r="N202" s="66">
        <v>22.2</v>
      </c>
      <c r="O202" s="23"/>
      <c r="P202" s="64">
        <v>63</v>
      </c>
      <c r="Q202" s="23"/>
      <c r="R202" s="64">
        <v>62</v>
      </c>
      <c r="S202" s="23"/>
      <c r="T202" s="64"/>
      <c r="U202" s="23"/>
      <c r="V202" s="262"/>
      <c r="W202" s="65"/>
      <c r="X202" s="66">
        <v>21</v>
      </c>
      <c r="Y202" s="70"/>
      <c r="Z202" s="71">
        <v>160</v>
      </c>
      <c r="AA202" s="24"/>
      <c r="AB202" s="69">
        <v>0.39</v>
      </c>
      <c r="AC202" s="461">
        <v>12776</v>
      </c>
      <c r="AD202" s="460" t="s">
        <v>36</v>
      </c>
      <c r="AE202" s="251" t="s">
        <v>36</v>
      </c>
      <c r="AF202" s="121" t="s">
        <v>36</v>
      </c>
      <c r="AG202" s="19"/>
      <c r="AH202" s="9"/>
      <c r="AI202" s="20"/>
      <c r="AJ202" s="8"/>
      <c r="AK202" s="8"/>
      <c r="AL202" s="9"/>
    </row>
    <row r="203" spans="1:38" x14ac:dyDescent="0.15">
      <c r="A203" s="1952"/>
      <c r="B203" s="452">
        <v>43370</v>
      </c>
      <c r="C203" s="453" t="str">
        <f t="shared" si="21"/>
        <v>(木)</v>
      </c>
      <c r="D203" s="75" t="s">
        <v>599</v>
      </c>
      <c r="E203" s="1638">
        <v>9</v>
      </c>
      <c r="F203" s="61">
        <v>17.399999999999999</v>
      </c>
      <c r="G203" s="23">
        <v>19</v>
      </c>
      <c r="H203" s="64">
        <v>20.2</v>
      </c>
      <c r="I203" s="65">
        <v>50.6</v>
      </c>
      <c r="J203" s="66">
        <v>4.7</v>
      </c>
      <c r="K203" s="24">
        <v>7.46</v>
      </c>
      <c r="L203" s="69">
        <v>7.08</v>
      </c>
      <c r="M203" s="65">
        <v>19.399999999999999</v>
      </c>
      <c r="N203" s="66">
        <v>21.2</v>
      </c>
      <c r="O203" s="23"/>
      <c r="P203" s="64">
        <v>63</v>
      </c>
      <c r="Q203" s="23"/>
      <c r="R203" s="64">
        <v>64</v>
      </c>
      <c r="S203" s="23"/>
      <c r="T203" s="64"/>
      <c r="U203" s="23"/>
      <c r="V203" s="262"/>
      <c r="W203" s="65"/>
      <c r="X203" s="66">
        <v>19</v>
      </c>
      <c r="Y203" s="70"/>
      <c r="Z203" s="71">
        <v>154</v>
      </c>
      <c r="AA203" s="24"/>
      <c r="AB203" s="69">
        <v>0.28999999999999998</v>
      </c>
      <c r="AC203" s="461">
        <v>10665</v>
      </c>
      <c r="AD203" s="460" t="s">
        <v>36</v>
      </c>
      <c r="AE203" s="251" t="s">
        <v>36</v>
      </c>
      <c r="AF203" s="121" t="s">
        <v>36</v>
      </c>
      <c r="AG203" s="19"/>
      <c r="AH203" s="9"/>
      <c r="AI203" s="20"/>
      <c r="AJ203" s="8"/>
      <c r="AK203" s="8"/>
      <c r="AL203" s="9"/>
    </row>
    <row r="204" spans="1:38" x14ac:dyDescent="0.15">
      <c r="A204" s="1952"/>
      <c r="B204" s="452">
        <v>43371</v>
      </c>
      <c r="C204" s="453" t="str">
        <f t="shared" si="21"/>
        <v>(金)</v>
      </c>
      <c r="D204" s="75" t="s">
        <v>583</v>
      </c>
      <c r="E204" s="1638"/>
      <c r="F204" s="61">
        <v>22.8</v>
      </c>
      <c r="G204" s="23">
        <v>18.100000000000001</v>
      </c>
      <c r="H204" s="64">
        <v>18.5</v>
      </c>
      <c r="I204" s="65">
        <v>15.2</v>
      </c>
      <c r="J204" s="66">
        <v>5.6</v>
      </c>
      <c r="K204" s="24">
        <v>7.53</v>
      </c>
      <c r="L204" s="69">
        <v>7.12</v>
      </c>
      <c r="M204" s="65">
        <v>25.6</v>
      </c>
      <c r="N204" s="66">
        <v>26.1</v>
      </c>
      <c r="O204" s="23"/>
      <c r="P204" s="64">
        <v>80</v>
      </c>
      <c r="Q204" s="23"/>
      <c r="R204" s="64">
        <v>74</v>
      </c>
      <c r="S204" s="23"/>
      <c r="T204" s="64"/>
      <c r="U204" s="23"/>
      <c r="V204" s="262"/>
      <c r="W204" s="65"/>
      <c r="X204" s="66">
        <v>21</v>
      </c>
      <c r="Y204" s="70"/>
      <c r="Z204" s="71">
        <v>174</v>
      </c>
      <c r="AA204" s="24"/>
      <c r="AB204" s="69">
        <v>0.31</v>
      </c>
      <c r="AC204" s="461">
        <v>5334</v>
      </c>
      <c r="AD204" s="460" t="s">
        <v>36</v>
      </c>
      <c r="AE204" s="251" t="s">
        <v>36</v>
      </c>
      <c r="AF204" s="121" t="s">
        <v>36</v>
      </c>
      <c r="AG204" s="21"/>
      <c r="AH204" s="3"/>
      <c r="AI204" s="22"/>
      <c r="AJ204" s="10"/>
      <c r="AK204" s="10"/>
      <c r="AL204" s="3"/>
    </row>
    <row r="205" spans="1:38" x14ac:dyDescent="0.15">
      <c r="A205" s="1952"/>
      <c r="B205" s="452">
        <v>43372</v>
      </c>
      <c r="C205" s="547" t="str">
        <f t="shared" si="21"/>
        <v>(土)</v>
      </c>
      <c r="D205" s="75" t="s">
        <v>599</v>
      </c>
      <c r="E205" s="1638">
        <v>3</v>
      </c>
      <c r="F205" s="61">
        <v>21.2</v>
      </c>
      <c r="G205" s="23">
        <v>19</v>
      </c>
      <c r="H205" s="64">
        <v>19.600000000000001</v>
      </c>
      <c r="I205" s="65">
        <v>15.6</v>
      </c>
      <c r="J205" s="66">
        <v>6.8</v>
      </c>
      <c r="K205" s="24">
        <v>7.54</v>
      </c>
      <c r="L205" s="69">
        <v>7.24</v>
      </c>
      <c r="M205" s="65"/>
      <c r="N205" s="66"/>
      <c r="O205" s="23"/>
      <c r="P205" s="64"/>
      <c r="Q205" s="23"/>
      <c r="R205" s="64"/>
      <c r="S205" s="23"/>
      <c r="T205" s="64"/>
      <c r="U205" s="23"/>
      <c r="V205" s="262"/>
      <c r="W205" s="65"/>
      <c r="X205" s="66"/>
      <c r="Y205" s="70"/>
      <c r="Z205" s="71"/>
      <c r="AA205" s="24"/>
      <c r="AB205" s="69"/>
      <c r="AC205" s="461">
        <v>3280</v>
      </c>
      <c r="AD205" s="460" t="s">
        <v>36</v>
      </c>
      <c r="AE205" s="251" t="s">
        <v>36</v>
      </c>
      <c r="AF205" s="121" t="s">
        <v>36</v>
      </c>
      <c r="AG205" s="29" t="s">
        <v>392</v>
      </c>
      <c r="AH205" s="2" t="s">
        <v>36</v>
      </c>
      <c r="AI205" s="2" t="s">
        <v>36</v>
      </c>
      <c r="AJ205" s="2" t="s">
        <v>36</v>
      </c>
      <c r="AK205" s="2" t="s">
        <v>36</v>
      </c>
      <c r="AL205" s="104" t="s">
        <v>36</v>
      </c>
    </row>
    <row r="206" spans="1:38" x14ac:dyDescent="0.15">
      <c r="A206" s="1952"/>
      <c r="B206" s="455">
        <v>43373</v>
      </c>
      <c r="C206" s="456" t="str">
        <f t="shared" si="21"/>
        <v>(日)</v>
      </c>
      <c r="D206" s="259" t="s">
        <v>606</v>
      </c>
      <c r="E206" s="1639">
        <v>92</v>
      </c>
      <c r="F206" s="141">
        <v>18.7</v>
      </c>
      <c r="G206" s="142">
        <v>19.100000000000001</v>
      </c>
      <c r="H206" s="143">
        <v>19.5</v>
      </c>
      <c r="I206" s="144">
        <v>106.1</v>
      </c>
      <c r="J206" s="145">
        <v>8.6</v>
      </c>
      <c r="K206" s="146">
        <v>7.2</v>
      </c>
      <c r="L206" s="147">
        <v>7.33</v>
      </c>
      <c r="M206" s="144"/>
      <c r="N206" s="145"/>
      <c r="O206" s="142"/>
      <c r="P206" s="143"/>
      <c r="Q206" s="142"/>
      <c r="R206" s="143"/>
      <c r="S206" s="142"/>
      <c r="T206" s="143"/>
      <c r="U206" s="142"/>
      <c r="V206" s="264"/>
      <c r="W206" s="144"/>
      <c r="X206" s="145"/>
      <c r="Y206" s="148"/>
      <c r="Z206" s="149"/>
      <c r="AA206" s="146"/>
      <c r="AB206" s="147"/>
      <c r="AC206" s="458">
        <v>12170</v>
      </c>
      <c r="AD206" s="460" t="s">
        <v>36</v>
      </c>
      <c r="AE206" s="251" t="s">
        <v>36</v>
      </c>
      <c r="AF206" s="121" t="s">
        <v>36</v>
      </c>
      <c r="AG206" s="11" t="s">
        <v>36</v>
      </c>
      <c r="AH206" s="2" t="s">
        <v>36</v>
      </c>
      <c r="AI206" s="2" t="s">
        <v>36</v>
      </c>
      <c r="AJ206" s="2" t="s">
        <v>36</v>
      </c>
      <c r="AK206" s="2" t="s">
        <v>36</v>
      </c>
      <c r="AL206" s="104" t="s">
        <v>36</v>
      </c>
    </row>
    <row r="207" spans="1:38" s="1" customFormat="1" ht="13.5" customHeight="1" x14ac:dyDescent="0.15">
      <c r="A207" s="1952"/>
      <c r="B207" s="2019" t="s">
        <v>410</v>
      </c>
      <c r="C207" s="2020"/>
      <c r="D207" s="631"/>
      <c r="E207" s="555">
        <f t="shared" ref="E207:AF207" si="22">MAX(E177:E206)</f>
        <v>92</v>
      </c>
      <c r="F207" s="556">
        <f t="shared" si="22"/>
        <v>29.2</v>
      </c>
      <c r="G207" s="557">
        <f t="shared" si="22"/>
        <v>26.2</v>
      </c>
      <c r="H207" s="558">
        <f t="shared" si="22"/>
        <v>27.1</v>
      </c>
      <c r="I207" s="559">
        <f t="shared" si="22"/>
        <v>106.1</v>
      </c>
      <c r="J207" s="560">
        <f t="shared" si="22"/>
        <v>12.1</v>
      </c>
      <c r="K207" s="561">
        <f t="shared" si="22"/>
        <v>8.01</v>
      </c>
      <c r="L207" s="562">
        <f t="shared" si="22"/>
        <v>8</v>
      </c>
      <c r="M207" s="559">
        <f t="shared" si="22"/>
        <v>36.700000000000003</v>
      </c>
      <c r="N207" s="560">
        <f t="shared" si="22"/>
        <v>38.799999999999997</v>
      </c>
      <c r="O207" s="557">
        <f t="shared" si="22"/>
        <v>110</v>
      </c>
      <c r="P207" s="558">
        <f t="shared" si="22"/>
        <v>150</v>
      </c>
      <c r="Q207" s="557">
        <f t="shared" si="22"/>
        <v>86</v>
      </c>
      <c r="R207" s="558">
        <f t="shared" si="22"/>
        <v>102</v>
      </c>
      <c r="S207" s="557">
        <f t="shared" si="22"/>
        <v>64</v>
      </c>
      <c r="T207" s="558">
        <f t="shared" si="22"/>
        <v>68</v>
      </c>
      <c r="U207" s="557">
        <f t="shared" si="22"/>
        <v>22</v>
      </c>
      <c r="V207" s="558">
        <f t="shared" si="22"/>
        <v>14</v>
      </c>
      <c r="W207" s="559">
        <f t="shared" si="22"/>
        <v>25</v>
      </c>
      <c r="X207" s="560">
        <f t="shared" si="22"/>
        <v>25</v>
      </c>
      <c r="Y207" s="563">
        <f t="shared" si="22"/>
        <v>222</v>
      </c>
      <c r="Z207" s="564">
        <f t="shared" si="22"/>
        <v>296</v>
      </c>
      <c r="AA207" s="561">
        <f t="shared" si="22"/>
        <v>0.76</v>
      </c>
      <c r="AB207" s="562">
        <f t="shared" si="22"/>
        <v>0.75</v>
      </c>
      <c r="AC207" s="584">
        <f t="shared" si="22"/>
        <v>12776</v>
      </c>
      <c r="AD207" s="537">
        <f t="shared" si="22"/>
        <v>0</v>
      </c>
      <c r="AE207" s="502">
        <f t="shared" si="22"/>
        <v>0</v>
      </c>
      <c r="AF207" s="580">
        <f t="shared" si="22"/>
        <v>0</v>
      </c>
      <c r="AG207" s="11" t="s">
        <v>36</v>
      </c>
      <c r="AH207" s="2" t="s">
        <v>36</v>
      </c>
      <c r="AI207" s="2" t="s">
        <v>36</v>
      </c>
      <c r="AJ207" s="2" t="s">
        <v>36</v>
      </c>
      <c r="AK207" s="2" t="s">
        <v>36</v>
      </c>
      <c r="AL207" s="104" t="s">
        <v>36</v>
      </c>
    </row>
    <row r="208" spans="1:38" s="1" customFormat="1" ht="13.5" customHeight="1" x14ac:dyDescent="0.15">
      <c r="A208" s="1952"/>
      <c r="B208" s="2021" t="s">
        <v>411</v>
      </c>
      <c r="C208" s="2022"/>
      <c r="D208" s="633"/>
      <c r="E208" s="566">
        <f t="shared" ref="E208:AF208" si="23">MIN(E177:E206)</f>
        <v>0</v>
      </c>
      <c r="F208" s="567">
        <f t="shared" si="23"/>
        <v>17.399999999999999</v>
      </c>
      <c r="G208" s="568">
        <f t="shared" si="23"/>
        <v>18.100000000000001</v>
      </c>
      <c r="H208" s="569">
        <f t="shared" si="23"/>
        <v>18.5</v>
      </c>
      <c r="I208" s="570">
        <f t="shared" si="23"/>
        <v>4.5999999999999996</v>
      </c>
      <c r="J208" s="571">
        <f t="shared" si="23"/>
        <v>4.3</v>
      </c>
      <c r="K208" s="572">
        <f t="shared" si="23"/>
        <v>7.2</v>
      </c>
      <c r="L208" s="573">
        <f t="shared" si="23"/>
        <v>6.89</v>
      </c>
      <c r="M208" s="570">
        <f t="shared" si="23"/>
        <v>13.9</v>
      </c>
      <c r="N208" s="571">
        <f t="shared" si="23"/>
        <v>20.2</v>
      </c>
      <c r="O208" s="568">
        <f t="shared" si="23"/>
        <v>110</v>
      </c>
      <c r="P208" s="569">
        <f t="shared" si="23"/>
        <v>63</v>
      </c>
      <c r="Q208" s="568">
        <f t="shared" si="23"/>
        <v>86</v>
      </c>
      <c r="R208" s="569">
        <f t="shared" si="23"/>
        <v>62</v>
      </c>
      <c r="S208" s="568">
        <f t="shared" si="23"/>
        <v>64</v>
      </c>
      <c r="T208" s="569">
        <f t="shared" si="23"/>
        <v>68</v>
      </c>
      <c r="U208" s="568">
        <f t="shared" si="23"/>
        <v>22</v>
      </c>
      <c r="V208" s="569">
        <f t="shared" si="23"/>
        <v>14</v>
      </c>
      <c r="W208" s="570">
        <f t="shared" si="23"/>
        <v>25</v>
      </c>
      <c r="X208" s="571">
        <f t="shared" si="23"/>
        <v>15</v>
      </c>
      <c r="Y208" s="574">
        <f t="shared" si="23"/>
        <v>222</v>
      </c>
      <c r="Z208" s="575">
        <f t="shared" si="23"/>
        <v>154</v>
      </c>
      <c r="AA208" s="572">
        <f t="shared" si="23"/>
        <v>0.76</v>
      </c>
      <c r="AB208" s="573">
        <f t="shared" si="23"/>
        <v>0.28999999999999998</v>
      </c>
      <c r="AC208" s="49">
        <f t="shared" si="23"/>
        <v>1103</v>
      </c>
      <c r="AD208" s="538">
        <f t="shared" si="23"/>
        <v>0</v>
      </c>
      <c r="AE208" s="503">
        <f t="shared" si="23"/>
        <v>0</v>
      </c>
      <c r="AF208" s="581">
        <f t="shared" si="23"/>
        <v>0</v>
      </c>
      <c r="AG208" s="11" t="s">
        <v>36</v>
      </c>
      <c r="AH208" s="2" t="s">
        <v>36</v>
      </c>
      <c r="AI208" s="2" t="s">
        <v>36</v>
      </c>
      <c r="AJ208" s="2" t="s">
        <v>36</v>
      </c>
      <c r="AK208" s="2" t="s">
        <v>36</v>
      </c>
      <c r="AL208" s="104" t="s">
        <v>36</v>
      </c>
    </row>
    <row r="209" spans="1:38" s="1" customFormat="1" ht="13.5" customHeight="1" x14ac:dyDescent="0.15">
      <c r="A209" s="1952"/>
      <c r="B209" s="2021" t="s">
        <v>412</v>
      </c>
      <c r="C209" s="2022"/>
      <c r="D209" s="633"/>
      <c r="E209" s="633"/>
      <c r="F209" s="567">
        <f t="shared" ref="F209:AC209" si="24">IF(COUNT(F177:F206)=0,0,AVERAGE(F177:F206))</f>
        <v>24.206666666666663</v>
      </c>
      <c r="G209" s="568">
        <f t="shared" si="24"/>
        <v>21.840000000000007</v>
      </c>
      <c r="H209" s="569">
        <f t="shared" si="24"/>
        <v>22.366666666666671</v>
      </c>
      <c r="I209" s="570">
        <f t="shared" si="24"/>
        <v>19.05</v>
      </c>
      <c r="J209" s="571">
        <f t="shared" si="24"/>
        <v>7.333333333333333</v>
      </c>
      <c r="K209" s="572">
        <f t="shared" si="24"/>
        <v>7.5773333333333328</v>
      </c>
      <c r="L209" s="573">
        <f t="shared" si="24"/>
        <v>7.453333333333334</v>
      </c>
      <c r="M209" s="570">
        <f t="shared" si="24"/>
        <v>28.211111111111109</v>
      </c>
      <c r="N209" s="571">
        <f t="shared" si="24"/>
        <v>29.694444444444443</v>
      </c>
      <c r="O209" s="568">
        <f t="shared" si="24"/>
        <v>110</v>
      </c>
      <c r="P209" s="569">
        <f t="shared" si="24"/>
        <v>106.11111111111111</v>
      </c>
      <c r="Q209" s="568">
        <f t="shared" si="24"/>
        <v>86</v>
      </c>
      <c r="R209" s="569">
        <f t="shared" si="24"/>
        <v>82.555555555555557</v>
      </c>
      <c r="S209" s="568">
        <f t="shared" si="24"/>
        <v>64</v>
      </c>
      <c r="T209" s="569">
        <f t="shared" si="24"/>
        <v>68</v>
      </c>
      <c r="U209" s="568">
        <f t="shared" si="24"/>
        <v>22</v>
      </c>
      <c r="V209" s="569">
        <f t="shared" si="24"/>
        <v>14</v>
      </c>
      <c r="W209" s="570">
        <f t="shared" si="24"/>
        <v>25</v>
      </c>
      <c r="X209" s="571">
        <f t="shared" si="24"/>
        <v>19</v>
      </c>
      <c r="Y209" s="574">
        <f t="shared" si="24"/>
        <v>222</v>
      </c>
      <c r="Z209" s="575">
        <f t="shared" si="24"/>
        <v>227.22222222222223</v>
      </c>
      <c r="AA209" s="572">
        <f t="shared" si="24"/>
        <v>0.76</v>
      </c>
      <c r="AB209" s="573">
        <f t="shared" si="24"/>
        <v>0.46555555555555561</v>
      </c>
      <c r="AC209" s="49">
        <f t="shared" si="24"/>
        <v>5470.2</v>
      </c>
      <c r="AD209" s="542"/>
      <c r="AE209" s="504"/>
      <c r="AF209" s="582"/>
      <c r="AG209" s="11" t="s">
        <v>36</v>
      </c>
      <c r="AH209" s="2" t="s">
        <v>36</v>
      </c>
      <c r="AI209" s="2" t="s">
        <v>36</v>
      </c>
      <c r="AJ209" s="2" t="s">
        <v>36</v>
      </c>
      <c r="AK209" s="2" t="s">
        <v>36</v>
      </c>
      <c r="AL209" s="104" t="s">
        <v>36</v>
      </c>
    </row>
    <row r="210" spans="1:38" s="1" customFormat="1" ht="13.5" customHeight="1" x14ac:dyDescent="0.15">
      <c r="A210" s="1953"/>
      <c r="B210" s="2025" t="s">
        <v>413</v>
      </c>
      <c r="C210" s="2026"/>
      <c r="D210" s="633"/>
      <c r="E210" s="1072">
        <f>SUM(E177:E206)</f>
        <v>366</v>
      </c>
      <c r="F210" s="644"/>
      <c r="G210" s="1069"/>
      <c r="H210" s="1073"/>
      <c r="I210" s="1074"/>
      <c r="J210" s="1070"/>
      <c r="K210" s="1071"/>
      <c r="L210" s="1076"/>
      <c r="M210" s="1074"/>
      <c r="N210" s="1070"/>
      <c r="O210" s="1069"/>
      <c r="P210" s="1073"/>
      <c r="Q210" s="1069"/>
      <c r="R210" s="1073"/>
      <c r="S210" s="1069"/>
      <c r="T210" s="1073"/>
      <c r="U210" s="693"/>
      <c r="V210" s="700"/>
      <c r="W210" s="701"/>
      <c r="X210" s="696"/>
      <c r="Y210" s="732"/>
      <c r="Z210" s="704"/>
      <c r="AA210" s="697"/>
      <c r="AB210" s="731"/>
      <c r="AC210" s="733">
        <f>SUM(AC177:AC206)</f>
        <v>109404</v>
      </c>
      <c r="AD210" s="653"/>
      <c r="AE210" s="654"/>
      <c r="AF210" s="641"/>
      <c r="AG210" s="11" t="s">
        <v>36</v>
      </c>
      <c r="AH210" s="2" t="s">
        <v>36</v>
      </c>
      <c r="AI210" s="2" t="s">
        <v>36</v>
      </c>
      <c r="AJ210" s="2" t="s">
        <v>36</v>
      </c>
      <c r="AK210" s="2" t="s">
        <v>36</v>
      </c>
      <c r="AL210" s="104" t="s">
        <v>36</v>
      </c>
    </row>
    <row r="211" spans="1:38" ht="13.5" customHeight="1" x14ac:dyDescent="0.15">
      <c r="A211" s="1951" t="s">
        <v>355</v>
      </c>
      <c r="B211" s="1081">
        <v>43374</v>
      </c>
      <c r="C211" s="1383" t="str">
        <f>IF(B211="","",IF(WEEKDAY(B211)=1,"(日)",IF(WEEKDAY(B211)=2,"(月)",IF(WEEKDAY(B211)=3,"(火)",IF(WEEKDAY(B211)=4,"(水)",IF(WEEKDAY(B211)=5,"(木)",IF(WEEKDAY(B211)=6,"(金)","(土)")))))))</f>
        <v>(月)</v>
      </c>
      <c r="D211" s="74" t="s">
        <v>583</v>
      </c>
      <c r="E211" s="72">
        <v>11</v>
      </c>
      <c r="F211" s="60">
        <v>26.9</v>
      </c>
      <c r="G211" s="62">
        <v>22.2</v>
      </c>
      <c r="H211" s="63">
        <v>22.5</v>
      </c>
      <c r="I211" s="56">
        <v>154.1</v>
      </c>
      <c r="J211" s="57">
        <v>3.2</v>
      </c>
      <c r="K211" s="67">
        <v>7.16</v>
      </c>
      <c r="L211" s="68">
        <v>6.62</v>
      </c>
      <c r="M211" s="56">
        <v>16.899999999999999</v>
      </c>
      <c r="N211" s="57">
        <v>16.600000000000001</v>
      </c>
      <c r="O211" s="62"/>
      <c r="P211" s="63">
        <v>32</v>
      </c>
      <c r="Q211" s="62"/>
      <c r="R211" s="63">
        <v>54</v>
      </c>
      <c r="S211" s="62"/>
      <c r="T211" s="63"/>
      <c r="U211" s="62"/>
      <c r="V211" s="63"/>
      <c r="W211" s="56"/>
      <c r="X211" s="57">
        <v>25</v>
      </c>
      <c r="Y211" s="58"/>
      <c r="Z211" s="59">
        <v>142</v>
      </c>
      <c r="AA211" s="67"/>
      <c r="AB211" s="68">
        <v>0.1</v>
      </c>
      <c r="AC211" s="463">
        <v>12164</v>
      </c>
      <c r="AD211" s="462" t="s">
        <v>36</v>
      </c>
      <c r="AE211" s="250" t="s">
        <v>36</v>
      </c>
      <c r="AF211" s="120" t="s">
        <v>36</v>
      </c>
      <c r="AG211" s="191">
        <v>43383</v>
      </c>
      <c r="AH211" s="152" t="s">
        <v>3</v>
      </c>
      <c r="AI211" s="153">
        <v>24.1</v>
      </c>
      <c r="AJ211" s="154" t="s">
        <v>20</v>
      </c>
      <c r="AK211" s="155"/>
      <c r="AL211" s="156"/>
    </row>
    <row r="212" spans="1:38" x14ac:dyDescent="0.15">
      <c r="A212" s="1952"/>
      <c r="B212" s="577">
        <v>43375</v>
      </c>
      <c r="C212" s="281" t="str">
        <f t="shared" ref="C212:C241" si="25">IF(B212="","",IF(WEEKDAY(B212)=1,"(日)",IF(WEEKDAY(B212)=2,"(月)",IF(WEEKDAY(B212)=3,"(火)",IF(WEEKDAY(B212)=4,"(水)",IF(WEEKDAY(B212)=5,"(木)",IF(WEEKDAY(B212)=6,"(金)","(土)")))))))</f>
        <v>(火)</v>
      </c>
      <c r="D212" s="75" t="s">
        <v>583</v>
      </c>
      <c r="E212" s="73"/>
      <c r="F212" s="61">
        <v>24.1</v>
      </c>
      <c r="G212" s="23">
        <v>19.8</v>
      </c>
      <c r="H212" s="64">
        <v>20.5</v>
      </c>
      <c r="I212" s="65">
        <v>37.799999999999997</v>
      </c>
      <c r="J212" s="66">
        <v>6.5</v>
      </c>
      <c r="K212" s="24">
        <v>7.26</v>
      </c>
      <c r="L212" s="69">
        <v>6.9</v>
      </c>
      <c r="M212" s="65">
        <v>22.6</v>
      </c>
      <c r="N212" s="66">
        <v>22.3</v>
      </c>
      <c r="O212" s="23"/>
      <c r="P212" s="64">
        <v>63</v>
      </c>
      <c r="Q212" s="23"/>
      <c r="R212" s="64">
        <v>66</v>
      </c>
      <c r="S212" s="23"/>
      <c r="T212" s="64"/>
      <c r="U212" s="23"/>
      <c r="V212" s="64"/>
      <c r="W212" s="65"/>
      <c r="X212" s="66">
        <v>23</v>
      </c>
      <c r="Y212" s="70"/>
      <c r="Z212" s="71">
        <v>158</v>
      </c>
      <c r="AA212" s="24"/>
      <c r="AB212" s="69">
        <v>0.34</v>
      </c>
      <c r="AC212" s="461">
        <v>7791</v>
      </c>
      <c r="AD212" s="460" t="s">
        <v>36</v>
      </c>
      <c r="AE212" s="251" t="s">
        <v>36</v>
      </c>
      <c r="AF212" s="121" t="s">
        <v>36</v>
      </c>
      <c r="AG212" s="12" t="s">
        <v>94</v>
      </c>
      <c r="AH212" s="13" t="s">
        <v>399</v>
      </c>
      <c r="AI212" s="14" t="s">
        <v>5</v>
      </c>
      <c r="AJ212" s="15" t="s">
        <v>6</v>
      </c>
      <c r="AK212" s="16" t="s">
        <v>36</v>
      </c>
      <c r="AL212" s="97"/>
    </row>
    <row r="213" spans="1:38" x14ac:dyDescent="0.15">
      <c r="A213" s="1952"/>
      <c r="B213" s="577">
        <v>43376</v>
      </c>
      <c r="C213" s="281" t="str">
        <f t="shared" si="25"/>
        <v>(水)</v>
      </c>
      <c r="D213" s="76" t="s">
        <v>599</v>
      </c>
      <c r="E213" s="73"/>
      <c r="F213" s="61">
        <v>21.7</v>
      </c>
      <c r="G213" s="23">
        <v>18.8</v>
      </c>
      <c r="H213" s="64">
        <v>19.5</v>
      </c>
      <c r="I213" s="65">
        <v>30.4</v>
      </c>
      <c r="J213" s="66">
        <v>6.8</v>
      </c>
      <c r="K213" s="24">
        <v>7.48</v>
      </c>
      <c r="L213" s="69">
        <v>7.16</v>
      </c>
      <c r="M213" s="65">
        <v>25.1</v>
      </c>
      <c r="N213" s="66">
        <v>24.7</v>
      </c>
      <c r="O213" s="23"/>
      <c r="P213" s="64">
        <v>84</v>
      </c>
      <c r="Q213" s="23"/>
      <c r="R213" s="64">
        <v>76</v>
      </c>
      <c r="S213" s="23"/>
      <c r="T213" s="64"/>
      <c r="U213" s="23"/>
      <c r="V213" s="64"/>
      <c r="W213" s="65"/>
      <c r="X213" s="66">
        <v>20</v>
      </c>
      <c r="Y213" s="70"/>
      <c r="Z213" s="71">
        <v>186</v>
      </c>
      <c r="AA213" s="24"/>
      <c r="AB213" s="69">
        <v>0.33</v>
      </c>
      <c r="AC213" s="461">
        <v>7102</v>
      </c>
      <c r="AD213" s="460" t="s">
        <v>36</v>
      </c>
      <c r="AE213" s="251" t="s">
        <v>36</v>
      </c>
      <c r="AF213" s="121" t="s">
        <v>36</v>
      </c>
      <c r="AG213" s="5" t="s">
        <v>95</v>
      </c>
      <c r="AH213" s="17" t="s">
        <v>20</v>
      </c>
      <c r="AI213" s="31">
        <v>19.2</v>
      </c>
      <c r="AJ213" s="32">
        <v>19.8</v>
      </c>
      <c r="AK213" s="33" t="s">
        <v>36</v>
      </c>
      <c r="AL213" s="98"/>
    </row>
    <row r="214" spans="1:38" x14ac:dyDescent="0.15">
      <c r="A214" s="1952"/>
      <c r="B214" s="577">
        <v>43377</v>
      </c>
      <c r="C214" s="281" t="str">
        <f t="shared" si="25"/>
        <v>(木)</v>
      </c>
      <c r="D214" s="76" t="s">
        <v>599</v>
      </c>
      <c r="E214" s="73">
        <v>0</v>
      </c>
      <c r="F214" s="61">
        <v>22.4</v>
      </c>
      <c r="G214" s="23">
        <v>18.899999999999999</v>
      </c>
      <c r="H214" s="64">
        <v>19.2</v>
      </c>
      <c r="I214" s="65">
        <v>28</v>
      </c>
      <c r="J214" s="66">
        <v>6.2</v>
      </c>
      <c r="K214" s="24">
        <v>7.53</v>
      </c>
      <c r="L214" s="69">
        <v>7.18</v>
      </c>
      <c r="M214" s="65">
        <v>26</v>
      </c>
      <c r="N214" s="66">
        <v>26.6</v>
      </c>
      <c r="O214" s="23"/>
      <c r="P214" s="64">
        <v>84</v>
      </c>
      <c r="Q214" s="23"/>
      <c r="R214" s="64">
        <v>78</v>
      </c>
      <c r="S214" s="23"/>
      <c r="T214" s="64"/>
      <c r="U214" s="23"/>
      <c r="V214" s="64"/>
      <c r="W214" s="65"/>
      <c r="X214" s="66">
        <v>20</v>
      </c>
      <c r="Y214" s="70"/>
      <c r="Z214" s="71">
        <v>176</v>
      </c>
      <c r="AA214" s="24"/>
      <c r="AB214" s="69">
        <v>0.31</v>
      </c>
      <c r="AC214" s="461">
        <v>5899</v>
      </c>
      <c r="AD214" s="460" t="s">
        <v>36</v>
      </c>
      <c r="AE214" s="251" t="s">
        <v>36</v>
      </c>
      <c r="AF214" s="121" t="s">
        <v>36</v>
      </c>
      <c r="AG214" s="6" t="s">
        <v>400</v>
      </c>
      <c r="AH214" s="18" t="s">
        <v>401</v>
      </c>
      <c r="AI214" s="34">
        <v>10.6</v>
      </c>
      <c r="AJ214" s="35">
        <v>9.8000000000000007</v>
      </c>
      <c r="AK214" s="39" t="s">
        <v>36</v>
      </c>
      <c r="AL214" s="99"/>
    </row>
    <row r="215" spans="1:38" x14ac:dyDescent="0.15">
      <c r="A215" s="1952"/>
      <c r="B215" s="577">
        <v>43378</v>
      </c>
      <c r="C215" s="281" t="str">
        <f t="shared" si="25"/>
        <v>(金)</v>
      </c>
      <c r="D215" s="76" t="s">
        <v>606</v>
      </c>
      <c r="E215" s="73">
        <v>10</v>
      </c>
      <c r="F215" s="61">
        <v>18.899999999999999</v>
      </c>
      <c r="G215" s="23">
        <v>19.3</v>
      </c>
      <c r="H215" s="64">
        <v>19.399999999999999</v>
      </c>
      <c r="I215" s="65">
        <v>18</v>
      </c>
      <c r="J215" s="66">
        <v>5.3</v>
      </c>
      <c r="K215" s="24">
        <v>7.52</v>
      </c>
      <c r="L215" s="69">
        <v>7.27</v>
      </c>
      <c r="M215" s="65">
        <v>26.9</v>
      </c>
      <c r="N215" s="66">
        <v>26.9</v>
      </c>
      <c r="O215" s="23"/>
      <c r="P215" s="64">
        <v>87</v>
      </c>
      <c r="Q215" s="23"/>
      <c r="R215" s="64">
        <v>78</v>
      </c>
      <c r="S215" s="23"/>
      <c r="T215" s="64"/>
      <c r="U215" s="23"/>
      <c r="V215" s="64"/>
      <c r="W215" s="65"/>
      <c r="X215" s="66">
        <v>19</v>
      </c>
      <c r="Y215" s="70"/>
      <c r="Z215" s="71">
        <v>194</v>
      </c>
      <c r="AA215" s="24"/>
      <c r="AB215" s="69">
        <v>0.34</v>
      </c>
      <c r="AC215" s="461">
        <v>5222</v>
      </c>
      <c r="AD215" s="460" t="s">
        <v>36</v>
      </c>
      <c r="AE215" s="251" t="s">
        <v>36</v>
      </c>
      <c r="AF215" s="121" t="s">
        <v>36</v>
      </c>
      <c r="AG215" s="6" t="s">
        <v>21</v>
      </c>
      <c r="AH215" s="18"/>
      <c r="AI215" s="40">
        <v>7.58</v>
      </c>
      <c r="AJ215" s="41">
        <v>7.56</v>
      </c>
      <c r="AK215" s="42" t="s">
        <v>36</v>
      </c>
      <c r="AL215" s="100"/>
    </row>
    <row r="216" spans="1:38" x14ac:dyDescent="0.15">
      <c r="A216" s="1952"/>
      <c r="B216" s="577">
        <v>43379</v>
      </c>
      <c r="C216" s="281" t="str">
        <f t="shared" si="25"/>
        <v>(土)</v>
      </c>
      <c r="D216" s="76" t="s">
        <v>583</v>
      </c>
      <c r="E216" s="73"/>
      <c r="F216" s="61">
        <v>24.3</v>
      </c>
      <c r="G216" s="23">
        <v>19.5</v>
      </c>
      <c r="H216" s="64">
        <v>20</v>
      </c>
      <c r="I216" s="65">
        <v>21.1</v>
      </c>
      <c r="J216" s="66">
        <v>7.7</v>
      </c>
      <c r="K216" s="24">
        <v>7.38</v>
      </c>
      <c r="L216" s="69">
        <v>7.06</v>
      </c>
      <c r="M216" s="65"/>
      <c r="N216" s="66"/>
      <c r="O216" s="23"/>
      <c r="P216" s="64"/>
      <c r="Q216" s="23"/>
      <c r="R216" s="64"/>
      <c r="S216" s="23"/>
      <c r="T216" s="64"/>
      <c r="U216" s="23"/>
      <c r="V216" s="64"/>
      <c r="W216" s="65"/>
      <c r="X216" s="66"/>
      <c r="Y216" s="70"/>
      <c r="Z216" s="71"/>
      <c r="AA216" s="24"/>
      <c r="AB216" s="69"/>
      <c r="AC216" s="461">
        <v>4888</v>
      </c>
      <c r="AD216" s="460" t="s">
        <v>36</v>
      </c>
      <c r="AE216" s="251" t="s">
        <v>36</v>
      </c>
      <c r="AF216" s="121" t="s">
        <v>36</v>
      </c>
      <c r="AG216" s="6" t="s">
        <v>372</v>
      </c>
      <c r="AH216" s="18" t="s">
        <v>22</v>
      </c>
      <c r="AI216" s="34">
        <v>28.8</v>
      </c>
      <c r="AJ216" s="35">
        <v>28.4</v>
      </c>
      <c r="AK216" s="36" t="s">
        <v>36</v>
      </c>
      <c r="AL216" s="101"/>
    </row>
    <row r="217" spans="1:38" x14ac:dyDescent="0.15">
      <c r="A217" s="1952"/>
      <c r="B217" s="577">
        <v>43380</v>
      </c>
      <c r="C217" s="281" t="str">
        <f t="shared" si="25"/>
        <v>(日)</v>
      </c>
      <c r="D217" s="76" t="s">
        <v>583</v>
      </c>
      <c r="E217" s="73"/>
      <c r="F217" s="61">
        <v>26.8</v>
      </c>
      <c r="G217" s="23">
        <v>22.2</v>
      </c>
      <c r="H217" s="64">
        <v>22.2</v>
      </c>
      <c r="I217" s="65">
        <v>13.3</v>
      </c>
      <c r="J217" s="66">
        <v>6.6</v>
      </c>
      <c r="K217" s="24">
        <v>7.49</v>
      </c>
      <c r="L217" s="69">
        <v>7.2</v>
      </c>
      <c r="M217" s="65"/>
      <c r="N217" s="66"/>
      <c r="O217" s="23"/>
      <c r="P217" s="64"/>
      <c r="Q217" s="23"/>
      <c r="R217" s="64"/>
      <c r="S217" s="23"/>
      <c r="T217" s="64"/>
      <c r="U217" s="23"/>
      <c r="V217" s="64"/>
      <c r="W217" s="65"/>
      <c r="X217" s="66"/>
      <c r="Y217" s="70"/>
      <c r="Z217" s="71"/>
      <c r="AA217" s="24"/>
      <c r="AB217" s="69"/>
      <c r="AC217" s="461">
        <v>1444</v>
      </c>
      <c r="AD217" s="460" t="s">
        <v>36</v>
      </c>
      <c r="AE217" s="251" t="s">
        <v>36</v>
      </c>
      <c r="AF217" s="121" t="s">
        <v>36</v>
      </c>
      <c r="AG217" s="6" t="s">
        <v>402</v>
      </c>
      <c r="AH217" s="18" t="s">
        <v>23</v>
      </c>
      <c r="AI217" s="34">
        <v>100</v>
      </c>
      <c r="AJ217" s="35">
        <v>100</v>
      </c>
      <c r="AK217" s="36" t="s">
        <v>36</v>
      </c>
      <c r="AL217" s="101"/>
    </row>
    <row r="218" spans="1:38" x14ac:dyDescent="0.15">
      <c r="A218" s="1952"/>
      <c r="B218" s="577">
        <v>43381</v>
      </c>
      <c r="C218" s="281" t="str">
        <f t="shared" si="25"/>
        <v>(月)</v>
      </c>
      <c r="D218" s="76" t="s">
        <v>599</v>
      </c>
      <c r="E218" s="73"/>
      <c r="F218" s="61">
        <v>24.3</v>
      </c>
      <c r="G218" s="23">
        <v>21.3</v>
      </c>
      <c r="H218" s="64">
        <v>21.9</v>
      </c>
      <c r="I218" s="65">
        <v>12.7</v>
      </c>
      <c r="J218" s="66">
        <v>9.9</v>
      </c>
      <c r="K218" s="24">
        <v>7.51</v>
      </c>
      <c r="L218" s="69">
        <v>7.37</v>
      </c>
      <c r="M218" s="65"/>
      <c r="N218" s="66"/>
      <c r="O218" s="23"/>
      <c r="P218" s="64"/>
      <c r="Q218" s="23"/>
      <c r="R218" s="64"/>
      <c r="S218" s="23"/>
      <c r="T218" s="64"/>
      <c r="U218" s="23"/>
      <c r="V218" s="64"/>
      <c r="W218" s="65"/>
      <c r="X218" s="66"/>
      <c r="Y218" s="70"/>
      <c r="Z218" s="71"/>
      <c r="AA218" s="24"/>
      <c r="AB218" s="69"/>
      <c r="AC218" s="461">
        <v>4333</v>
      </c>
      <c r="AD218" s="460" t="s">
        <v>36</v>
      </c>
      <c r="AE218" s="251" t="s">
        <v>36</v>
      </c>
      <c r="AF218" s="121" t="s">
        <v>36</v>
      </c>
      <c r="AG218" s="6" t="s">
        <v>376</v>
      </c>
      <c r="AH218" s="18" t="s">
        <v>23</v>
      </c>
      <c r="AI218" s="34">
        <v>80</v>
      </c>
      <c r="AJ218" s="35">
        <v>82</v>
      </c>
      <c r="AK218" s="36" t="s">
        <v>36</v>
      </c>
      <c r="AL218" s="101"/>
    </row>
    <row r="219" spans="1:38" x14ac:dyDescent="0.15">
      <c r="A219" s="1952"/>
      <c r="B219" s="577">
        <v>43382</v>
      </c>
      <c r="C219" s="281" t="str">
        <f t="shared" si="25"/>
        <v>(火)</v>
      </c>
      <c r="D219" s="76" t="s">
        <v>583</v>
      </c>
      <c r="E219" s="73"/>
      <c r="F219" s="61">
        <v>22.7</v>
      </c>
      <c r="G219" s="23">
        <v>19.8</v>
      </c>
      <c r="H219" s="64">
        <v>20.2</v>
      </c>
      <c r="I219" s="65">
        <v>13.2</v>
      </c>
      <c r="J219" s="66">
        <v>6.3</v>
      </c>
      <c r="K219" s="24">
        <v>7.53</v>
      </c>
      <c r="L219" s="69">
        <v>7.25</v>
      </c>
      <c r="M219" s="65">
        <v>28.1</v>
      </c>
      <c r="N219" s="66">
        <v>28.8</v>
      </c>
      <c r="O219" s="23"/>
      <c r="P219" s="64">
        <v>94</v>
      </c>
      <c r="Q219" s="23"/>
      <c r="R219" s="64">
        <v>82</v>
      </c>
      <c r="S219" s="23"/>
      <c r="T219" s="64"/>
      <c r="U219" s="23"/>
      <c r="V219" s="64"/>
      <c r="W219" s="65"/>
      <c r="X219" s="66">
        <v>21</v>
      </c>
      <c r="Y219" s="70"/>
      <c r="Z219" s="71">
        <v>216</v>
      </c>
      <c r="AA219" s="24"/>
      <c r="AB219" s="69">
        <v>0.34</v>
      </c>
      <c r="AC219" s="461">
        <v>3203</v>
      </c>
      <c r="AD219" s="460" t="s">
        <v>36</v>
      </c>
      <c r="AE219" s="251" t="s">
        <v>36</v>
      </c>
      <c r="AF219" s="121" t="s">
        <v>36</v>
      </c>
      <c r="AG219" s="6" t="s">
        <v>377</v>
      </c>
      <c r="AH219" s="18" t="s">
        <v>23</v>
      </c>
      <c r="AI219" s="34">
        <v>60</v>
      </c>
      <c r="AJ219" s="35">
        <v>60</v>
      </c>
      <c r="AK219" s="36" t="s">
        <v>36</v>
      </c>
      <c r="AL219" s="101"/>
    </row>
    <row r="220" spans="1:38" x14ac:dyDescent="0.15">
      <c r="A220" s="1952"/>
      <c r="B220" s="577">
        <v>43383</v>
      </c>
      <c r="C220" s="281" t="str">
        <f t="shared" si="25"/>
        <v>(水)</v>
      </c>
      <c r="D220" s="125" t="s">
        <v>583</v>
      </c>
      <c r="E220" s="126"/>
      <c r="F220" s="127">
        <v>24.1</v>
      </c>
      <c r="G220" s="128">
        <v>19.2</v>
      </c>
      <c r="H220" s="129">
        <v>19.8</v>
      </c>
      <c r="I220" s="130">
        <v>10.6</v>
      </c>
      <c r="J220" s="131">
        <v>9.8000000000000007</v>
      </c>
      <c r="K220" s="132">
        <v>7.58</v>
      </c>
      <c r="L220" s="133">
        <v>7.56</v>
      </c>
      <c r="M220" s="130">
        <v>28.8</v>
      </c>
      <c r="N220" s="131">
        <v>28.4</v>
      </c>
      <c r="O220" s="128">
        <v>100</v>
      </c>
      <c r="P220" s="129">
        <v>100</v>
      </c>
      <c r="Q220" s="128">
        <v>80</v>
      </c>
      <c r="R220" s="129">
        <v>82</v>
      </c>
      <c r="S220" s="128">
        <v>60</v>
      </c>
      <c r="T220" s="129">
        <v>60</v>
      </c>
      <c r="U220" s="128">
        <v>20</v>
      </c>
      <c r="V220" s="129">
        <v>22</v>
      </c>
      <c r="W220" s="130">
        <v>20</v>
      </c>
      <c r="X220" s="131">
        <v>19</v>
      </c>
      <c r="Y220" s="134">
        <v>208</v>
      </c>
      <c r="Z220" s="135">
        <v>212</v>
      </c>
      <c r="AA220" s="132">
        <v>0.62</v>
      </c>
      <c r="AB220" s="133">
        <v>0.61</v>
      </c>
      <c r="AC220" s="461"/>
      <c r="AD220" s="460" t="s">
        <v>36</v>
      </c>
      <c r="AE220" s="251" t="s">
        <v>36</v>
      </c>
      <c r="AF220" s="121" t="s">
        <v>36</v>
      </c>
      <c r="AG220" s="6" t="s">
        <v>378</v>
      </c>
      <c r="AH220" s="18" t="s">
        <v>23</v>
      </c>
      <c r="AI220" s="34">
        <v>20</v>
      </c>
      <c r="AJ220" s="35">
        <v>22</v>
      </c>
      <c r="AK220" s="36" t="s">
        <v>36</v>
      </c>
      <c r="AL220" s="101"/>
    </row>
    <row r="221" spans="1:38" x14ac:dyDescent="0.15">
      <c r="A221" s="1952"/>
      <c r="B221" s="577">
        <v>43384</v>
      </c>
      <c r="C221" s="281" t="str">
        <f t="shared" si="25"/>
        <v>(木)</v>
      </c>
      <c r="D221" s="76" t="s">
        <v>599</v>
      </c>
      <c r="E221" s="73">
        <v>2</v>
      </c>
      <c r="F221" s="61">
        <v>21.6</v>
      </c>
      <c r="G221" s="23">
        <v>20.2</v>
      </c>
      <c r="H221" s="64">
        <v>20.5</v>
      </c>
      <c r="I221" s="65">
        <v>8.9</v>
      </c>
      <c r="J221" s="66">
        <v>8.6999999999999993</v>
      </c>
      <c r="K221" s="24">
        <v>7.63</v>
      </c>
      <c r="L221" s="69">
        <v>7.45</v>
      </c>
      <c r="M221" s="65">
        <v>26.8</v>
      </c>
      <c r="N221" s="66">
        <v>28.7</v>
      </c>
      <c r="O221" s="23"/>
      <c r="P221" s="64">
        <v>94</v>
      </c>
      <c r="Q221" s="23"/>
      <c r="R221" s="64">
        <v>80</v>
      </c>
      <c r="S221" s="23"/>
      <c r="T221" s="64"/>
      <c r="U221" s="23"/>
      <c r="V221" s="64"/>
      <c r="W221" s="65"/>
      <c r="X221" s="66">
        <v>20</v>
      </c>
      <c r="Y221" s="70"/>
      <c r="Z221" s="71">
        <v>214</v>
      </c>
      <c r="AA221" s="24"/>
      <c r="AB221" s="69">
        <v>0.42</v>
      </c>
      <c r="AC221" s="461">
        <v>2123</v>
      </c>
      <c r="AD221" s="460" t="s">
        <v>36</v>
      </c>
      <c r="AE221" s="251" t="s">
        <v>36</v>
      </c>
      <c r="AF221" s="121" t="s">
        <v>36</v>
      </c>
      <c r="AG221" s="6" t="s">
        <v>403</v>
      </c>
      <c r="AH221" s="18" t="s">
        <v>23</v>
      </c>
      <c r="AI221" s="37">
        <v>20</v>
      </c>
      <c r="AJ221" s="38">
        <v>19</v>
      </c>
      <c r="AK221" s="39" t="s">
        <v>36</v>
      </c>
      <c r="AL221" s="99"/>
    </row>
    <row r="222" spans="1:38" x14ac:dyDescent="0.15">
      <c r="A222" s="1952"/>
      <c r="B222" s="577">
        <v>43385</v>
      </c>
      <c r="C222" s="281" t="str">
        <f t="shared" si="25"/>
        <v>(金)</v>
      </c>
      <c r="D222" s="76" t="s">
        <v>599</v>
      </c>
      <c r="E222" s="73">
        <v>0</v>
      </c>
      <c r="F222" s="61">
        <v>21.3</v>
      </c>
      <c r="G222" s="23">
        <v>20.5</v>
      </c>
      <c r="H222" s="64">
        <v>20.5</v>
      </c>
      <c r="I222" s="65">
        <v>10.8</v>
      </c>
      <c r="J222" s="66">
        <v>7.4</v>
      </c>
      <c r="K222" s="24">
        <v>7.54</v>
      </c>
      <c r="L222" s="69">
        <v>7.31</v>
      </c>
      <c r="M222" s="65">
        <v>28.4</v>
      </c>
      <c r="N222" s="66">
        <v>28.4</v>
      </c>
      <c r="O222" s="23"/>
      <c r="P222" s="64">
        <v>100</v>
      </c>
      <c r="Q222" s="23"/>
      <c r="R222" s="64">
        <v>80</v>
      </c>
      <c r="S222" s="23"/>
      <c r="T222" s="64"/>
      <c r="U222" s="23"/>
      <c r="V222" s="64"/>
      <c r="W222" s="65"/>
      <c r="X222" s="66">
        <v>21</v>
      </c>
      <c r="Y222" s="70"/>
      <c r="Z222" s="71">
        <v>196</v>
      </c>
      <c r="AA222" s="24"/>
      <c r="AB222" s="69">
        <v>0.37</v>
      </c>
      <c r="AC222" s="461">
        <v>3375</v>
      </c>
      <c r="AD222" s="460" t="s">
        <v>36</v>
      </c>
      <c r="AE222" s="251" t="s">
        <v>36</v>
      </c>
      <c r="AF222" s="121" t="s">
        <v>36</v>
      </c>
      <c r="AG222" s="6" t="s">
        <v>404</v>
      </c>
      <c r="AH222" s="18" t="s">
        <v>23</v>
      </c>
      <c r="AI222" s="49">
        <v>208</v>
      </c>
      <c r="AJ222" s="50">
        <v>212</v>
      </c>
      <c r="AK222" s="25" t="s">
        <v>36</v>
      </c>
      <c r="AL222" s="26"/>
    </row>
    <row r="223" spans="1:38" x14ac:dyDescent="0.15">
      <c r="A223" s="1952"/>
      <c r="B223" s="577">
        <v>43386</v>
      </c>
      <c r="C223" s="281" t="str">
        <f t="shared" si="25"/>
        <v>(土)</v>
      </c>
      <c r="D223" s="76" t="s">
        <v>599</v>
      </c>
      <c r="E223" s="73">
        <v>1</v>
      </c>
      <c r="F223" s="61">
        <v>19.100000000000001</v>
      </c>
      <c r="G223" s="23">
        <v>18.899999999999999</v>
      </c>
      <c r="H223" s="64">
        <v>19.5</v>
      </c>
      <c r="I223" s="65">
        <v>11.7</v>
      </c>
      <c r="J223" s="66">
        <v>7.9</v>
      </c>
      <c r="K223" s="24">
        <v>7.55</v>
      </c>
      <c r="L223" s="69">
        <v>7.22</v>
      </c>
      <c r="M223" s="65"/>
      <c r="N223" s="66"/>
      <c r="O223" s="23"/>
      <c r="P223" s="64"/>
      <c r="Q223" s="23"/>
      <c r="R223" s="64"/>
      <c r="S223" s="23"/>
      <c r="T223" s="64"/>
      <c r="U223" s="23"/>
      <c r="V223" s="64"/>
      <c r="W223" s="65"/>
      <c r="X223" s="66"/>
      <c r="Y223" s="70"/>
      <c r="Z223" s="71"/>
      <c r="AA223" s="24"/>
      <c r="AB223" s="69"/>
      <c r="AC223" s="461">
        <v>3555</v>
      </c>
      <c r="AD223" s="460" t="s">
        <v>36</v>
      </c>
      <c r="AE223" s="251" t="s">
        <v>36</v>
      </c>
      <c r="AF223" s="121" t="s">
        <v>36</v>
      </c>
      <c r="AG223" s="6" t="s">
        <v>405</v>
      </c>
      <c r="AH223" s="18" t="s">
        <v>23</v>
      </c>
      <c r="AI223" s="40">
        <v>0.62</v>
      </c>
      <c r="AJ223" s="41">
        <v>0.61</v>
      </c>
      <c r="AK223" s="42" t="s">
        <v>36</v>
      </c>
      <c r="AL223" s="100"/>
    </row>
    <row r="224" spans="1:38" x14ac:dyDescent="0.15">
      <c r="A224" s="1952"/>
      <c r="B224" s="577">
        <v>43387</v>
      </c>
      <c r="C224" s="281" t="str">
        <f t="shared" si="25"/>
        <v>(日)</v>
      </c>
      <c r="D224" s="76" t="s">
        <v>606</v>
      </c>
      <c r="E224" s="73">
        <v>12</v>
      </c>
      <c r="F224" s="61">
        <v>16</v>
      </c>
      <c r="G224" s="23">
        <v>17.7</v>
      </c>
      <c r="H224" s="64">
        <v>18.3</v>
      </c>
      <c r="I224" s="65">
        <v>11.3</v>
      </c>
      <c r="J224" s="66">
        <v>7.3</v>
      </c>
      <c r="K224" s="24">
        <v>7.48</v>
      </c>
      <c r="L224" s="69">
        <v>7.26</v>
      </c>
      <c r="M224" s="65"/>
      <c r="N224" s="66"/>
      <c r="O224" s="23"/>
      <c r="P224" s="64"/>
      <c r="Q224" s="23"/>
      <c r="R224" s="64"/>
      <c r="S224" s="23"/>
      <c r="T224" s="64"/>
      <c r="U224" s="23"/>
      <c r="V224" s="64"/>
      <c r="W224" s="65"/>
      <c r="X224" s="66"/>
      <c r="Y224" s="70"/>
      <c r="Z224" s="71"/>
      <c r="AA224" s="24"/>
      <c r="AB224" s="69"/>
      <c r="AC224" s="461">
        <v>2778</v>
      </c>
      <c r="AD224" s="460" t="s">
        <v>36</v>
      </c>
      <c r="AE224" s="251" t="s">
        <v>36</v>
      </c>
      <c r="AF224" s="121" t="s">
        <v>36</v>
      </c>
      <c r="AG224" s="6" t="s">
        <v>24</v>
      </c>
      <c r="AH224" s="18" t="s">
        <v>23</v>
      </c>
      <c r="AI224" s="23">
        <v>7.7</v>
      </c>
      <c r="AJ224" s="48">
        <v>6.1</v>
      </c>
      <c r="AK224" s="160" t="s">
        <v>36</v>
      </c>
      <c r="AL224" s="100"/>
    </row>
    <row r="225" spans="1:38" x14ac:dyDescent="0.15">
      <c r="A225" s="1952"/>
      <c r="B225" s="577">
        <v>43388</v>
      </c>
      <c r="C225" s="281" t="str">
        <f t="shared" si="25"/>
        <v>(月)</v>
      </c>
      <c r="D225" s="76" t="s">
        <v>599</v>
      </c>
      <c r="E225" s="73"/>
      <c r="F225" s="61">
        <v>18.399999999999999</v>
      </c>
      <c r="G225" s="23">
        <v>17.600000000000001</v>
      </c>
      <c r="H225" s="64">
        <v>17.8</v>
      </c>
      <c r="I225" s="65">
        <v>8.1</v>
      </c>
      <c r="J225" s="66">
        <v>9.3000000000000007</v>
      </c>
      <c r="K225" s="24">
        <v>7.62</v>
      </c>
      <c r="L225" s="69">
        <v>7.58</v>
      </c>
      <c r="M225" s="65">
        <v>27.5</v>
      </c>
      <c r="N225" s="66">
        <v>32.700000000000003</v>
      </c>
      <c r="O225" s="23"/>
      <c r="P225" s="64">
        <v>110</v>
      </c>
      <c r="Q225" s="23"/>
      <c r="R225" s="64">
        <v>86</v>
      </c>
      <c r="S225" s="23"/>
      <c r="T225" s="64"/>
      <c r="U225" s="23"/>
      <c r="V225" s="64"/>
      <c r="W225" s="65"/>
      <c r="X225" s="66">
        <v>18</v>
      </c>
      <c r="Y225" s="70"/>
      <c r="Z225" s="71">
        <v>232</v>
      </c>
      <c r="AA225" s="24"/>
      <c r="AB225" s="69">
        <v>0.55000000000000004</v>
      </c>
      <c r="AC225" s="461"/>
      <c r="AD225" s="460" t="s">
        <v>36</v>
      </c>
      <c r="AE225" s="251" t="s">
        <v>36</v>
      </c>
      <c r="AF225" s="121" t="s">
        <v>36</v>
      </c>
      <c r="AG225" s="6" t="s">
        <v>25</v>
      </c>
      <c r="AH225" s="18" t="s">
        <v>23</v>
      </c>
      <c r="AI225" s="23">
        <v>1.6</v>
      </c>
      <c r="AJ225" s="48">
        <v>1.8</v>
      </c>
      <c r="AK225" s="36" t="s">
        <v>36</v>
      </c>
      <c r="AL225" s="100"/>
    </row>
    <row r="226" spans="1:38" x14ac:dyDescent="0.15">
      <c r="A226" s="1952"/>
      <c r="B226" s="577">
        <v>43389</v>
      </c>
      <c r="C226" s="281" t="str">
        <f t="shared" si="25"/>
        <v>(火)</v>
      </c>
      <c r="D226" s="76" t="s">
        <v>599</v>
      </c>
      <c r="E226" s="73"/>
      <c r="F226" s="61">
        <v>19.8</v>
      </c>
      <c r="G226" s="23">
        <v>17.8</v>
      </c>
      <c r="H226" s="64">
        <v>18.2</v>
      </c>
      <c r="I226" s="65">
        <v>8.1999999999999993</v>
      </c>
      <c r="J226" s="66">
        <v>8</v>
      </c>
      <c r="K226" s="24">
        <v>7.66</v>
      </c>
      <c r="L226" s="69">
        <v>7.6</v>
      </c>
      <c r="M226" s="65">
        <v>30.7</v>
      </c>
      <c r="N226" s="66">
        <v>31</v>
      </c>
      <c r="O226" s="23"/>
      <c r="P226" s="64">
        <v>120</v>
      </c>
      <c r="Q226" s="23"/>
      <c r="R226" s="64">
        <v>92</v>
      </c>
      <c r="S226" s="23"/>
      <c r="T226" s="64"/>
      <c r="U226" s="23"/>
      <c r="V226" s="64"/>
      <c r="W226" s="65"/>
      <c r="X226" s="66">
        <v>19</v>
      </c>
      <c r="Y226" s="70"/>
      <c r="Z226" s="71">
        <v>218</v>
      </c>
      <c r="AA226" s="24"/>
      <c r="AB226" s="69">
        <v>0.48</v>
      </c>
      <c r="AC226" s="461"/>
      <c r="AD226" s="460" t="s">
        <v>36</v>
      </c>
      <c r="AE226" s="251" t="s">
        <v>36</v>
      </c>
      <c r="AF226" s="121" t="s">
        <v>36</v>
      </c>
      <c r="AG226" s="6" t="s">
        <v>406</v>
      </c>
      <c r="AH226" s="18" t="s">
        <v>23</v>
      </c>
      <c r="AI226" s="23">
        <v>8.6999999999999993</v>
      </c>
      <c r="AJ226" s="48">
        <v>8.6999999999999993</v>
      </c>
      <c r="AK226" s="36" t="s">
        <v>36</v>
      </c>
      <c r="AL226" s="100"/>
    </row>
    <row r="227" spans="1:38" x14ac:dyDescent="0.15">
      <c r="A227" s="1952"/>
      <c r="B227" s="577">
        <v>43390</v>
      </c>
      <c r="C227" s="281" t="str">
        <f t="shared" si="25"/>
        <v>(水)</v>
      </c>
      <c r="D227" s="76" t="s">
        <v>599</v>
      </c>
      <c r="E227" s="73">
        <v>2</v>
      </c>
      <c r="F227" s="61">
        <v>19</v>
      </c>
      <c r="G227" s="23">
        <v>18.3</v>
      </c>
      <c r="H227" s="64">
        <v>18.899999999999999</v>
      </c>
      <c r="I227" s="65">
        <v>6.9</v>
      </c>
      <c r="J227" s="66">
        <v>6.7</v>
      </c>
      <c r="K227" s="24">
        <v>7.71</v>
      </c>
      <c r="L227" s="69">
        <v>7.63</v>
      </c>
      <c r="M227" s="65">
        <v>33.299999999999997</v>
      </c>
      <c r="N227" s="66">
        <v>34</v>
      </c>
      <c r="O227" s="23"/>
      <c r="P227" s="64">
        <v>130</v>
      </c>
      <c r="Q227" s="23"/>
      <c r="R227" s="64">
        <v>96</v>
      </c>
      <c r="S227" s="23"/>
      <c r="T227" s="64"/>
      <c r="U227" s="23"/>
      <c r="V227" s="64"/>
      <c r="W227" s="65"/>
      <c r="X227" s="66">
        <v>18</v>
      </c>
      <c r="Y227" s="70"/>
      <c r="Z227" s="71">
        <v>232</v>
      </c>
      <c r="AA227" s="24"/>
      <c r="AB227" s="69">
        <v>0.56999999999999995</v>
      </c>
      <c r="AC227" s="461"/>
      <c r="AD227" s="460" t="s">
        <v>36</v>
      </c>
      <c r="AE227" s="251" t="s">
        <v>36</v>
      </c>
      <c r="AF227" s="121" t="s">
        <v>36</v>
      </c>
      <c r="AG227" s="6" t="s">
        <v>407</v>
      </c>
      <c r="AH227" s="18" t="s">
        <v>23</v>
      </c>
      <c r="AI227" s="45">
        <v>5.8000000000000003E-2</v>
      </c>
      <c r="AJ227" s="46">
        <v>0.06</v>
      </c>
      <c r="AK227" s="47" t="s">
        <v>36</v>
      </c>
      <c r="AL227" s="102"/>
    </row>
    <row r="228" spans="1:38" x14ac:dyDescent="0.15">
      <c r="A228" s="1952"/>
      <c r="B228" s="577">
        <v>43391</v>
      </c>
      <c r="C228" s="281" t="str">
        <f t="shared" si="25"/>
        <v>(木)</v>
      </c>
      <c r="D228" s="76" t="s">
        <v>583</v>
      </c>
      <c r="E228" s="73"/>
      <c r="F228" s="61">
        <v>18.7</v>
      </c>
      <c r="G228" s="23">
        <v>17.8</v>
      </c>
      <c r="H228" s="64">
        <v>18.8</v>
      </c>
      <c r="I228" s="65">
        <v>9</v>
      </c>
      <c r="J228" s="66">
        <v>8.3000000000000007</v>
      </c>
      <c r="K228" s="24">
        <v>7.7</v>
      </c>
      <c r="L228" s="69">
        <v>7.61</v>
      </c>
      <c r="M228" s="65">
        <v>33.4</v>
      </c>
      <c r="N228" s="66">
        <v>34.799999999999997</v>
      </c>
      <c r="O228" s="23"/>
      <c r="P228" s="64">
        <v>140</v>
      </c>
      <c r="Q228" s="23"/>
      <c r="R228" s="64">
        <v>100</v>
      </c>
      <c r="S228" s="23"/>
      <c r="T228" s="64"/>
      <c r="U228" s="23"/>
      <c r="V228" s="64"/>
      <c r="W228" s="65"/>
      <c r="X228" s="66">
        <v>17</v>
      </c>
      <c r="Y228" s="70"/>
      <c r="Z228" s="71">
        <v>240</v>
      </c>
      <c r="AA228" s="24"/>
      <c r="AB228" s="69">
        <v>0.53</v>
      </c>
      <c r="AC228" s="461"/>
      <c r="AD228" s="460" t="s">
        <v>36</v>
      </c>
      <c r="AE228" s="251" t="s">
        <v>36</v>
      </c>
      <c r="AF228" s="121" t="s">
        <v>36</v>
      </c>
      <c r="AG228" s="6" t="s">
        <v>26</v>
      </c>
      <c r="AH228" s="18" t="s">
        <v>23</v>
      </c>
      <c r="AI228" s="24">
        <v>1.02</v>
      </c>
      <c r="AJ228" s="44">
        <v>1.25</v>
      </c>
      <c r="AK228" s="42" t="s">
        <v>36</v>
      </c>
      <c r="AL228" s="100"/>
    </row>
    <row r="229" spans="1:38" x14ac:dyDescent="0.15">
      <c r="A229" s="1952"/>
      <c r="B229" s="577">
        <v>43392</v>
      </c>
      <c r="C229" s="281" t="str">
        <f t="shared" si="25"/>
        <v>(金)</v>
      </c>
      <c r="D229" s="76" t="s">
        <v>599</v>
      </c>
      <c r="E229" s="73">
        <v>0</v>
      </c>
      <c r="F229" s="61">
        <v>17.100000000000001</v>
      </c>
      <c r="G229" s="23">
        <v>17.399999999999999</v>
      </c>
      <c r="H229" s="64">
        <v>17.899999999999999</v>
      </c>
      <c r="I229" s="65">
        <v>8</v>
      </c>
      <c r="J229" s="66">
        <v>7.8</v>
      </c>
      <c r="K229" s="24">
        <v>7.72</v>
      </c>
      <c r="L229" s="69">
        <v>7.67</v>
      </c>
      <c r="M229" s="65">
        <v>34.6</v>
      </c>
      <c r="N229" s="66">
        <v>35.4</v>
      </c>
      <c r="O229" s="23"/>
      <c r="P229" s="64">
        <v>140</v>
      </c>
      <c r="Q229" s="23"/>
      <c r="R229" s="64">
        <v>102</v>
      </c>
      <c r="S229" s="23"/>
      <c r="T229" s="64"/>
      <c r="U229" s="23"/>
      <c r="V229" s="64"/>
      <c r="W229" s="65"/>
      <c r="X229" s="66">
        <v>18</v>
      </c>
      <c r="Y229" s="70"/>
      <c r="Z229" s="71">
        <v>256</v>
      </c>
      <c r="AA229" s="24"/>
      <c r="AB229" s="69">
        <v>0.45</v>
      </c>
      <c r="AC229" s="461"/>
      <c r="AD229" s="460" t="s">
        <v>36</v>
      </c>
      <c r="AE229" s="251" t="s">
        <v>36</v>
      </c>
      <c r="AF229" s="121" t="s">
        <v>36</v>
      </c>
      <c r="AG229" s="6" t="s">
        <v>98</v>
      </c>
      <c r="AH229" s="18" t="s">
        <v>23</v>
      </c>
      <c r="AI229" s="24">
        <v>0.86</v>
      </c>
      <c r="AJ229" s="44">
        <v>0.85</v>
      </c>
      <c r="AK229" s="42" t="s">
        <v>36</v>
      </c>
      <c r="AL229" s="100"/>
    </row>
    <row r="230" spans="1:38" x14ac:dyDescent="0.15">
      <c r="A230" s="1952"/>
      <c r="B230" s="577">
        <v>43393</v>
      </c>
      <c r="C230" s="281" t="str">
        <f t="shared" si="25"/>
        <v>(土)</v>
      </c>
      <c r="D230" s="76" t="s">
        <v>599</v>
      </c>
      <c r="E230" s="73">
        <v>0</v>
      </c>
      <c r="F230" s="61">
        <v>18</v>
      </c>
      <c r="G230" s="23">
        <v>17.3</v>
      </c>
      <c r="H230" s="64">
        <v>18</v>
      </c>
      <c r="I230" s="65">
        <v>16.600000000000001</v>
      </c>
      <c r="J230" s="66">
        <v>5.6</v>
      </c>
      <c r="K230" s="24">
        <v>7.62</v>
      </c>
      <c r="L230" s="69">
        <v>7.34</v>
      </c>
      <c r="M230" s="65"/>
      <c r="N230" s="66"/>
      <c r="O230" s="23"/>
      <c r="P230" s="64"/>
      <c r="Q230" s="23"/>
      <c r="R230" s="64"/>
      <c r="S230" s="23"/>
      <c r="T230" s="64"/>
      <c r="U230" s="23"/>
      <c r="V230" s="64"/>
      <c r="W230" s="65"/>
      <c r="X230" s="66"/>
      <c r="Y230" s="70"/>
      <c r="Z230" s="71"/>
      <c r="AA230" s="24"/>
      <c r="AB230" s="69"/>
      <c r="AC230" s="461">
        <v>1384</v>
      </c>
      <c r="AD230" s="460" t="s">
        <v>36</v>
      </c>
      <c r="AE230" s="251" t="s">
        <v>36</v>
      </c>
      <c r="AF230" s="121" t="s">
        <v>36</v>
      </c>
      <c r="AG230" s="6" t="s">
        <v>387</v>
      </c>
      <c r="AH230" s="18" t="s">
        <v>23</v>
      </c>
      <c r="AI230" s="45">
        <v>0.13</v>
      </c>
      <c r="AJ230" s="46">
        <v>0.128</v>
      </c>
      <c r="AK230" s="47" t="s">
        <v>36</v>
      </c>
      <c r="AL230" s="102"/>
    </row>
    <row r="231" spans="1:38" x14ac:dyDescent="0.15">
      <c r="A231" s="1952"/>
      <c r="B231" s="577">
        <v>43394</v>
      </c>
      <c r="C231" s="281" t="str">
        <f t="shared" si="25"/>
        <v>(日)</v>
      </c>
      <c r="D231" s="76" t="s">
        <v>583</v>
      </c>
      <c r="E231" s="73"/>
      <c r="F231" s="61">
        <v>18.100000000000001</v>
      </c>
      <c r="G231" s="23">
        <v>16.5</v>
      </c>
      <c r="H231" s="64">
        <v>17.5</v>
      </c>
      <c r="I231" s="65">
        <v>9.1999999999999993</v>
      </c>
      <c r="J231" s="66">
        <v>10.3</v>
      </c>
      <c r="K231" s="24">
        <v>7.64</v>
      </c>
      <c r="L231" s="69">
        <v>7.65</v>
      </c>
      <c r="M231" s="65"/>
      <c r="N231" s="66"/>
      <c r="O231" s="23"/>
      <c r="P231" s="64"/>
      <c r="Q231" s="23"/>
      <c r="R231" s="64"/>
      <c r="S231" s="23"/>
      <c r="T231" s="64"/>
      <c r="U231" s="23"/>
      <c r="V231" s="64"/>
      <c r="W231" s="65"/>
      <c r="X231" s="66"/>
      <c r="Y231" s="70"/>
      <c r="Z231" s="71"/>
      <c r="AA231" s="24"/>
      <c r="AB231" s="69"/>
      <c r="AC231" s="461"/>
      <c r="AD231" s="460" t="s">
        <v>36</v>
      </c>
      <c r="AE231" s="251" t="s">
        <v>36</v>
      </c>
      <c r="AF231" s="121" t="s">
        <v>36</v>
      </c>
      <c r="AG231" s="6" t="s">
        <v>408</v>
      </c>
      <c r="AH231" s="18" t="s">
        <v>23</v>
      </c>
      <c r="AI231" s="831" t="s">
        <v>609</v>
      </c>
      <c r="AJ231" s="261" t="s">
        <v>609</v>
      </c>
      <c r="AK231" s="42" t="s">
        <v>36</v>
      </c>
      <c r="AL231" s="100"/>
    </row>
    <row r="232" spans="1:38" x14ac:dyDescent="0.15">
      <c r="A232" s="1952"/>
      <c r="B232" s="577">
        <v>43395</v>
      </c>
      <c r="C232" s="281" t="str">
        <f t="shared" si="25"/>
        <v>(月)</v>
      </c>
      <c r="D232" s="76" t="s">
        <v>583</v>
      </c>
      <c r="E232" s="73"/>
      <c r="F232" s="61">
        <v>18</v>
      </c>
      <c r="G232" s="23">
        <v>15.8</v>
      </c>
      <c r="H232" s="64">
        <v>16.7</v>
      </c>
      <c r="I232" s="65">
        <v>6.2</v>
      </c>
      <c r="J232" s="66">
        <v>6</v>
      </c>
      <c r="K232" s="24">
        <v>7.78</v>
      </c>
      <c r="L232" s="69">
        <v>7.76</v>
      </c>
      <c r="M232" s="65">
        <v>35.9</v>
      </c>
      <c r="N232" s="66">
        <v>37.1</v>
      </c>
      <c r="O232" s="23"/>
      <c r="P232" s="64">
        <v>140</v>
      </c>
      <c r="Q232" s="23"/>
      <c r="R232" s="64">
        <v>102</v>
      </c>
      <c r="S232" s="23"/>
      <c r="T232" s="64"/>
      <c r="U232" s="23"/>
      <c r="V232" s="64"/>
      <c r="W232" s="65"/>
      <c r="X232" s="66">
        <v>17</v>
      </c>
      <c r="Y232" s="70"/>
      <c r="Z232" s="71">
        <v>242</v>
      </c>
      <c r="AA232" s="24"/>
      <c r="AB232" s="69">
        <v>0.41</v>
      </c>
      <c r="AC232" s="461"/>
      <c r="AD232" s="460" t="s">
        <v>36</v>
      </c>
      <c r="AE232" s="251" t="s">
        <v>36</v>
      </c>
      <c r="AF232" s="121" t="s">
        <v>36</v>
      </c>
      <c r="AG232" s="6" t="s">
        <v>99</v>
      </c>
      <c r="AH232" s="18" t="s">
        <v>23</v>
      </c>
      <c r="AI232" s="23">
        <v>17.600000000000001</v>
      </c>
      <c r="AJ232" s="48">
        <v>17.600000000000001</v>
      </c>
      <c r="AK232" s="36" t="s">
        <v>36</v>
      </c>
      <c r="AL232" s="101"/>
    </row>
    <row r="233" spans="1:38" x14ac:dyDescent="0.15">
      <c r="A233" s="1952"/>
      <c r="B233" s="577">
        <v>43396</v>
      </c>
      <c r="C233" s="281" t="str">
        <f t="shared" si="25"/>
        <v>(火)</v>
      </c>
      <c r="D233" s="76" t="s">
        <v>606</v>
      </c>
      <c r="E233" s="73">
        <v>1</v>
      </c>
      <c r="F233" s="61">
        <v>14.2</v>
      </c>
      <c r="G233" s="23">
        <v>16.2</v>
      </c>
      <c r="H233" s="64">
        <v>17</v>
      </c>
      <c r="I233" s="65">
        <v>7.1</v>
      </c>
      <c r="J233" s="66">
        <v>6.7</v>
      </c>
      <c r="K233" s="24">
        <v>7.72</v>
      </c>
      <c r="L233" s="69">
        <v>7.7</v>
      </c>
      <c r="M233" s="65">
        <v>34.1</v>
      </c>
      <c r="N233" s="66">
        <v>36.6</v>
      </c>
      <c r="O233" s="23"/>
      <c r="P233" s="64">
        <v>140</v>
      </c>
      <c r="Q233" s="23"/>
      <c r="R233" s="64">
        <v>106</v>
      </c>
      <c r="S233" s="23"/>
      <c r="T233" s="64"/>
      <c r="U233" s="23"/>
      <c r="V233" s="64"/>
      <c r="W233" s="65"/>
      <c r="X233" s="66">
        <v>17</v>
      </c>
      <c r="Y233" s="70"/>
      <c r="Z233" s="71">
        <v>244</v>
      </c>
      <c r="AA233" s="24"/>
      <c r="AB233" s="69">
        <v>0.44</v>
      </c>
      <c r="AC233" s="461"/>
      <c r="AD233" s="460" t="s">
        <v>36</v>
      </c>
      <c r="AE233" s="251" t="s">
        <v>36</v>
      </c>
      <c r="AF233" s="121" t="s">
        <v>36</v>
      </c>
      <c r="AG233" s="6" t="s">
        <v>27</v>
      </c>
      <c r="AH233" s="18" t="s">
        <v>23</v>
      </c>
      <c r="AI233" s="23">
        <v>53.5</v>
      </c>
      <c r="AJ233" s="48">
        <v>65</v>
      </c>
      <c r="AK233" s="36" t="s">
        <v>36</v>
      </c>
      <c r="AL233" s="101"/>
    </row>
    <row r="234" spans="1:38" x14ac:dyDescent="0.15">
      <c r="A234" s="1952"/>
      <c r="B234" s="577">
        <v>43397</v>
      </c>
      <c r="C234" s="281" t="str">
        <f t="shared" si="25"/>
        <v>(水)</v>
      </c>
      <c r="D234" s="76" t="s">
        <v>599</v>
      </c>
      <c r="E234" s="73">
        <v>0</v>
      </c>
      <c r="F234" s="61">
        <v>18.399999999999999</v>
      </c>
      <c r="G234" s="23">
        <v>16.399999999999999</v>
      </c>
      <c r="H234" s="64">
        <v>16.600000000000001</v>
      </c>
      <c r="I234" s="65">
        <v>7.1</v>
      </c>
      <c r="J234" s="66">
        <v>7</v>
      </c>
      <c r="K234" s="24">
        <v>7.74</v>
      </c>
      <c r="L234" s="69">
        <v>7.69</v>
      </c>
      <c r="M234" s="65">
        <v>34.6</v>
      </c>
      <c r="N234" s="66">
        <v>35.299999999999997</v>
      </c>
      <c r="O234" s="23"/>
      <c r="P234" s="64">
        <v>140</v>
      </c>
      <c r="Q234" s="23"/>
      <c r="R234" s="64">
        <v>104</v>
      </c>
      <c r="S234" s="23"/>
      <c r="T234" s="64"/>
      <c r="U234" s="23"/>
      <c r="V234" s="64"/>
      <c r="W234" s="65"/>
      <c r="X234" s="66">
        <v>17</v>
      </c>
      <c r="Y234" s="70"/>
      <c r="Z234" s="71">
        <v>272</v>
      </c>
      <c r="AA234" s="24"/>
      <c r="AB234" s="69">
        <v>0.43</v>
      </c>
      <c r="AC234" s="461"/>
      <c r="AD234" s="460" t="s">
        <v>36</v>
      </c>
      <c r="AE234" s="251" t="s">
        <v>36</v>
      </c>
      <c r="AF234" s="121" t="s">
        <v>36</v>
      </c>
      <c r="AG234" s="6" t="s">
        <v>390</v>
      </c>
      <c r="AH234" s="18" t="s">
        <v>401</v>
      </c>
      <c r="AI234" s="51">
        <v>19</v>
      </c>
      <c r="AJ234" s="52">
        <v>18</v>
      </c>
      <c r="AK234" s="43" t="s">
        <v>36</v>
      </c>
      <c r="AL234" s="103"/>
    </row>
    <row r="235" spans="1:38" x14ac:dyDescent="0.15">
      <c r="A235" s="1952"/>
      <c r="B235" s="577">
        <v>43398</v>
      </c>
      <c r="C235" s="281" t="str">
        <f t="shared" si="25"/>
        <v>(木)</v>
      </c>
      <c r="D235" s="76" t="s">
        <v>583</v>
      </c>
      <c r="E235" s="73"/>
      <c r="F235" s="61">
        <v>20.100000000000001</v>
      </c>
      <c r="G235" s="23">
        <v>16.5</v>
      </c>
      <c r="H235" s="64">
        <v>17.2</v>
      </c>
      <c r="I235" s="65">
        <v>7.5</v>
      </c>
      <c r="J235" s="66">
        <v>8.3000000000000007</v>
      </c>
      <c r="K235" s="24">
        <v>7.72</v>
      </c>
      <c r="L235" s="69">
        <v>7.68</v>
      </c>
      <c r="M235" s="65">
        <v>35.1</v>
      </c>
      <c r="N235" s="66">
        <v>35.9</v>
      </c>
      <c r="O235" s="23"/>
      <c r="P235" s="64">
        <v>140</v>
      </c>
      <c r="Q235" s="23"/>
      <c r="R235" s="64">
        <v>102</v>
      </c>
      <c r="S235" s="23"/>
      <c r="T235" s="64"/>
      <c r="U235" s="23"/>
      <c r="V235" s="64"/>
      <c r="W235" s="65"/>
      <c r="X235" s="66">
        <v>16</v>
      </c>
      <c r="Y235" s="70"/>
      <c r="Z235" s="71">
        <v>280</v>
      </c>
      <c r="AA235" s="24"/>
      <c r="AB235" s="69">
        <v>0.48</v>
      </c>
      <c r="AC235" s="461"/>
      <c r="AD235" s="460" t="s">
        <v>36</v>
      </c>
      <c r="AE235" s="251" t="s">
        <v>36</v>
      </c>
      <c r="AF235" s="121" t="s">
        <v>36</v>
      </c>
      <c r="AG235" s="6" t="s">
        <v>409</v>
      </c>
      <c r="AH235" s="18" t="s">
        <v>23</v>
      </c>
      <c r="AI235" s="51">
        <v>15</v>
      </c>
      <c r="AJ235" s="52">
        <v>13</v>
      </c>
      <c r="AK235" s="43" t="s">
        <v>36</v>
      </c>
      <c r="AL235" s="103"/>
    </row>
    <row r="236" spans="1:38" x14ac:dyDescent="0.15">
      <c r="A236" s="1952"/>
      <c r="B236" s="577">
        <v>43399</v>
      </c>
      <c r="C236" s="281" t="str">
        <f t="shared" si="25"/>
        <v>(金)</v>
      </c>
      <c r="D236" s="76" t="s">
        <v>583</v>
      </c>
      <c r="E236" s="73"/>
      <c r="F236" s="61">
        <v>19.100000000000001</v>
      </c>
      <c r="G236" s="23">
        <v>16</v>
      </c>
      <c r="H236" s="64">
        <v>17.100000000000001</v>
      </c>
      <c r="I236" s="65">
        <v>7.2</v>
      </c>
      <c r="J236" s="66">
        <v>7</v>
      </c>
      <c r="K236" s="24">
        <v>7.78</v>
      </c>
      <c r="L236" s="69">
        <v>7.72</v>
      </c>
      <c r="M236" s="65">
        <v>35.700000000000003</v>
      </c>
      <c r="N236" s="66">
        <v>36.299999999999997</v>
      </c>
      <c r="O236" s="23"/>
      <c r="P236" s="64">
        <v>150</v>
      </c>
      <c r="Q236" s="23"/>
      <c r="R236" s="64">
        <v>106</v>
      </c>
      <c r="S236" s="23"/>
      <c r="T236" s="64"/>
      <c r="U236" s="23"/>
      <c r="V236" s="64"/>
      <c r="W236" s="65"/>
      <c r="X236" s="66">
        <v>16</v>
      </c>
      <c r="Y236" s="70"/>
      <c r="Z236" s="71">
        <v>264</v>
      </c>
      <c r="AA236" s="24"/>
      <c r="AB236" s="69">
        <v>0.4</v>
      </c>
      <c r="AC236" s="461"/>
      <c r="AD236" s="460" t="s">
        <v>36</v>
      </c>
      <c r="AE236" s="251" t="s">
        <v>36</v>
      </c>
      <c r="AF236" s="121" t="s">
        <v>36</v>
      </c>
      <c r="AG236" s="19"/>
      <c r="AH236" s="9"/>
      <c r="AI236" s="20"/>
      <c r="AJ236" s="8"/>
      <c r="AK236" s="8"/>
      <c r="AL236" s="9"/>
    </row>
    <row r="237" spans="1:38" x14ac:dyDescent="0.15">
      <c r="A237" s="1952"/>
      <c r="B237" s="577">
        <v>43400</v>
      </c>
      <c r="C237" s="281" t="str">
        <f t="shared" si="25"/>
        <v>(土)</v>
      </c>
      <c r="D237" s="76" t="s">
        <v>606</v>
      </c>
      <c r="E237" s="73">
        <v>32</v>
      </c>
      <c r="F237" s="61">
        <v>20.7</v>
      </c>
      <c r="G237" s="23">
        <v>17.899999999999999</v>
      </c>
      <c r="H237" s="64">
        <v>17.8</v>
      </c>
      <c r="I237" s="65">
        <v>15.3</v>
      </c>
      <c r="J237" s="66">
        <v>8.1</v>
      </c>
      <c r="K237" s="24">
        <v>7.51</v>
      </c>
      <c r="L237" s="69">
        <v>7.63</v>
      </c>
      <c r="M237" s="65"/>
      <c r="N237" s="66"/>
      <c r="O237" s="23"/>
      <c r="P237" s="64"/>
      <c r="Q237" s="23"/>
      <c r="R237" s="64"/>
      <c r="S237" s="23"/>
      <c r="T237" s="64"/>
      <c r="U237" s="23"/>
      <c r="V237" s="64"/>
      <c r="W237" s="65"/>
      <c r="X237" s="66"/>
      <c r="Y237" s="70"/>
      <c r="Z237" s="71"/>
      <c r="AA237" s="24"/>
      <c r="AB237" s="69"/>
      <c r="AC237" s="461">
        <v>2999</v>
      </c>
      <c r="AD237" s="460" t="s">
        <v>36</v>
      </c>
      <c r="AE237" s="251" t="s">
        <v>36</v>
      </c>
      <c r="AF237" s="121" t="s">
        <v>36</v>
      </c>
      <c r="AG237" s="19"/>
      <c r="AH237" s="9"/>
      <c r="AI237" s="20"/>
      <c r="AJ237" s="8"/>
      <c r="AK237" s="8"/>
      <c r="AL237" s="9"/>
    </row>
    <row r="238" spans="1:38" x14ac:dyDescent="0.15">
      <c r="A238" s="1952"/>
      <c r="B238" s="577">
        <v>43401</v>
      </c>
      <c r="C238" s="281" t="str">
        <f t="shared" si="25"/>
        <v>(日)</v>
      </c>
      <c r="D238" s="76" t="s">
        <v>583</v>
      </c>
      <c r="E238" s="73"/>
      <c r="F238" s="61">
        <v>19</v>
      </c>
      <c r="G238" s="23">
        <v>17.2</v>
      </c>
      <c r="H238" s="64">
        <v>17.8</v>
      </c>
      <c r="I238" s="65">
        <v>21.4</v>
      </c>
      <c r="J238" s="66">
        <v>10.199999999999999</v>
      </c>
      <c r="K238" s="24">
        <v>7.41</v>
      </c>
      <c r="L238" s="69">
        <v>7.07</v>
      </c>
      <c r="M238" s="65"/>
      <c r="N238" s="66"/>
      <c r="O238" s="23"/>
      <c r="P238" s="64"/>
      <c r="Q238" s="23"/>
      <c r="R238" s="64"/>
      <c r="S238" s="23"/>
      <c r="T238" s="64"/>
      <c r="U238" s="23"/>
      <c r="V238" s="64"/>
      <c r="W238" s="65"/>
      <c r="X238" s="66"/>
      <c r="Y238" s="70"/>
      <c r="Z238" s="71"/>
      <c r="AA238" s="24"/>
      <c r="AB238" s="69"/>
      <c r="AC238" s="461">
        <v>4112</v>
      </c>
      <c r="AD238" s="460" t="s">
        <v>36</v>
      </c>
      <c r="AE238" s="251" t="s">
        <v>36</v>
      </c>
      <c r="AF238" s="121" t="s">
        <v>36</v>
      </c>
      <c r="AG238" s="21"/>
      <c r="AH238" s="3"/>
      <c r="AI238" s="22"/>
      <c r="AJ238" s="10"/>
      <c r="AK238" s="10"/>
      <c r="AL238" s="3"/>
    </row>
    <row r="239" spans="1:38" x14ac:dyDescent="0.15">
      <c r="A239" s="1952"/>
      <c r="B239" s="577">
        <v>43402</v>
      </c>
      <c r="C239" s="281" t="str">
        <f t="shared" si="25"/>
        <v>(月)</v>
      </c>
      <c r="D239" s="76" t="s">
        <v>583</v>
      </c>
      <c r="E239" s="73"/>
      <c r="F239" s="61">
        <v>21.4</v>
      </c>
      <c r="G239" s="23">
        <v>16</v>
      </c>
      <c r="H239" s="64">
        <v>16.7</v>
      </c>
      <c r="I239" s="65">
        <v>11</v>
      </c>
      <c r="J239" s="66">
        <v>10.6</v>
      </c>
      <c r="K239" s="24">
        <v>7.67</v>
      </c>
      <c r="L239" s="69">
        <v>7.58</v>
      </c>
      <c r="M239" s="65">
        <v>29.7</v>
      </c>
      <c r="N239" s="66">
        <v>31.9</v>
      </c>
      <c r="O239" s="23"/>
      <c r="P239" s="64">
        <v>100</v>
      </c>
      <c r="Q239" s="23"/>
      <c r="R239" s="64">
        <v>80</v>
      </c>
      <c r="S239" s="23"/>
      <c r="T239" s="64"/>
      <c r="U239" s="23"/>
      <c r="V239" s="64"/>
      <c r="W239" s="65"/>
      <c r="X239" s="66">
        <v>20</v>
      </c>
      <c r="Y239" s="70"/>
      <c r="Z239" s="71">
        <v>200</v>
      </c>
      <c r="AA239" s="24"/>
      <c r="AB239" s="69">
        <v>0.68</v>
      </c>
      <c r="AC239" s="461"/>
      <c r="AD239" s="460" t="s">
        <v>36</v>
      </c>
      <c r="AE239" s="251" t="s">
        <v>36</v>
      </c>
      <c r="AF239" s="121" t="s">
        <v>36</v>
      </c>
      <c r="AG239" s="29" t="s">
        <v>392</v>
      </c>
      <c r="AH239" s="2" t="s">
        <v>36</v>
      </c>
      <c r="AI239" s="2" t="s">
        <v>36</v>
      </c>
      <c r="AJ239" s="2" t="s">
        <v>36</v>
      </c>
      <c r="AK239" s="2" t="s">
        <v>36</v>
      </c>
      <c r="AL239" s="104" t="s">
        <v>36</v>
      </c>
    </row>
    <row r="240" spans="1:38" x14ac:dyDescent="0.15">
      <c r="A240" s="1952"/>
      <c r="B240" s="577">
        <v>43403</v>
      </c>
      <c r="C240" s="281" t="str">
        <f t="shared" si="25"/>
        <v>(火)</v>
      </c>
      <c r="D240" s="76" t="s">
        <v>583</v>
      </c>
      <c r="E240" s="73"/>
      <c r="F240" s="61">
        <v>20.9</v>
      </c>
      <c r="G240" s="23">
        <v>15.9</v>
      </c>
      <c r="H240" s="64">
        <v>16.2</v>
      </c>
      <c r="I240" s="65">
        <v>10.7</v>
      </c>
      <c r="J240" s="66">
        <v>10.1</v>
      </c>
      <c r="K240" s="24">
        <v>7.57</v>
      </c>
      <c r="L240" s="69">
        <v>7.55</v>
      </c>
      <c r="M240" s="65">
        <v>28.3</v>
      </c>
      <c r="N240" s="66">
        <v>30</v>
      </c>
      <c r="O240" s="23"/>
      <c r="P240" s="64">
        <v>97</v>
      </c>
      <c r="Q240" s="23"/>
      <c r="R240" s="64">
        <v>82</v>
      </c>
      <c r="S240" s="23"/>
      <c r="T240" s="64"/>
      <c r="U240" s="23"/>
      <c r="V240" s="64"/>
      <c r="W240" s="65"/>
      <c r="X240" s="66">
        <v>21</v>
      </c>
      <c r="Y240" s="70"/>
      <c r="Z240" s="71">
        <v>198</v>
      </c>
      <c r="AA240" s="24"/>
      <c r="AB240" s="69">
        <v>0.76</v>
      </c>
      <c r="AC240" s="461"/>
      <c r="AD240" s="460" t="s">
        <v>36</v>
      </c>
      <c r="AE240" s="251" t="s">
        <v>36</v>
      </c>
      <c r="AF240" s="121" t="s">
        <v>36</v>
      </c>
      <c r="AG240" s="11" t="s">
        <v>36</v>
      </c>
      <c r="AH240" s="2" t="s">
        <v>36</v>
      </c>
      <c r="AI240" s="2" t="s">
        <v>36</v>
      </c>
      <c r="AJ240" s="2" t="s">
        <v>36</v>
      </c>
      <c r="AK240" s="2" t="s">
        <v>36</v>
      </c>
      <c r="AL240" s="104" t="s">
        <v>36</v>
      </c>
    </row>
    <row r="241" spans="1:38" x14ac:dyDescent="0.15">
      <c r="A241" s="1952"/>
      <c r="B241" s="577">
        <v>43404</v>
      </c>
      <c r="C241" s="280" t="str">
        <f t="shared" si="25"/>
        <v>(水)</v>
      </c>
      <c r="D241" s="161" t="s">
        <v>599</v>
      </c>
      <c r="E241" s="151"/>
      <c r="F241" s="141">
        <v>17.399999999999999</v>
      </c>
      <c r="G241" s="142">
        <v>16.2</v>
      </c>
      <c r="H241" s="143">
        <v>16.399999999999999</v>
      </c>
      <c r="I241" s="144">
        <v>9.4</v>
      </c>
      <c r="J241" s="145">
        <v>9.1</v>
      </c>
      <c r="K241" s="146">
        <v>7.58</v>
      </c>
      <c r="L241" s="147">
        <v>7.51</v>
      </c>
      <c r="M241" s="144">
        <v>28</v>
      </c>
      <c r="N241" s="145">
        <v>29.9</v>
      </c>
      <c r="O241" s="142"/>
      <c r="P241" s="143">
        <v>100</v>
      </c>
      <c r="Q241" s="142"/>
      <c r="R241" s="143">
        <v>82</v>
      </c>
      <c r="S241" s="142"/>
      <c r="T241" s="143"/>
      <c r="U241" s="142"/>
      <c r="V241" s="143"/>
      <c r="W241" s="144"/>
      <c r="X241" s="145">
        <v>21</v>
      </c>
      <c r="Y241" s="148"/>
      <c r="Z241" s="149">
        <v>206</v>
      </c>
      <c r="AA241" s="146"/>
      <c r="AB241" s="147">
        <v>0.67</v>
      </c>
      <c r="AC241" s="458"/>
      <c r="AD241" s="459" t="s">
        <v>36</v>
      </c>
      <c r="AE241" s="271" t="s">
        <v>36</v>
      </c>
      <c r="AF241" s="192" t="s">
        <v>36</v>
      </c>
      <c r="AG241" s="11" t="s">
        <v>36</v>
      </c>
      <c r="AH241" s="2" t="s">
        <v>36</v>
      </c>
      <c r="AI241" s="2" t="s">
        <v>36</v>
      </c>
      <c r="AJ241" s="2" t="s">
        <v>36</v>
      </c>
      <c r="AK241" s="2" t="s">
        <v>36</v>
      </c>
      <c r="AL241" s="104" t="s">
        <v>36</v>
      </c>
    </row>
    <row r="242" spans="1:38" s="1" customFormat="1" ht="13.5" customHeight="1" x14ac:dyDescent="0.15">
      <c r="A242" s="1952"/>
      <c r="B242" s="2019" t="s">
        <v>410</v>
      </c>
      <c r="C242" s="2020"/>
      <c r="D242" s="631"/>
      <c r="E242" s="555">
        <f t="shared" ref="E242:AC242" si="26">MAX(E211:E241)</f>
        <v>32</v>
      </c>
      <c r="F242" s="556">
        <f t="shared" si="26"/>
        <v>26.9</v>
      </c>
      <c r="G242" s="557">
        <f t="shared" si="26"/>
        <v>22.2</v>
      </c>
      <c r="H242" s="558">
        <f t="shared" si="26"/>
        <v>22.5</v>
      </c>
      <c r="I242" s="559">
        <f t="shared" si="26"/>
        <v>154.1</v>
      </c>
      <c r="J242" s="560">
        <f t="shared" si="26"/>
        <v>10.6</v>
      </c>
      <c r="K242" s="561">
        <f t="shared" si="26"/>
        <v>7.78</v>
      </c>
      <c r="L242" s="562">
        <f t="shared" si="26"/>
        <v>7.76</v>
      </c>
      <c r="M242" s="559">
        <f t="shared" si="26"/>
        <v>35.9</v>
      </c>
      <c r="N242" s="560">
        <f t="shared" si="26"/>
        <v>37.1</v>
      </c>
      <c r="O242" s="557">
        <f t="shared" si="26"/>
        <v>100</v>
      </c>
      <c r="P242" s="558">
        <f t="shared" si="26"/>
        <v>150</v>
      </c>
      <c r="Q242" s="557">
        <f t="shared" si="26"/>
        <v>80</v>
      </c>
      <c r="R242" s="558">
        <f t="shared" si="26"/>
        <v>106</v>
      </c>
      <c r="S242" s="557">
        <f t="shared" si="26"/>
        <v>60</v>
      </c>
      <c r="T242" s="558">
        <f t="shared" si="26"/>
        <v>60</v>
      </c>
      <c r="U242" s="557">
        <f t="shared" si="26"/>
        <v>20</v>
      </c>
      <c r="V242" s="558">
        <f t="shared" si="26"/>
        <v>22</v>
      </c>
      <c r="W242" s="559">
        <f t="shared" si="26"/>
        <v>20</v>
      </c>
      <c r="X242" s="560">
        <f t="shared" si="26"/>
        <v>25</v>
      </c>
      <c r="Y242" s="563">
        <f t="shared" si="26"/>
        <v>208</v>
      </c>
      <c r="Z242" s="564">
        <f t="shared" si="26"/>
        <v>280</v>
      </c>
      <c r="AA242" s="561">
        <f t="shared" si="26"/>
        <v>0.62</v>
      </c>
      <c r="AB242" s="562">
        <f t="shared" si="26"/>
        <v>0.76</v>
      </c>
      <c r="AC242" s="584">
        <f t="shared" si="26"/>
        <v>12164</v>
      </c>
      <c r="AD242" s="537">
        <f t="shared" ref="AD242:AF242" si="27">MAX(AD211:AD241)</f>
        <v>0</v>
      </c>
      <c r="AE242" s="502">
        <f t="shared" si="27"/>
        <v>0</v>
      </c>
      <c r="AF242" s="580">
        <f t="shared" si="27"/>
        <v>0</v>
      </c>
      <c r="AG242" s="11" t="s">
        <v>36</v>
      </c>
      <c r="AH242" s="2" t="s">
        <v>36</v>
      </c>
      <c r="AI242" s="2" t="s">
        <v>36</v>
      </c>
      <c r="AJ242" s="2" t="s">
        <v>36</v>
      </c>
      <c r="AK242" s="2" t="s">
        <v>36</v>
      </c>
      <c r="AL242" s="104" t="s">
        <v>36</v>
      </c>
    </row>
    <row r="243" spans="1:38" s="1" customFormat="1" ht="13.5" customHeight="1" x14ac:dyDescent="0.15">
      <c r="A243" s="1952"/>
      <c r="B243" s="2021" t="s">
        <v>411</v>
      </c>
      <c r="C243" s="2022"/>
      <c r="D243" s="633"/>
      <c r="E243" s="566">
        <f t="shared" ref="E243:AC243" si="28">MIN(E211:E241)</f>
        <v>0</v>
      </c>
      <c r="F243" s="567">
        <f t="shared" si="28"/>
        <v>14.2</v>
      </c>
      <c r="G243" s="568">
        <f t="shared" si="28"/>
        <v>15.8</v>
      </c>
      <c r="H243" s="569">
        <f t="shared" si="28"/>
        <v>16.2</v>
      </c>
      <c r="I243" s="570">
        <f t="shared" si="28"/>
        <v>6.2</v>
      </c>
      <c r="J243" s="571">
        <f t="shared" si="28"/>
        <v>3.2</v>
      </c>
      <c r="K243" s="572">
        <f t="shared" si="28"/>
        <v>7.16</v>
      </c>
      <c r="L243" s="573">
        <f t="shared" si="28"/>
        <v>6.62</v>
      </c>
      <c r="M243" s="570">
        <f t="shared" si="28"/>
        <v>16.899999999999999</v>
      </c>
      <c r="N243" s="571">
        <f t="shared" si="28"/>
        <v>16.600000000000001</v>
      </c>
      <c r="O243" s="568">
        <f t="shared" si="28"/>
        <v>100</v>
      </c>
      <c r="P243" s="569">
        <f t="shared" si="28"/>
        <v>32</v>
      </c>
      <c r="Q243" s="568">
        <f t="shared" si="28"/>
        <v>80</v>
      </c>
      <c r="R243" s="569">
        <f t="shared" si="28"/>
        <v>54</v>
      </c>
      <c r="S243" s="568">
        <f t="shared" si="28"/>
        <v>60</v>
      </c>
      <c r="T243" s="569">
        <f t="shared" si="28"/>
        <v>60</v>
      </c>
      <c r="U243" s="568">
        <f t="shared" si="28"/>
        <v>20</v>
      </c>
      <c r="V243" s="569">
        <f t="shared" si="28"/>
        <v>22</v>
      </c>
      <c r="W243" s="570">
        <f t="shared" si="28"/>
        <v>20</v>
      </c>
      <c r="X243" s="571">
        <f t="shared" si="28"/>
        <v>16</v>
      </c>
      <c r="Y243" s="574">
        <f t="shared" si="28"/>
        <v>208</v>
      </c>
      <c r="Z243" s="575">
        <f t="shared" si="28"/>
        <v>142</v>
      </c>
      <c r="AA243" s="572">
        <f t="shared" si="28"/>
        <v>0.62</v>
      </c>
      <c r="AB243" s="573">
        <f t="shared" si="28"/>
        <v>0.1</v>
      </c>
      <c r="AC243" s="49">
        <f t="shared" si="28"/>
        <v>1384</v>
      </c>
      <c r="AD243" s="538">
        <f t="shared" ref="AD243:AF243" si="29">MIN(AD211:AD241)</f>
        <v>0</v>
      </c>
      <c r="AE243" s="503">
        <f t="shared" si="29"/>
        <v>0</v>
      </c>
      <c r="AF243" s="581">
        <f t="shared" si="29"/>
        <v>0</v>
      </c>
      <c r="AG243" s="11" t="s">
        <v>36</v>
      </c>
      <c r="AH243" s="2" t="s">
        <v>36</v>
      </c>
      <c r="AI243" s="2" t="s">
        <v>36</v>
      </c>
      <c r="AJ243" s="2" t="s">
        <v>36</v>
      </c>
      <c r="AK243" s="2" t="s">
        <v>36</v>
      </c>
      <c r="AL243" s="104" t="s">
        <v>36</v>
      </c>
    </row>
    <row r="244" spans="1:38" s="1" customFormat="1" ht="13.5" customHeight="1" x14ac:dyDescent="0.15">
      <c r="A244" s="1952"/>
      <c r="B244" s="2021" t="s">
        <v>412</v>
      </c>
      <c r="C244" s="2022"/>
      <c r="D244" s="633"/>
      <c r="E244" s="633"/>
      <c r="F244" s="567">
        <f t="shared" ref="F244:AC244" si="30">IF(COUNT(F211:F241)=0,0,AVERAGE(F211:F241))</f>
        <v>20.403225806451612</v>
      </c>
      <c r="G244" s="568">
        <f t="shared" si="30"/>
        <v>18.229032258064517</v>
      </c>
      <c r="H244" s="569">
        <f t="shared" si="30"/>
        <v>18.729032258064517</v>
      </c>
      <c r="I244" s="570">
        <f t="shared" si="30"/>
        <v>17.767741935483873</v>
      </c>
      <c r="J244" s="571">
        <f t="shared" si="30"/>
        <v>7.6999999999999993</v>
      </c>
      <c r="K244" s="572">
        <f t="shared" si="30"/>
        <v>7.573870967741934</v>
      </c>
      <c r="L244" s="573">
        <f t="shared" si="30"/>
        <v>7.412258064516128</v>
      </c>
      <c r="M244" s="570">
        <f t="shared" si="30"/>
        <v>29.568181818181824</v>
      </c>
      <c r="N244" s="571">
        <f t="shared" si="30"/>
        <v>30.559090909090909</v>
      </c>
      <c r="O244" s="568">
        <f t="shared" si="30"/>
        <v>100</v>
      </c>
      <c r="P244" s="569">
        <f t="shared" si="30"/>
        <v>108.40909090909091</v>
      </c>
      <c r="Q244" s="568">
        <f t="shared" si="30"/>
        <v>80</v>
      </c>
      <c r="R244" s="569">
        <f t="shared" si="30"/>
        <v>87.090909090909093</v>
      </c>
      <c r="S244" s="568">
        <f t="shared" si="30"/>
        <v>60</v>
      </c>
      <c r="T244" s="569">
        <f t="shared" si="30"/>
        <v>60</v>
      </c>
      <c r="U244" s="568">
        <f t="shared" si="30"/>
        <v>20</v>
      </c>
      <c r="V244" s="569">
        <f t="shared" si="30"/>
        <v>22</v>
      </c>
      <c r="W244" s="570">
        <f t="shared" si="30"/>
        <v>20</v>
      </c>
      <c r="X244" s="571">
        <f t="shared" si="30"/>
        <v>19.227272727272727</v>
      </c>
      <c r="Y244" s="574">
        <f t="shared" si="30"/>
        <v>208</v>
      </c>
      <c r="Z244" s="575">
        <f t="shared" si="30"/>
        <v>217.18181818181819</v>
      </c>
      <c r="AA244" s="572">
        <f t="shared" si="30"/>
        <v>0.62</v>
      </c>
      <c r="AB244" s="573">
        <f t="shared" si="30"/>
        <v>0.45500000000000002</v>
      </c>
      <c r="AC244" s="49">
        <f t="shared" si="30"/>
        <v>4523.25</v>
      </c>
      <c r="AD244" s="542"/>
      <c r="AE244" s="504"/>
      <c r="AF244" s="582"/>
      <c r="AG244" s="11" t="s">
        <v>36</v>
      </c>
      <c r="AH244" s="2" t="s">
        <v>36</v>
      </c>
      <c r="AI244" s="2" t="s">
        <v>36</v>
      </c>
      <c r="AJ244" s="2" t="s">
        <v>36</v>
      </c>
      <c r="AK244" s="2" t="s">
        <v>36</v>
      </c>
      <c r="AL244" s="104" t="s">
        <v>36</v>
      </c>
    </row>
    <row r="245" spans="1:38" s="1" customFormat="1" ht="13.5" customHeight="1" x14ac:dyDescent="0.15">
      <c r="A245" s="1953"/>
      <c r="B245" s="2025" t="s">
        <v>413</v>
      </c>
      <c r="C245" s="2026"/>
      <c r="D245" s="633"/>
      <c r="E245" s="636">
        <f>SUM(E211:E241)</f>
        <v>71</v>
      </c>
      <c r="F245" s="692"/>
      <c r="G245" s="693"/>
      <c r="H245" s="700"/>
      <c r="I245" s="701"/>
      <c r="J245" s="696"/>
      <c r="K245" s="697"/>
      <c r="L245" s="731"/>
      <c r="M245" s="701"/>
      <c r="N245" s="696"/>
      <c r="O245" s="693"/>
      <c r="P245" s="700"/>
      <c r="Q245" s="693"/>
      <c r="R245" s="700"/>
      <c r="S245" s="693"/>
      <c r="T245" s="700"/>
      <c r="U245" s="693"/>
      <c r="V245" s="700"/>
      <c r="W245" s="701"/>
      <c r="X245" s="696"/>
      <c r="Y245" s="732"/>
      <c r="Z245" s="704"/>
      <c r="AA245" s="697"/>
      <c r="AB245" s="731"/>
      <c r="AC245" s="733">
        <f>SUM(AC211:AF241)</f>
        <v>72372</v>
      </c>
      <c r="AD245" s="653"/>
      <c r="AE245" s="654"/>
      <c r="AF245" s="641"/>
      <c r="AG245" s="11" t="s">
        <v>36</v>
      </c>
      <c r="AH245" s="2" t="s">
        <v>36</v>
      </c>
      <c r="AI245" s="2" t="s">
        <v>36</v>
      </c>
      <c r="AJ245" s="2" t="s">
        <v>36</v>
      </c>
      <c r="AK245" s="2" t="s">
        <v>36</v>
      </c>
      <c r="AL245" s="104" t="s">
        <v>36</v>
      </c>
    </row>
    <row r="246" spans="1:38" ht="13.5" customHeight="1" x14ac:dyDescent="0.15">
      <c r="A246" s="1936" t="s">
        <v>357</v>
      </c>
      <c r="B246" s="450">
        <v>43405</v>
      </c>
      <c r="C246" s="451" t="str">
        <f>IF(B246="","",IF(WEEKDAY(B246)=1,"(日)",IF(WEEKDAY(B246)=2,"(月)",IF(WEEKDAY(B246)=3,"(火)",IF(WEEKDAY(B246)=4,"(水)",IF(WEEKDAY(B246)=5,"(木)",IF(WEEKDAY(B246)=6,"(金)","(土)")))))))</f>
        <v>(木)</v>
      </c>
      <c r="D246" s="74" t="s">
        <v>599</v>
      </c>
      <c r="E246" s="72"/>
      <c r="F246" s="60">
        <v>16.2</v>
      </c>
      <c r="G246" s="62">
        <v>14.8</v>
      </c>
      <c r="H246" s="63">
        <v>15.5</v>
      </c>
      <c r="I246" s="56">
        <v>7.8</v>
      </c>
      <c r="J246" s="57">
        <v>7.5</v>
      </c>
      <c r="K246" s="67">
        <v>7.68</v>
      </c>
      <c r="L246" s="68">
        <v>7.57</v>
      </c>
      <c r="M246" s="56">
        <v>29.8</v>
      </c>
      <c r="N246" s="57">
        <v>31.3</v>
      </c>
      <c r="O246" s="62"/>
      <c r="P246" s="63">
        <v>110</v>
      </c>
      <c r="Q246" s="62"/>
      <c r="R246" s="63">
        <v>90</v>
      </c>
      <c r="S246" s="62"/>
      <c r="T246" s="63"/>
      <c r="U246" s="62"/>
      <c r="V246" s="263"/>
      <c r="W246" s="56"/>
      <c r="X246" s="57">
        <v>19</v>
      </c>
      <c r="Y246" s="58"/>
      <c r="Z246" s="59">
        <v>204</v>
      </c>
      <c r="AA246" s="67"/>
      <c r="AB246" s="68">
        <v>0.56999999999999995</v>
      </c>
      <c r="AC246" s="463"/>
      <c r="AD246" s="462" t="s">
        <v>36</v>
      </c>
      <c r="AE246" s="250" t="s">
        <v>36</v>
      </c>
      <c r="AF246" s="120" t="s">
        <v>36</v>
      </c>
      <c r="AG246" s="191">
        <v>43418</v>
      </c>
      <c r="AH246" s="152" t="s">
        <v>3</v>
      </c>
      <c r="AI246" s="153">
        <v>14.7</v>
      </c>
      <c r="AJ246" s="154" t="s">
        <v>20</v>
      </c>
      <c r="AK246" s="155"/>
      <c r="AL246" s="156"/>
    </row>
    <row r="247" spans="1:38" x14ac:dyDescent="0.15">
      <c r="A247" s="1946"/>
      <c r="B247" s="452">
        <v>43406</v>
      </c>
      <c r="C247" s="453" t="str">
        <f t="shared" ref="C247:C275" si="31">IF(B247="","",IF(WEEKDAY(B247)=1,"(日)",IF(WEEKDAY(B247)=2,"(月)",IF(WEEKDAY(B247)=3,"(火)",IF(WEEKDAY(B247)=4,"(水)",IF(WEEKDAY(B247)=5,"(木)",IF(WEEKDAY(B247)=6,"(金)","(土)")))))))</f>
        <v>(金)</v>
      </c>
      <c r="D247" s="75" t="s">
        <v>583</v>
      </c>
      <c r="E247" s="73"/>
      <c r="F247" s="61">
        <v>15.8</v>
      </c>
      <c r="G247" s="23">
        <v>13.8</v>
      </c>
      <c r="H247" s="64">
        <v>14.2</v>
      </c>
      <c r="I247" s="65">
        <v>5.7</v>
      </c>
      <c r="J247" s="66">
        <v>5.5</v>
      </c>
      <c r="K247" s="24">
        <v>7.7</v>
      </c>
      <c r="L247" s="69">
        <v>7.59</v>
      </c>
      <c r="M247" s="65">
        <v>32.700000000000003</v>
      </c>
      <c r="N247" s="66">
        <v>36.299999999999997</v>
      </c>
      <c r="O247" s="23"/>
      <c r="P247" s="64">
        <v>130</v>
      </c>
      <c r="Q247" s="23"/>
      <c r="R247" s="64">
        <v>94</v>
      </c>
      <c r="S247" s="23"/>
      <c r="T247" s="64"/>
      <c r="U247" s="23"/>
      <c r="V247" s="262"/>
      <c r="W247" s="65"/>
      <c r="X247" s="66">
        <v>18</v>
      </c>
      <c r="Y247" s="70"/>
      <c r="Z247" s="71">
        <v>236</v>
      </c>
      <c r="AA247" s="24"/>
      <c r="AB247" s="69">
        <v>0.42</v>
      </c>
      <c r="AC247" s="461"/>
      <c r="AD247" s="460" t="s">
        <v>36</v>
      </c>
      <c r="AE247" s="251" t="s">
        <v>36</v>
      </c>
      <c r="AF247" s="121" t="s">
        <v>36</v>
      </c>
      <c r="AG247" s="12" t="s">
        <v>94</v>
      </c>
      <c r="AH247" s="13" t="s">
        <v>399</v>
      </c>
      <c r="AI247" s="14" t="s">
        <v>5</v>
      </c>
      <c r="AJ247" s="15" t="s">
        <v>6</v>
      </c>
      <c r="AK247" s="16" t="s">
        <v>36</v>
      </c>
      <c r="AL247" s="97"/>
    </row>
    <row r="248" spans="1:38" x14ac:dyDescent="0.15">
      <c r="A248" s="1946"/>
      <c r="B248" s="452">
        <v>43407</v>
      </c>
      <c r="C248" s="453" t="str">
        <f t="shared" si="31"/>
        <v>(土)</v>
      </c>
      <c r="D248" s="75" t="s">
        <v>599</v>
      </c>
      <c r="E248" s="73"/>
      <c r="F248" s="61">
        <v>15.7</v>
      </c>
      <c r="G248" s="23">
        <v>13.7</v>
      </c>
      <c r="H248" s="64">
        <v>14.8</v>
      </c>
      <c r="I248" s="65">
        <v>5.8</v>
      </c>
      <c r="J248" s="66">
        <v>5</v>
      </c>
      <c r="K248" s="24">
        <v>7.64</v>
      </c>
      <c r="L248" s="69">
        <v>7.57</v>
      </c>
      <c r="M248" s="65"/>
      <c r="N248" s="66"/>
      <c r="O248" s="23"/>
      <c r="P248" s="64"/>
      <c r="Q248" s="23"/>
      <c r="R248" s="64"/>
      <c r="S248" s="23"/>
      <c r="T248" s="64"/>
      <c r="U248" s="23"/>
      <c r="V248" s="262"/>
      <c r="W248" s="65"/>
      <c r="X248" s="66"/>
      <c r="Y248" s="70"/>
      <c r="Z248" s="71"/>
      <c r="AA248" s="24"/>
      <c r="AB248" s="69"/>
      <c r="AC248" s="461"/>
      <c r="AD248" s="460" t="s">
        <v>36</v>
      </c>
      <c r="AE248" s="251" t="s">
        <v>36</v>
      </c>
      <c r="AF248" s="121" t="s">
        <v>36</v>
      </c>
      <c r="AG248" s="5" t="s">
        <v>95</v>
      </c>
      <c r="AH248" s="17" t="s">
        <v>20</v>
      </c>
      <c r="AI248" s="31">
        <v>15.1</v>
      </c>
      <c r="AJ248" s="32">
        <v>16</v>
      </c>
      <c r="AK248" s="33" t="s">
        <v>36</v>
      </c>
      <c r="AL248" s="98"/>
    </row>
    <row r="249" spans="1:38" x14ac:dyDescent="0.15">
      <c r="A249" s="1946"/>
      <c r="B249" s="452">
        <v>43408</v>
      </c>
      <c r="C249" s="453" t="str">
        <f t="shared" si="31"/>
        <v>(日)</v>
      </c>
      <c r="D249" s="75" t="s">
        <v>599</v>
      </c>
      <c r="E249" s="73">
        <v>1</v>
      </c>
      <c r="F249" s="61">
        <v>16.8</v>
      </c>
      <c r="G249" s="23">
        <v>14.8</v>
      </c>
      <c r="H249" s="64">
        <v>15.5</v>
      </c>
      <c r="I249" s="65">
        <v>5.8</v>
      </c>
      <c r="J249" s="66">
        <v>5.2</v>
      </c>
      <c r="K249" s="24">
        <v>7.65</v>
      </c>
      <c r="L249" s="69">
        <v>7.56</v>
      </c>
      <c r="M249" s="65"/>
      <c r="N249" s="66"/>
      <c r="O249" s="23"/>
      <c r="P249" s="64"/>
      <c r="Q249" s="23"/>
      <c r="R249" s="64"/>
      <c r="S249" s="23"/>
      <c r="T249" s="64"/>
      <c r="U249" s="23"/>
      <c r="V249" s="262"/>
      <c r="W249" s="65"/>
      <c r="X249" s="66"/>
      <c r="Y249" s="70"/>
      <c r="Z249" s="71"/>
      <c r="AA249" s="24"/>
      <c r="AB249" s="69"/>
      <c r="AC249" s="461"/>
      <c r="AD249" s="460" t="s">
        <v>36</v>
      </c>
      <c r="AE249" s="251" t="s">
        <v>36</v>
      </c>
      <c r="AF249" s="121" t="s">
        <v>36</v>
      </c>
      <c r="AG249" s="6" t="s">
        <v>400</v>
      </c>
      <c r="AH249" s="18" t="s">
        <v>401</v>
      </c>
      <c r="AI249" s="34">
        <v>5.6</v>
      </c>
      <c r="AJ249" s="35">
        <v>4.4000000000000004</v>
      </c>
      <c r="AK249" s="39" t="s">
        <v>36</v>
      </c>
      <c r="AL249" s="99"/>
    </row>
    <row r="250" spans="1:38" x14ac:dyDescent="0.15">
      <c r="A250" s="1946"/>
      <c r="B250" s="452">
        <v>43409</v>
      </c>
      <c r="C250" s="453" t="str">
        <f t="shared" si="31"/>
        <v>(月)</v>
      </c>
      <c r="D250" s="75" t="s">
        <v>583</v>
      </c>
      <c r="E250" s="73">
        <v>0</v>
      </c>
      <c r="F250" s="61">
        <v>18.8</v>
      </c>
      <c r="G250" s="23">
        <v>15.8</v>
      </c>
      <c r="H250" s="64">
        <v>16.2</v>
      </c>
      <c r="I250" s="65">
        <v>5.8</v>
      </c>
      <c r="J250" s="66">
        <v>5.3</v>
      </c>
      <c r="K250" s="24">
        <v>7.68</v>
      </c>
      <c r="L250" s="69">
        <v>7.56</v>
      </c>
      <c r="M250" s="65">
        <v>34.200000000000003</v>
      </c>
      <c r="N250" s="66">
        <v>35.700000000000003</v>
      </c>
      <c r="O250" s="23"/>
      <c r="P250" s="64">
        <v>140</v>
      </c>
      <c r="Q250" s="23"/>
      <c r="R250" s="64">
        <v>104</v>
      </c>
      <c r="S250" s="23"/>
      <c r="T250" s="64"/>
      <c r="U250" s="23"/>
      <c r="V250" s="262"/>
      <c r="W250" s="65"/>
      <c r="X250" s="66">
        <v>17</v>
      </c>
      <c r="Y250" s="70"/>
      <c r="Z250" s="71">
        <v>256</v>
      </c>
      <c r="AA250" s="24"/>
      <c r="AB250" s="69">
        <v>0.42</v>
      </c>
      <c r="AC250" s="461"/>
      <c r="AD250" s="460" t="s">
        <v>36</v>
      </c>
      <c r="AE250" s="251" t="s">
        <v>36</v>
      </c>
      <c r="AF250" s="121" t="s">
        <v>36</v>
      </c>
      <c r="AG250" s="6" t="s">
        <v>21</v>
      </c>
      <c r="AH250" s="18"/>
      <c r="AI250" s="40">
        <v>7.76</v>
      </c>
      <c r="AJ250" s="41">
        <v>7.62</v>
      </c>
      <c r="AK250" s="42" t="s">
        <v>36</v>
      </c>
      <c r="AL250" s="100"/>
    </row>
    <row r="251" spans="1:38" x14ac:dyDescent="0.15">
      <c r="A251" s="1946"/>
      <c r="B251" s="452">
        <v>43410</v>
      </c>
      <c r="C251" s="453" t="str">
        <f t="shared" si="31"/>
        <v>(火)</v>
      </c>
      <c r="D251" s="75" t="s">
        <v>583</v>
      </c>
      <c r="E251" s="73">
        <v>3</v>
      </c>
      <c r="F251" s="61">
        <v>22.3</v>
      </c>
      <c r="G251" s="23">
        <v>16.399999999999999</v>
      </c>
      <c r="H251" s="64">
        <v>17.2</v>
      </c>
      <c r="I251" s="65">
        <v>5</v>
      </c>
      <c r="J251" s="66">
        <v>4.9000000000000004</v>
      </c>
      <c r="K251" s="24">
        <v>7.64</v>
      </c>
      <c r="L251" s="69">
        <v>7.59</v>
      </c>
      <c r="M251" s="65">
        <v>34.6</v>
      </c>
      <c r="N251" s="66">
        <v>35.5</v>
      </c>
      <c r="O251" s="23"/>
      <c r="P251" s="64">
        <v>140</v>
      </c>
      <c r="Q251" s="23"/>
      <c r="R251" s="64">
        <v>98</v>
      </c>
      <c r="S251" s="23"/>
      <c r="T251" s="64"/>
      <c r="U251" s="157"/>
      <c r="V251" s="262"/>
      <c r="W251" s="65"/>
      <c r="X251" s="66">
        <v>18</v>
      </c>
      <c r="Y251" s="70"/>
      <c r="Z251" s="71">
        <v>260</v>
      </c>
      <c r="AA251" s="24"/>
      <c r="AB251" s="69">
        <v>0.41</v>
      </c>
      <c r="AC251" s="461"/>
      <c r="AD251" s="460" t="s">
        <v>36</v>
      </c>
      <c r="AE251" s="251" t="s">
        <v>36</v>
      </c>
      <c r="AF251" s="121" t="s">
        <v>36</v>
      </c>
      <c r="AG251" s="6" t="s">
        <v>372</v>
      </c>
      <c r="AH251" s="18" t="s">
        <v>22</v>
      </c>
      <c r="AI251" s="34">
        <v>35.700000000000003</v>
      </c>
      <c r="AJ251" s="35">
        <v>34.700000000000003</v>
      </c>
      <c r="AK251" s="36" t="s">
        <v>36</v>
      </c>
      <c r="AL251" s="101"/>
    </row>
    <row r="252" spans="1:38" x14ac:dyDescent="0.15">
      <c r="A252" s="1946"/>
      <c r="B252" s="452">
        <v>43411</v>
      </c>
      <c r="C252" s="453" t="str">
        <f t="shared" si="31"/>
        <v>(水)</v>
      </c>
      <c r="D252" s="75" t="s">
        <v>599</v>
      </c>
      <c r="E252" s="73">
        <v>0</v>
      </c>
      <c r="F252" s="61">
        <v>18.2</v>
      </c>
      <c r="G252" s="23">
        <v>16.8</v>
      </c>
      <c r="H252" s="64">
        <v>17.5</v>
      </c>
      <c r="I252" s="65">
        <v>8.8000000000000007</v>
      </c>
      <c r="J252" s="66">
        <v>8</v>
      </c>
      <c r="K252" s="24">
        <v>7.7</v>
      </c>
      <c r="L252" s="69">
        <v>7.54</v>
      </c>
      <c r="M252" s="65">
        <v>32.6</v>
      </c>
      <c r="N252" s="66">
        <v>32.9</v>
      </c>
      <c r="O252" s="23"/>
      <c r="P252" s="64">
        <v>130</v>
      </c>
      <c r="Q252" s="23"/>
      <c r="R252" s="64">
        <v>90</v>
      </c>
      <c r="S252" s="23"/>
      <c r="T252" s="64"/>
      <c r="U252" s="23"/>
      <c r="V252" s="262"/>
      <c r="W252" s="65"/>
      <c r="X252" s="66">
        <v>18</v>
      </c>
      <c r="Y252" s="70"/>
      <c r="Z252" s="71">
        <v>226</v>
      </c>
      <c r="AA252" s="24"/>
      <c r="AB252" s="69">
        <v>0.62</v>
      </c>
      <c r="AC252" s="461"/>
      <c r="AD252" s="460" t="s">
        <v>36</v>
      </c>
      <c r="AE252" s="251" t="s">
        <v>36</v>
      </c>
      <c r="AF252" s="121" t="s">
        <v>36</v>
      </c>
      <c r="AG252" s="6" t="s">
        <v>402</v>
      </c>
      <c r="AH252" s="18" t="s">
        <v>23</v>
      </c>
      <c r="AI252" s="34">
        <v>140</v>
      </c>
      <c r="AJ252" s="35">
        <v>140</v>
      </c>
      <c r="AK252" s="36" t="s">
        <v>36</v>
      </c>
      <c r="AL252" s="101"/>
    </row>
    <row r="253" spans="1:38" x14ac:dyDescent="0.15">
      <c r="A253" s="1946"/>
      <c r="B253" s="452">
        <v>43412</v>
      </c>
      <c r="C253" s="453" t="str">
        <f t="shared" si="31"/>
        <v>(木)</v>
      </c>
      <c r="D253" s="75" t="s">
        <v>583</v>
      </c>
      <c r="E253" s="73"/>
      <c r="F253" s="61">
        <v>17.399999999999999</v>
      </c>
      <c r="G253" s="23">
        <v>16</v>
      </c>
      <c r="H253" s="64">
        <v>16.8</v>
      </c>
      <c r="I253" s="65">
        <v>6.1</v>
      </c>
      <c r="J253" s="66">
        <v>5.9</v>
      </c>
      <c r="K253" s="24">
        <v>7.76</v>
      </c>
      <c r="L253" s="69">
        <v>7.62</v>
      </c>
      <c r="M253" s="65">
        <v>33.9</v>
      </c>
      <c r="N253" s="66">
        <v>34.700000000000003</v>
      </c>
      <c r="O253" s="23"/>
      <c r="P253" s="64">
        <v>130</v>
      </c>
      <c r="Q253" s="23"/>
      <c r="R253" s="64">
        <v>76</v>
      </c>
      <c r="S253" s="23"/>
      <c r="T253" s="64"/>
      <c r="U253" s="23"/>
      <c r="V253" s="262"/>
      <c r="W253" s="65"/>
      <c r="X253" s="66">
        <v>18</v>
      </c>
      <c r="Y253" s="70"/>
      <c r="Z253" s="71">
        <v>240</v>
      </c>
      <c r="AA253" s="24"/>
      <c r="AB253" s="69">
        <v>0.45</v>
      </c>
      <c r="AC253" s="461"/>
      <c r="AD253" s="460" t="s">
        <v>36</v>
      </c>
      <c r="AE253" s="251" t="s">
        <v>36</v>
      </c>
      <c r="AF253" s="121" t="s">
        <v>36</v>
      </c>
      <c r="AG253" s="6" t="s">
        <v>376</v>
      </c>
      <c r="AH253" s="18" t="s">
        <v>23</v>
      </c>
      <c r="AI253" s="34">
        <v>106</v>
      </c>
      <c r="AJ253" s="35">
        <v>96</v>
      </c>
      <c r="AK253" s="36" t="s">
        <v>36</v>
      </c>
      <c r="AL253" s="101"/>
    </row>
    <row r="254" spans="1:38" x14ac:dyDescent="0.15">
      <c r="A254" s="1946"/>
      <c r="B254" s="452">
        <v>43413</v>
      </c>
      <c r="C254" s="453" t="str">
        <f t="shared" si="31"/>
        <v>(金)</v>
      </c>
      <c r="D254" s="75" t="s">
        <v>599</v>
      </c>
      <c r="E254" s="73">
        <v>4</v>
      </c>
      <c r="F254" s="61">
        <v>16.100000000000001</v>
      </c>
      <c r="G254" s="23">
        <v>16.7</v>
      </c>
      <c r="H254" s="64">
        <v>17.399999999999999</v>
      </c>
      <c r="I254" s="65">
        <v>4.0999999999999996</v>
      </c>
      <c r="J254" s="66">
        <v>3.8</v>
      </c>
      <c r="K254" s="24">
        <v>7.68</v>
      </c>
      <c r="L254" s="69">
        <v>7.6</v>
      </c>
      <c r="M254" s="65">
        <v>34.799999999999997</v>
      </c>
      <c r="N254" s="66">
        <v>35.4</v>
      </c>
      <c r="O254" s="23"/>
      <c r="P254" s="64">
        <v>140</v>
      </c>
      <c r="Q254" s="23"/>
      <c r="R254" s="64">
        <v>96</v>
      </c>
      <c r="S254" s="23"/>
      <c r="T254" s="64"/>
      <c r="U254" s="23"/>
      <c r="V254" s="262"/>
      <c r="W254" s="65"/>
      <c r="X254" s="66">
        <v>17</v>
      </c>
      <c r="Y254" s="70"/>
      <c r="Z254" s="71">
        <v>252</v>
      </c>
      <c r="AA254" s="24"/>
      <c r="AB254" s="69">
        <v>0.41</v>
      </c>
      <c r="AC254" s="461"/>
      <c r="AD254" s="460" t="s">
        <v>36</v>
      </c>
      <c r="AE254" s="251" t="s">
        <v>36</v>
      </c>
      <c r="AF254" s="121" t="s">
        <v>36</v>
      </c>
      <c r="AG254" s="6" t="s">
        <v>377</v>
      </c>
      <c r="AH254" s="18" t="s">
        <v>23</v>
      </c>
      <c r="AI254" s="34">
        <v>74</v>
      </c>
      <c r="AJ254" s="35">
        <v>72</v>
      </c>
      <c r="AK254" s="36" t="s">
        <v>36</v>
      </c>
      <c r="AL254" s="101"/>
    </row>
    <row r="255" spans="1:38" x14ac:dyDescent="0.15">
      <c r="A255" s="1946"/>
      <c r="B255" s="452">
        <v>43414</v>
      </c>
      <c r="C255" s="453" t="str">
        <f t="shared" si="31"/>
        <v>(土)</v>
      </c>
      <c r="D255" s="75" t="s">
        <v>599</v>
      </c>
      <c r="E255" s="73"/>
      <c r="F255" s="61">
        <v>19.5</v>
      </c>
      <c r="G255" s="23">
        <v>17</v>
      </c>
      <c r="H255" s="64">
        <v>17.399999999999999</v>
      </c>
      <c r="I255" s="65">
        <v>7.2</v>
      </c>
      <c r="J255" s="66">
        <v>6.2</v>
      </c>
      <c r="K255" s="24">
        <v>7.63</v>
      </c>
      <c r="L255" s="69">
        <v>7.43</v>
      </c>
      <c r="M255" s="65"/>
      <c r="N255" s="66"/>
      <c r="O255" s="23"/>
      <c r="P255" s="64"/>
      <c r="Q255" s="23"/>
      <c r="R255" s="64"/>
      <c r="S255" s="23"/>
      <c r="T255" s="64"/>
      <c r="U255" s="23"/>
      <c r="V255" s="262"/>
      <c r="W255" s="65"/>
      <c r="X255" s="66"/>
      <c r="Y255" s="70"/>
      <c r="Z255" s="71"/>
      <c r="AA255" s="24"/>
      <c r="AB255" s="69"/>
      <c r="AC255" s="461"/>
      <c r="AD255" s="460" t="s">
        <v>36</v>
      </c>
      <c r="AE255" s="251" t="s">
        <v>36</v>
      </c>
      <c r="AF255" s="121" t="s">
        <v>36</v>
      </c>
      <c r="AG255" s="6" t="s">
        <v>378</v>
      </c>
      <c r="AH255" s="18" t="s">
        <v>23</v>
      </c>
      <c r="AI255" s="34">
        <v>32</v>
      </c>
      <c r="AJ255" s="35">
        <v>24</v>
      </c>
      <c r="AK255" s="36" t="s">
        <v>36</v>
      </c>
      <c r="AL255" s="101"/>
    </row>
    <row r="256" spans="1:38" x14ac:dyDescent="0.15">
      <c r="A256" s="1946"/>
      <c r="B256" s="452">
        <v>43415</v>
      </c>
      <c r="C256" s="453" t="str">
        <f t="shared" si="31"/>
        <v>(日)</v>
      </c>
      <c r="D256" s="75" t="s">
        <v>599</v>
      </c>
      <c r="E256" s="73"/>
      <c r="F256" s="61">
        <v>19.100000000000001</v>
      </c>
      <c r="G256" s="23">
        <v>16.8</v>
      </c>
      <c r="H256" s="64">
        <v>18</v>
      </c>
      <c r="I256" s="65">
        <v>6.9</v>
      </c>
      <c r="J256" s="66">
        <v>5.7</v>
      </c>
      <c r="K256" s="24">
        <v>7.65</v>
      </c>
      <c r="L256" s="69">
        <v>7.5</v>
      </c>
      <c r="M256" s="65"/>
      <c r="N256" s="66"/>
      <c r="O256" s="23"/>
      <c r="P256" s="64"/>
      <c r="Q256" s="23"/>
      <c r="R256" s="64"/>
      <c r="S256" s="23"/>
      <c r="T256" s="64"/>
      <c r="U256" s="23"/>
      <c r="V256" s="262"/>
      <c r="W256" s="65"/>
      <c r="X256" s="66"/>
      <c r="Y256" s="70"/>
      <c r="Z256" s="71"/>
      <c r="AA256" s="24"/>
      <c r="AB256" s="69"/>
      <c r="AC256" s="461"/>
      <c r="AD256" s="460" t="s">
        <v>36</v>
      </c>
      <c r="AE256" s="251" t="s">
        <v>36</v>
      </c>
      <c r="AF256" s="121" t="s">
        <v>36</v>
      </c>
      <c r="AG256" s="6" t="s">
        <v>403</v>
      </c>
      <c r="AH256" s="18" t="s">
        <v>23</v>
      </c>
      <c r="AI256" s="37">
        <v>18</v>
      </c>
      <c r="AJ256" s="38">
        <v>17</v>
      </c>
      <c r="AK256" s="39" t="s">
        <v>36</v>
      </c>
      <c r="AL256" s="99"/>
    </row>
    <row r="257" spans="1:38" x14ac:dyDescent="0.15">
      <c r="A257" s="1946"/>
      <c r="B257" s="452">
        <v>43416</v>
      </c>
      <c r="C257" s="453" t="str">
        <f t="shared" si="31"/>
        <v>(月)</v>
      </c>
      <c r="D257" s="75" t="s">
        <v>599</v>
      </c>
      <c r="E257" s="73">
        <v>2</v>
      </c>
      <c r="F257" s="61">
        <v>16.7</v>
      </c>
      <c r="G257" s="23">
        <v>16</v>
      </c>
      <c r="H257" s="64">
        <v>16.8</v>
      </c>
      <c r="I257" s="65">
        <v>6.1</v>
      </c>
      <c r="J257" s="66">
        <v>5.5</v>
      </c>
      <c r="K257" s="24">
        <v>7.74</v>
      </c>
      <c r="L257" s="69">
        <v>7.61</v>
      </c>
      <c r="M257" s="65">
        <v>34.799999999999997</v>
      </c>
      <c r="N257" s="66">
        <v>36.1</v>
      </c>
      <c r="O257" s="23"/>
      <c r="P257" s="64">
        <v>140</v>
      </c>
      <c r="Q257" s="23"/>
      <c r="R257" s="64">
        <v>100</v>
      </c>
      <c r="S257" s="23"/>
      <c r="T257" s="64"/>
      <c r="U257" s="23"/>
      <c r="V257" s="262"/>
      <c r="W257" s="65"/>
      <c r="X257" s="66">
        <v>18</v>
      </c>
      <c r="Y257" s="70"/>
      <c r="Z257" s="71">
        <v>242</v>
      </c>
      <c r="AA257" s="24"/>
      <c r="AB257" s="69">
        <v>0.43</v>
      </c>
      <c r="AC257" s="461"/>
      <c r="AD257" s="460" t="s">
        <v>36</v>
      </c>
      <c r="AE257" s="251" t="s">
        <v>36</v>
      </c>
      <c r="AF257" s="121" t="s">
        <v>36</v>
      </c>
      <c r="AG257" s="6" t="s">
        <v>404</v>
      </c>
      <c r="AH257" s="18" t="s">
        <v>23</v>
      </c>
      <c r="AI257" s="49">
        <v>236</v>
      </c>
      <c r="AJ257" s="50">
        <v>232</v>
      </c>
      <c r="AK257" s="25" t="s">
        <v>36</v>
      </c>
      <c r="AL257" s="26"/>
    </row>
    <row r="258" spans="1:38" x14ac:dyDescent="0.15">
      <c r="A258" s="1946"/>
      <c r="B258" s="452">
        <v>43417</v>
      </c>
      <c r="C258" s="453" t="str">
        <f t="shared" si="31"/>
        <v>(火)</v>
      </c>
      <c r="D258" s="75" t="s">
        <v>583</v>
      </c>
      <c r="E258" s="73">
        <v>2</v>
      </c>
      <c r="F258" s="61">
        <v>17.600000000000001</v>
      </c>
      <c r="G258" s="23">
        <v>16.399999999999999</v>
      </c>
      <c r="H258" s="64">
        <v>17</v>
      </c>
      <c r="I258" s="65">
        <v>6.1</v>
      </c>
      <c r="J258" s="66">
        <v>5.3</v>
      </c>
      <c r="K258" s="24">
        <v>7.65</v>
      </c>
      <c r="L258" s="69">
        <v>7.58</v>
      </c>
      <c r="M258" s="65">
        <v>33.6</v>
      </c>
      <c r="N258" s="66">
        <v>36</v>
      </c>
      <c r="O258" s="23"/>
      <c r="P258" s="64">
        <v>140</v>
      </c>
      <c r="Q258" s="23"/>
      <c r="R258" s="64">
        <v>100</v>
      </c>
      <c r="S258" s="23"/>
      <c r="T258" s="64"/>
      <c r="U258" s="23"/>
      <c r="V258" s="262"/>
      <c r="W258" s="65"/>
      <c r="X258" s="66">
        <v>18</v>
      </c>
      <c r="Y258" s="70"/>
      <c r="Z258" s="71">
        <v>238</v>
      </c>
      <c r="AA258" s="24"/>
      <c r="AB258" s="69">
        <v>0.45</v>
      </c>
      <c r="AC258" s="461"/>
      <c r="AD258" s="460" t="s">
        <v>36</v>
      </c>
      <c r="AE258" s="251" t="s">
        <v>36</v>
      </c>
      <c r="AF258" s="121" t="s">
        <v>36</v>
      </c>
      <c r="AG258" s="6" t="s">
        <v>405</v>
      </c>
      <c r="AH258" s="18" t="s">
        <v>23</v>
      </c>
      <c r="AI258" s="40">
        <v>0.37</v>
      </c>
      <c r="AJ258" s="41">
        <v>0.39</v>
      </c>
      <c r="AK258" s="42" t="s">
        <v>36</v>
      </c>
      <c r="AL258" s="100"/>
    </row>
    <row r="259" spans="1:38" x14ac:dyDescent="0.15">
      <c r="A259" s="1946"/>
      <c r="B259" s="452">
        <v>43418</v>
      </c>
      <c r="C259" s="453" t="str">
        <f t="shared" si="31"/>
        <v>(水)</v>
      </c>
      <c r="D259" s="75" t="s">
        <v>583</v>
      </c>
      <c r="E259" s="73">
        <v>2</v>
      </c>
      <c r="F259" s="61">
        <v>14.7</v>
      </c>
      <c r="G259" s="23">
        <v>15.1</v>
      </c>
      <c r="H259" s="64">
        <v>16</v>
      </c>
      <c r="I259" s="65">
        <v>5.6</v>
      </c>
      <c r="J259" s="66">
        <v>4.4000000000000004</v>
      </c>
      <c r="K259" s="24">
        <v>7.76</v>
      </c>
      <c r="L259" s="69">
        <v>7.62</v>
      </c>
      <c r="M259" s="65">
        <v>35.700000000000003</v>
      </c>
      <c r="N259" s="66">
        <v>34.700000000000003</v>
      </c>
      <c r="O259" s="23">
        <v>140</v>
      </c>
      <c r="P259" s="64">
        <v>140</v>
      </c>
      <c r="Q259" s="23">
        <v>106</v>
      </c>
      <c r="R259" s="64">
        <v>96</v>
      </c>
      <c r="S259" s="23">
        <v>74</v>
      </c>
      <c r="T259" s="64">
        <v>72</v>
      </c>
      <c r="U259" s="23">
        <v>32</v>
      </c>
      <c r="V259" s="262">
        <v>24</v>
      </c>
      <c r="W259" s="65">
        <v>18</v>
      </c>
      <c r="X259" s="66">
        <v>17</v>
      </c>
      <c r="Y259" s="70">
        <v>236</v>
      </c>
      <c r="Z259" s="71">
        <v>232</v>
      </c>
      <c r="AA259" s="24">
        <v>0.37</v>
      </c>
      <c r="AB259" s="69">
        <v>0.39</v>
      </c>
      <c r="AC259" s="461"/>
      <c r="AD259" s="460" t="s">
        <v>36</v>
      </c>
      <c r="AE259" s="251" t="s">
        <v>36</v>
      </c>
      <c r="AF259" s="121" t="s">
        <v>36</v>
      </c>
      <c r="AG259" s="6" t="s">
        <v>24</v>
      </c>
      <c r="AH259" s="18" t="s">
        <v>23</v>
      </c>
      <c r="AI259" s="23">
        <v>6.8</v>
      </c>
      <c r="AJ259" s="48">
        <v>4.0999999999999996</v>
      </c>
      <c r="AK259" s="160" t="s">
        <v>36</v>
      </c>
      <c r="AL259" s="100"/>
    </row>
    <row r="260" spans="1:38" x14ac:dyDescent="0.15">
      <c r="A260" s="1946"/>
      <c r="B260" s="452">
        <v>43419</v>
      </c>
      <c r="C260" s="453" t="str">
        <f t="shared" si="31"/>
        <v>(木)</v>
      </c>
      <c r="D260" s="75" t="s">
        <v>583</v>
      </c>
      <c r="E260" s="73"/>
      <c r="F260" s="61">
        <v>13.9</v>
      </c>
      <c r="G260" s="23">
        <v>13.4</v>
      </c>
      <c r="H260" s="64">
        <v>14.4</v>
      </c>
      <c r="I260" s="65">
        <v>6.1</v>
      </c>
      <c r="J260" s="66">
        <v>5.8</v>
      </c>
      <c r="K260" s="24">
        <v>7.68</v>
      </c>
      <c r="L260" s="69">
        <v>7.57</v>
      </c>
      <c r="M260" s="65">
        <v>33.299999999999997</v>
      </c>
      <c r="N260" s="66">
        <v>34.9</v>
      </c>
      <c r="O260" s="23"/>
      <c r="P260" s="64">
        <v>140</v>
      </c>
      <c r="Q260" s="23"/>
      <c r="R260" s="64">
        <v>98</v>
      </c>
      <c r="S260" s="23"/>
      <c r="T260" s="64"/>
      <c r="U260" s="23"/>
      <c r="V260" s="262"/>
      <c r="W260" s="65"/>
      <c r="X260" s="66">
        <v>18</v>
      </c>
      <c r="Y260" s="70"/>
      <c r="Z260" s="71">
        <v>230</v>
      </c>
      <c r="AA260" s="24"/>
      <c r="AB260" s="69">
        <v>0.48</v>
      </c>
      <c r="AC260" s="461"/>
      <c r="AD260" s="460" t="s">
        <v>36</v>
      </c>
      <c r="AE260" s="251" t="s">
        <v>36</v>
      </c>
      <c r="AF260" s="121" t="s">
        <v>36</v>
      </c>
      <c r="AG260" s="6" t="s">
        <v>25</v>
      </c>
      <c r="AH260" s="18" t="s">
        <v>23</v>
      </c>
      <c r="AI260" s="23">
        <v>1.4</v>
      </c>
      <c r="AJ260" s="48">
        <v>1.4</v>
      </c>
      <c r="AK260" s="160" t="s">
        <v>36</v>
      </c>
      <c r="AL260" s="100"/>
    </row>
    <row r="261" spans="1:38" x14ac:dyDescent="0.15">
      <c r="A261" s="1946"/>
      <c r="B261" s="452">
        <v>43420</v>
      </c>
      <c r="C261" s="453" t="str">
        <f t="shared" si="31"/>
        <v>(金)</v>
      </c>
      <c r="D261" s="75" t="s">
        <v>583</v>
      </c>
      <c r="E261" s="73"/>
      <c r="F261" s="61">
        <v>14.6</v>
      </c>
      <c r="G261" s="23">
        <v>12.2</v>
      </c>
      <c r="H261" s="64">
        <v>13.5</v>
      </c>
      <c r="I261" s="65">
        <v>4.0999999999999996</v>
      </c>
      <c r="J261" s="66">
        <v>3.5</v>
      </c>
      <c r="K261" s="24">
        <v>7.78</v>
      </c>
      <c r="L261" s="69">
        <v>7.62</v>
      </c>
      <c r="M261" s="65">
        <v>33.200000000000003</v>
      </c>
      <c r="N261" s="66">
        <v>34.6</v>
      </c>
      <c r="O261" s="23"/>
      <c r="P261" s="64">
        <v>130</v>
      </c>
      <c r="Q261" s="23"/>
      <c r="R261" s="64">
        <v>98</v>
      </c>
      <c r="S261" s="23"/>
      <c r="T261" s="64"/>
      <c r="U261" s="23"/>
      <c r="V261" s="262"/>
      <c r="W261" s="65"/>
      <c r="X261" s="66">
        <v>20</v>
      </c>
      <c r="Y261" s="70"/>
      <c r="Z261" s="71">
        <v>228</v>
      </c>
      <c r="AA261" s="24"/>
      <c r="AB261" s="69">
        <v>0.44</v>
      </c>
      <c r="AC261" s="461"/>
      <c r="AD261" s="460" t="s">
        <v>36</v>
      </c>
      <c r="AE261" s="251" t="s">
        <v>36</v>
      </c>
      <c r="AF261" s="121" t="s">
        <v>36</v>
      </c>
      <c r="AG261" s="6" t="s">
        <v>406</v>
      </c>
      <c r="AH261" s="18" t="s">
        <v>23</v>
      </c>
      <c r="AI261" s="23">
        <v>8.9</v>
      </c>
      <c r="AJ261" s="48">
        <v>9.3000000000000007</v>
      </c>
      <c r="AK261" s="160" t="s">
        <v>36</v>
      </c>
      <c r="AL261" s="100"/>
    </row>
    <row r="262" spans="1:38" x14ac:dyDescent="0.15">
      <c r="A262" s="1946"/>
      <c r="B262" s="452">
        <v>43421</v>
      </c>
      <c r="C262" s="453" t="str">
        <f t="shared" si="31"/>
        <v>(土)</v>
      </c>
      <c r="D262" s="75" t="s">
        <v>583</v>
      </c>
      <c r="E262" s="73"/>
      <c r="F262" s="61">
        <v>16.2</v>
      </c>
      <c r="G262" s="23">
        <v>13.7</v>
      </c>
      <c r="H262" s="64">
        <v>14.3</v>
      </c>
      <c r="I262" s="65">
        <v>5.2</v>
      </c>
      <c r="J262" s="66">
        <v>4</v>
      </c>
      <c r="K262" s="24">
        <v>7.66</v>
      </c>
      <c r="L262" s="69">
        <v>7.56</v>
      </c>
      <c r="M262" s="65"/>
      <c r="N262" s="66"/>
      <c r="O262" s="23"/>
      <c r="P262" s="64"/>
      <c r="Q262" s="23"/>
      <c r="R262" s="64"/>
      <c r="S262" s="23"/>
      <c r="T262" s="64"/>
      <c r="U262" s="23"/>
      <c r="V262" s="262"/>
      <c r="W262" s="65"/>
      <c r="X262" s="66"/>
      <c r="Y262" s="70"/>
      <c r="Z262" s="71"/>
      <c r="AA262" s="24"/>
      <c r="AB262" s="69"/>
      <c r="AC262" s="461"/>
      <c r="AD262" s="460" t="s">
        <v>36</v>
      </c>
      <c r="AE262" s="251" t="s">
        <v>36</v>
      </c>
      <c r="AF262" s="121" t="s">
        <v>36</v>
      </c>
      <c r="AG262" s="6" t="s">
        <v>407</v>
      </c>
      <c r="AH262" s="18" t="s">
        <v>23</v>
      </c>
      <c r="AI262" s="45">
        <v>3.6999999999999998E-2</v>
      </c>
      <c r="AJ262" s="46">
        <v>4.2999999999999997E-2</v>
      </c>
      <c r="AK262" s="47" t="s">
        <v>36</v>
      </c>
      <c r="AL262" s="102"/>
    </row>
    <row r="263" spans="1:38" x14ac:dyDescent="0.15">
      <c r="A263" s="1946"/>
      <c r="B263" s="452">
        <v>43422</v>
      </c>
      <c r="C263" s="453" t="str">
        <f t="shared" si="31"/>
        <v>(日)</v>
      </c>
      <c r="D263" s="75" t="s">
        <v>583</v>
      </c>
      <c r="E263" s="73">
        <v>0</v>
      </c>
      <c r="F263" s="61">
        <v>14.6</v>
      </c>
      <c r="G263" s="23">
        <v>13.8</v>
      </c>
      <c r="H263" s="64">
        <v>15</v>
      </c>
      <c r="I263" s="65">
        <v>6.6</v>
      </c>
      <c r="J263" s="66">
        <v>5.3</v>
      </c>
      <c r="K263" s="24">
        <v>7.7</v>
      </c>
      <c r="L263" s="69">
        <v>7.58</v>
      </c>
      <c r="M263" s="65"/>
      <c r="N263" s="66"/>
      <c r="O263" s="23"/>
      <c r="P263" s="64"/>
      <c r="Q263" s="23"/>
      <c r="R263" s="64"/>
      <c r="S263" s="23"/>
      <c r="T263" s="64"/>
      <c r="U263" s="23"/>
      <c r="V263" s="262"/>
      <c r="W263" s="65"/>
      <c r="X263" s="66"/>
      <c r="Y263" s="70"/>
      <c r="Z263" s="71"/>
      <c r="AA263" s="24"/>
      <c r="AB263" s="69"/>
      <c r="AC263" s="461"/>
      <c r="AD263" s="460" t="s">
        <v>36</v>
      </c>
      <c r="AE263" s="251" t="s">
        <v>36</v>
      </c>
      <c r="AF263" s="121" t="s">
        <v>36</v>
      </c>
      <c r="AG263" s="6" t="s">
        <v>26</v>
      </c>
      <c r="AH263" s="18" t="s">
        <v>23</v>
      </c>
      <c r="AI263" s="24">
        <v>0.16</v>
      </c>
      <c r="AJ263" s="44">
        <v>0.19</v>
      </c>
      <c r="AK263" s="42" t="s">
        <v>36</v>
      </c>
      <c r="AL263" s="100"/>
    </row>
    <row r="264" spans="1:38" x14ac:dyDescent="0.15">
      <c r="A264" s="1946"/>
      <c r="B264" s="452">
        <v>43423</v>
      </c>
      <c r="C264" s="453" t="str">
        <f t="shared" si="31"/>
        <v>(月)</v>
      </c>
      <c r="D264" s="75" t="s">
        <v>599</v>
      </c>
      <c r="E264" s="73">
        <v>7</v>
      </c>
      <c r="F264" s="61">
        <v>14.4</v>
      </c>
      <c r="G264" s="23">
        <v>14.6</v>
      </c>
      <c r="H264" s="64">
        <v>15.1</v>
      </c>
      <c r="I264" s="65">
        <v>4.5999999999999996</v>
      </c>
      <c r="J264" s="66">
        <v>4.0999999999999996</v>
      </c>
      <c r="K264" s="24">
        <v>7.77</v>
      </c>
      <c r="L264" s="69">
        <v>7.67</v>
      </c>
      <c r="M264" s="65">
        <v>34.200000000000003</v>
      </c>
      <c r="N264" s="66">
        <v>35.200000000000003</v>
      </c>
      <c r="O264" s="23"/>
      <c r="P264" s="64">
        <v>150</v>
      </c>
      <c r="Q264" s="23"/>
      <c r="R264" s="64">
        <v>100</v>
      </c>
      <c r="S264" s="23"/>
      <c r="T264" s="64"/>
      <c r="U264" s="23"/>
      <c r="V264" s="262"/>
      <c r="W264" s="65"/>
      <c r="X264" s="66">
        <v>16</v>
      </c>
      <c r="Y264" s="70"/>
      <c r="Z264" s="71">
        <v>264</v>
      </c>
      <c r="AA264" s="24"/>
      <c r="AB264" s="69">
        <v>0.43</v>
      </c>
      <c r="AC264" s="461"/>
      <c r="AD264" s="460" t="s">
        <v>36</v>
      </c>
      <c r="AE264" s="251" t="s">
        <v>36</v>
      </c>
      <c r="AF264" s="121" t="s">
        <v>36</v>
      </c>
      <c r="AG264" s="6" t="s">
        <v>98</v>
      </c>
      <c r="AH264" s="18" t="s">
        <v>23</v>
      </c>
      <c r="AI264" s="24">
        <v>1.1200000000000001</v>
      </c>
      <c r="AJ264" s="44">
        <v>1.02</v>
      </c>
      <c r="AK264" s="42" t="s">
        <v>36</v>
      </c>
      <c r="AL264" s="100"/>
    </row>
    <row r="265" spans="1:38" x14ac:dyDescent="0.15">
      <c r="A265" s="1946"/>
      <c r="B265" s="452">
        <v>43424</v>
      </c>
      <c r="C265" s="453" t="str">
        <f t="shared" si="31"/>
        <v>(火)</v>
      </c>
      <c r="D265" s="75" t="s">
        <v>599</v>
      </c>
      <c r="E265" s="73">
        <v>1</v>
      </c>
      <c r="F265" s="61">
        <v>13.5</v>
      </c>
      <c r="G265" s="23">
        <v>14.4</v>
      </c>
      <c r="H265" s="64">
        <v>15</v>
      </c>
      <c r="I265" s="65">
        <v>17.8</v>
      </c>
      <c r="J265" s="66">
        <v>7.9</v>
      </c>
      <c r="K265" s="24">
        <v>7.58</v>
      </c>
      <c r="L265" s="69">
        <v>7.52</v>
      </c>
      <c r="M265" s="65">
        <v>23.9</v>
      </c>
      <c r="N265" s="66">
        <v>33.4</v>
      </c>
      <c r="O265" s="23"/>
      <c r="P265" s="64">
        <v>130</v>
      </c>
      <c r="Q265" s="23"/>
      <c r="R265" s="64">
        <v>96</v>
      </c>
      <c r="S265" s="23"/>
      <c r="T265" s="64"/>
      <c r="U265" s="23"/>
      <c r="V265" s="262"/>
      <c r="W265" s="65"/>
      <c r="X265" s="66">
        <v>16</v>
      </c>
      <c r="Y265" s="70"/>
      <c r="Z265" s="71">
        <v>228</v>
      </c>
      <c r="AA265" s="24"/>
      <c r="AB265" s="69">
        <v>0.46</v>
      </c>
      <c r="AC265" s="461">
        <v>1344</v>
      </c>
      <c r="AD265" s="460" t="s">
        <v>36</v>
      </c>
      <c r="AE265" s="251" t="s">
        <v>36</v>
      </c>
      <c r="AF265" s="121" t="s">
        <v>36</v>
      </c>
      <c r="AG265" s="6" t="s">
        <v>387</v>
      </c>
      <c r="AH265" s="18" t="s">
        <v>23</v>
      </c>
      <c r="AI265" s="45">
        <v>0.17899999999999999</v>
      </c>
      <c r="AJ265" s="260">
        <v>0.183</v>
      </c>
      <c r="AK265" s="47" t="s">
        <v>36</v>
      </c>
      <c r="AL265" s="102"/>
    </row>
    <row r="266" spans="1:38" x14ac:dyDescent="0.15">
      <c r="A266" s="1946"/>
      <c r="B266" s="452">
        <v>43425</v>
      </c>
      <c r="C266" s="453" t="str">
        <f t="shared" si="31"/>
        <v>(水)</v>
      </c>
      <c r="D266" s="75" t="s">
        <v>583</v>
      </c>
      <c r="E266" s="73">
        <v>2</v>
      </c>
      <c r="F266" s="61">
        <v>10.6</v>
      </c>
      <c r="G266" s="23">
        <v>12.5</v>
      </c>
      <c r="H266" s="64">
        <v>14</v>
      </c>
      <c r="I266" s="65">
        <v>4.2</v>
      </c>
      <c r="J266" s="66">
        <v>4.0999999999999996</v>
      </c>
      <c r="K266" s="24">
        <v>7.76</v>
      </c>
      <c r="L266" s="69">
        <v>7.61</v>
      </c>
      <c r="M266" s="65">
        <v>33.700000000000003</v>
      </c>
      <c r="N266" s="66">
        <v>35.1</v>
      </c>
      <c r="O266" s="23"/>
      <c r="P266" s="64">
        <v>150</v>
      </c>
      <c r="Q266" s="23"/>
      <c r="R266" s="64">
        <v>98</v>
      </c>
      <c r="S266" s="23"/>
      <c r="T266" s="64"/>
      <c r="U266" s="23"/>
      <c r="V266" s="262"/>
      <c r="W266" s="65"/>
      <c r="X266" s="66">
        <v>17</v>
      </c>
      <c r="Y266" s="70"/>
      <c r="Z266" s="71">
        <v>246</v>
      </c>
      <c r="AA266" s="24"/>
      <c r="AB266" s="69">
        <v>0.46</v>
      </c>
      <c r="AC266" s="461"/>
      <c r="AD266" s="460" t="s">
        <v>36</v>
      </c>
      <c r="AE266" s="251" t="s">
        <v>36</v>
      </c>
      <c r="AF266" s="121" t="s">
        <v>36</v>
      </c>
      <c r="AG266" s="6" t="s">
        <v>408</v>
      </c>
      <c r="AH266" s="18" t="s">
        <v>23</v>
      </c>
      <c r="AI266" s="831" t="s">
        <v>609</v>
      </c>
      <c r="AJ266" s="261" t="s">
        <v>609</v>
      </c>
      <c r="AK266" s="42" t="s">
        <v>36</v>
      </c>
      <c r="AL266" s="100"/>
    </row>
    <row r="267" spans="1:38" x14ac:dyDescent="0.15">
      <c r="A267" s="1946"/>
      <c r="B267" s="452">
        <v>43426</v>
      </c>
      <c r="C267" s="453" t="str">
        <f t="shared" si="31"/>
        <v>(木)</v>
      </c>
      <c r="D267" s="75" t="s">
        <v>599</v>
      </c>
      <c r="E267" s="73">
        <v>12</v>
      </c>
      <c r="F267" s="61">
        <v>11.8</v>
      </c>
      <c r="G267" s="23">
        <v>13.8</v>
      </c>
      <c r="H267" s="64">
        <v>14.6</v>
      </c>
      <c r="I267" s="65">
        <v>17.2</v>
      </c>
      <c r="J267" s="66">
        <v>5.4</v>
      </c>
      <c r="K267" s="24">
        <v>7.6</v>
      </c>
      <c r="L267" s="69">
        <v>7.51</v>
      </c>
      <c r="M267" s="65">
        <v>21.5</v>
      </c>
      <c r="N267" s="66">
        <v>31</v>
      </c>
      <c r="O267" s="23"/>
      <c r="P267" s="64">
        <v>130</v>
      </c>
      <c r="Q267" s="23"/>
      <c r="R267" s="64">
        <v>90</v>
      </c>
      <c r="S267" s="23"/>
      <c r="T267" s="64"/>
      <c r="U267" s="23"/>
      <c r="V267" s="262"/>
      <c r="W267" s="65"/>
      <c r="X267" s="66">
        <v>15</v>
      </c>
      <c r="Y267" s="70"/>
      <c r="Z267" s="71">
        <v>216</v>
      </c>
      <c r="AA267" s="24"/>
      <c r="AB267" s="69">
        <v>0.32</v>
      </c>
      <c r="AC267" s="461">
        <v>4110</v>
      </c>
      <c r="AD267" s="460" t="s">
        <v>36</v>
      </c>
      <c r="AE267" s="251" t="s">
        <v>36</v>
      </c>
      <c r="AF267" s="121" t="s">
        <v>36</v>
      </c>
      <c r="AG267" s="6" t="s">
        <v>99</v>
      </c>
      <c r="AH267" s="18" t="s">
        <v>23</v>
      </c>
      <c r="AI267" s="23">
        <v>17.8</v>
      </c>
      <c r="AJ267" s="48">
        <v>17.7</v>
      </c>
      <c r="AK267" s="36" t="s">
        <v>36</v>
      </c>
      <c r="AL267" s="101"/>
    </row>
    <row r="268" spans="1:38" x14ac:dyDescent="0.15">
      <c r="A268" s="1946"/>
      <c r="B268" s="452">
        <v>43427</v>
      </c>
      <c r="C268" s="453" t="str">
        <f t="shared" si="31"/>
        <v>(金)</v>
      </c>
      <c r="D268" s="75" t="s">
        <v>583</v>
      </c>
      <c r="E268" s="73"/>
      <c r="F268" s="61">
        <v>12.7</v>
      </c>
      <c r="G268" s="23">
        <v>12.4</v>
      </c>
      <c r="H268" s="64">
        <v>13.7</v>
      </c>
      <c r="I268" s="65">
        <v>16.100000000000001</v>
      </c>
      <c r="J268" s="66">
        <v>7.8</v>
      </c>
      <c r="K268" s="24">
        <v>7.56</v>
      </c>
      <c r="L268" s="69">
        <v>7</v>
      </c>
      <c r="M268" s="65"/>
      <c r="N268" s="66"/>
      <c r="O268" s="23"/>
      <c r="P268" s="64"/>
      <c r="Q268" s="23"/>
      <c r="R268" s="64"/>
      <c r="S268" s="23"/>
      <c r="T268" s="64"/>
      <c r="U268" s="23"/>
      <c r="V268" s="262"/>
      <c r="W268" s="65"/>
      <c r="X268" s="66"/>
      <c r="Y268" s="70"/>
      <c r="Z268" s="71"/>
      <c r="AA268" s="24"/>
      <c r="AB268" s="69"/>
      <c r="AC268" s="461">
        <v>3777</v>
      </c>
      <c r="AD268" s="460" t="s">
        <v>36</v>
      </c>
      <c r="AE268" s="251" t="s">
        <v>36</v>
      </c>
      <c r="AF268" s="121" t="s">
        <v>36</v>
      </c>
      <c r="AG268" s="6" t="s">
        <v>27</v>
      </c>
      <c r="AH268" s="18" t="s">
        <v>23</v>
      </c>
      <c r="AI268" s="23">
        <v>39.6</v>
      </c>
      <c r="AJ268" s="48">
        <v>40.9</v>
      </c>
      <c r="AK268" s="36" t="s">
        <v>36</v>
      </c>
      <c r="AL268" s="101"/>
    </row>
    <row r="269" spans="1:38" x14ac:dyDescent="0.15">
      <c r="A269" s="1946"/>
      <c r="B269" s="452">
        <v>43428</v>
      </c>
      <c r="C269" s="453" t="str">
        <f t="shared" si="31"/>
        <v>(土)</v>
      </c>
      <c r="D269" s="75" t="s">
        <v>599</v>
      </c>
      <c r="E269" s="73"/>
      <c r="F269" s="61">
        <v>10.5</v>
      </c>
      <c r="G269" s="23">
        <v>12.4</v>
      </c>
      <c r="H269" s="64">
        <v>13.3</v>
      </c>
      <c r="I269" s="65">
        <v>10</v>
      </c>
      <c r="J269" s="66">
        <v>8</v>
      </c>
      <c r="K269" s="24">
        <v>7.58</v>
      </c>
      <c r="L269" s="69">
        <v>7.43</v>
      </c>
      <c r="M269" s="65"/>
      <c r="N269" s="66"/>
      <c r="O269" s="23"/>
      <c r="P269" s="64"/>
      <c r="Q269" s="23"/>
      <c r="R269" s="64"/>
      <c r="S269" s="23"/>
      <c r="T269" s="64"/>
      <c r="U269" s="23"/>
      <c r="V269" s="262"/>
      <c r="W269" s="65"/>
      <c r="X269" s="66"/>
      <c r="Y269" s="70"/>
      <c r="Z269" s="71"/>
      <c r="AA269" s="24"/>
      <c r="AB269" s="69"/>
      <c r="AC269" s="461"/>
      <c r="AD269" s="460" t="s">
        <v>36</v>
      </c>
      <c r="AE269" s="251" t="s">
        <v>36</v>
      </c>
      <c r="AF269" s="121" t="s">
        <v>36</v>
      </c>
      <c r="AG269" s="6" t="s">
        <v>390</v>
      </c>
      <c r="AH269" s="18" t="s">
        <v>401</v>
      </c>
      <c r="AI269" s="51">
        <v>14</v>
      </c>
      <c r="AJ269" s="52">
        <v>14</v>
      </c>
      <c r="AK269" s="43" t="s">
        <v>36</v>
      </c>
      <c r="AL269" s="103"/>
    </row>
    <row r="270" spans="1:38" x14ac:dyDescent="0.15">
      <c r="A270" s="1946"/>
      <c r="B270" s="452">
        <v>43429</v>
      </c>
      <c r="C270" s="453" t="str">
        <f t="shared" si="31"/>
        <v>(日)</v>
      </c>
      <c r="D270" s="75" t="s">
        <v>583</v>
      </c>
      <c r="E270" s="73"/>
      <c r="F270" s="61">
        <v>12.4</v>
      </c>
      <c r="G270" s="23">
        <v>11.8</v>
      </c>
      <c r="H270" s="64">
        <v>12.9</v>
      </c>
      <c r="I270" s="65">
        <v>8</v>
      </c>
      <c r="J270" s="66">
        <v>6.4</v>
      </c>
      <c r="K270" s="24">
        <v>7.62</v>
      </c>
      <c r="L270" s="69">
        <v>7.44</v>
      </c>
      <c r="M270" s="65"/>
      <c r="N270" s="66"/>
      <c r="O270" s="23"/>
      <c r="P270" s="64"/>
      <c r="Q270" s="23"/>
      <c r="R270" s="64"/>
      <c r="S270" s="23"/>
      <c r="T270" s="64"/>
      <c r="U270" s="23"/>
      <c r="V270" s="262"/>
      <c r="W270" s="65"/>
      <c r="X270" s="66"/>
      <c r="Y270" s="70"/>
      <c r="Z270" s="71"/>
      <c r="AA270" s="24"/>
      <c r="AB270" s="69"/>
      <c r="AC270" s="461"/>
      <c r="AD270" s="460" t="s">
        <v>36</v>
      </c>
      <c r="AE270" s="251" t="s">
        <v>36</v>
      </c>
      <c r="AF270" s="121" t="s">
        <v>36</v>
      </c>
      <c r="AG270" s="6" t="s">
        <v>409</v>
      </c>
      <c r="AH270" s="18" t="s">
        <v>23</v>
      </c>
      <c r="AI270" s="51">
        <v>7</v>
      </c>
      <c r="AJ270" s="52">
        <v>7</v>
      </c>
      <c r="AK270" s="43" t="s">
        <v>36</v>
      </c>
      <c r="AL270" s="103"/>
    </row>
    <row r="271" spans="1:38" x14ac:dyDescent="0.15">
      <c r="A271" s="1946"/>
      <c r="B271" s="452">
        <v>43430</v>
      </c>
      <c r="C271" s="453" t="str">
        <f t="shared" si="31"/>
        <v>(月)</v>
      </c>
      <c r="D271" s="75" t="s">
        <v>583</v>
      </c>
      <c r="E271" s="73"/>
      <c r="F271" s="61">
        <v>12.6</v>
      </c>
      <c r="G271" s="23">
        <v>12</v>
      </c>
      <c r="H271" s="64">
        <v>12.8</v>
      </c>
      <c r="I271" s="65">
        <v>5.5</v>
      </c>
      <c r="J271" s="66">
        <v>5.0999999999999996</v>
      </c>
      <c r="K271" s="24">
        <v>7.67</v>
      </c>
      <c r="L271" s="69">
        <v>7.52</v>
      </c>
      <c r="M271" s="65">
        <v>32.799999999999997</v>
      </c>
      <c r="N271" s="66">
        <v>32.4</v>
      </c>
      <c r="O271" s="23"/>
      <c r="P271" s="64">
        <v>130</v>
      </c>
      <c r="Q271" s="23"/>
      <c r="R271" s="64">
        <v>94</v>
      </c>
      <c r="S271" s="23"/>
      <c r="T271" s="64"/>
      <c r="U271" s="23"/>
      <c r="V271" s="262"/>
      <c r="W271" s="65"/>
      <c r="X271" s="66">
        <v>19</v>
      </c>
      <c r="Y271" s="70"/>
      <c r="Z271" s="71">
        <v>236</v>
      </c>
      <c r="AA271" s="24"/>
      <c r="AB271" s="69">
        <v>0.88</v>
      </c>
      <c r="AC271" s="461"/>
      <c r="AD271" s="460" t="s">
        <v>36</v>
      </c>
      <c r="AE271" s="251" t="s">
        <v>36</v>
      </c>
      <c r="AF271" s="121" t="s">
        <v>36</v>
      </c>
      <c r="AG271" s="19"/>
      <c r="AH271" s="9"/>
      <c r="AI271" s="20"/>
      <c r="AJ271" s="8"/>
      <c r="AK271" s="8"/>
      <c r="AL271" s="9"/>
    </row>
    <row r="272" spans="1:38" x14ac:dyDescent="0.15">
      <c r="A272" s="1946"/>
      <c r="B272" s="452">
        <v>43431</v>
      </c>
      <c r="C272" s="453" t="str">
        <f t="shared" si="31"/>
        <v>(火)</v>
      </c>
      <c r="D272" s="75" t="s">
        <v>599</v>
      </c>
      <c r="E272" s="73">
        <v>2</v>
      </c>
      <c r="F272" s="61">
        <v>13.1</v>
      </c>
      <c r="G272" s="23">
        <v>13.4</v>
      </c>
      <c r="H272" s="64">
        <v>14</v>
      </c>
      <c r="I272" s="65">
        <v>4.9000000000000004</v>
      </c>
      <c r="J272" s="66">
        <v>4.4000000000000004</v>
      </c>
      <c r="K272" s="24">
        <v>7.69</v>
      </c>
      <c r="L272" s="69">
        <v>7.58</v>
      </c>
      <c r="M272" s="65">
        <v>33.799999999999997</v>
      </c>
      <c r="N272" s="66">
        <v>33.5</v>
      </c>
      <c r="O272" s="23"/>
      <c r="P272" s="64">
        <v>130</v>
      </c>
      <c r="Q272" s="23"/>
      <c r="R272" s="64">
        <v>94</v>
      </c>
      <c r="S272" s="23"/>
      <c r="T272" s="64"/>
      <c r="U272" s="23"/>
      <c r="V272" s="262"/>
      <c r="W272" s="65"/>
      <c r="X272" s="66">
        <v>18</v>
      </c>
      <c r="Y272" s="70"/>
      <c r="Z272" s="71">
        <v>234</v>
      </c>
      <c r="AA272" s="24"/>
      <c r="AB272" s="69">
        <v>0.5</v>
      </c>
      <c r="AC272" s="461"/>
      <c r="AD272" s="460" t="s">
        <v>36</v>
      </c>
      <c r="AE272" s="251" t="s">
        <v>36</v>
      </c>
      <c r="AF272" s="121" t="s">
        <v>36</v>
      </c>
      <c r="AG272" s="19"/>
      <c r="AH272" s="9"/>
      <c r="AI272" s="20"/>
      <c r="AJ272" s="8"/>
      <c r="AK272" s="8"/>
      <c r="AL272" s="9"/>
    </row>
    <row r="273" spans="1:38" x14ac:dyDescent="0.15">
      <c r="A273" s="1946"/>
      <c r="B273" s="452">
        <v>43432</v>
      </c>
      <c r="C273" s="453" t="str">
        <f t="shared" si="31"/>
        <v>(水)</v>
      </c>
      <c r="D273" s="75" t="s">
        <v>583</v>
      </c>
      <c r="E273" s="73"/>
      <c r="F273" s="61">
        <v>14.5</v>
      </c>
      <c r="G273" s="23">
        <v>13.2</v>
      </c>
      <c r="H273" s="64">
        <v>14.1</v>
      </c>
      <c r="I273" s="65">
        <v>6.3</v>
      </c>
      <c r="J273" s="66">
        <v>5.9</v>
      </c>
      <c r="K273" s="24">
        <v>7.65</v>
      </c>
      <c r="L273" s="69">
        <v>7.54</v>
      </c>
      <c r="M273" s="65">
        <v>33.4</v>
      </c>
      <c r="N273" s="66">
        <v>33.1</v>
      </c>
      <c r="O273" s="23"/>
      <c r="P273" s="64">
        <v>130</v>
      </c>
      <c r="Q273" s="23"/>
      <c r="R273" s="64">
        <v>94</v>
      </c>
      <c r="S273" s="23"/>
      <c r="T273" s="64"/>
      <c r="U273" s="23"/>
      <c r="V273" s="262"/>
      <c r="W273" s="65"/>
      <c r="X273" s="66">
        <v>18</v>
      </c>
      <c r="Y273" s="70"/>
      <c r="Z273" s="71">
        <v>226</v>
      </c>
      <c r="AA273" s="24"/>
      <c r="AB273" s="69">
        <v>0.57999999999999996</v>
      </c>
      <c r="AC273" s="461"/>
      <c r="AD273" s="460" t="s">
        <v>36</v>
      </c>
      <c r="AE273" s="251" t="s">
        <v>36</v>
      </c>
      <c r="AF273" s="121" t="s">
        <v>36</v>
      </c>
      <c r="AG273" s="21"/>
      <c r="AH273" s="3"/>
      <c r="AI273" s="22"/>
      <c r="AJ273" s="10"/>
      <c r="AK273" s="10"/>
      <c r="AL273" s="3"/>
    </row>
    <row r="274" spans="1:38" x14ac:dyDescent="0.15">
      <c r="A274" s="1946"/>
      <c r="B274" s="452">
        <v>43433</v>
      </c>
      <c r="C274" s="547" t="str">
        <f t="shared" si="31"/>
        <v>(木)</v>
      </c>
      <c r="D274" s="75" t="s">
        <v>599</v>
      </c>
      <c r="E274" s="73">
        <v>1</v>
      </c>
      <c r="F274" s="61">
        <v>14.3</v>
      </c>
      <c r="G274" s="23">
        <v>13.6</v>
      </c>
      <c r="H274" s="64">
        <v>14.5</v>
      </c>
      <c r="I274" s="65">
        <v>4.5</v>
      </c>
      <c r="J274" s="66">
        <v>4.3</v>
      </c>
      <c r="K274" s="24">
        <v>7.74</v>
      </c>
      <c r="L274" s="69">
        <v>7.61</v>
      </c>
      <c r="M274" s="65">
        <v>32.5</v>
      </c>
      <c r="N274" s="66">
        <v>33.799999999999997</v>
      </c>
      <c r="O274" s="23"/>
      <c r="P274" s="64">
        <v>130</v>
      </c>
      <c r="Q274" s="23"/>
      <c r="R274" s="64">
        <v>94</v>
      </c>
      <c r="S274" s="23"/>
      <c r="T274" s="64"/>
      <c r="U274" s="23"/>
      <c r="V274" s="262"/>
      <c r="W274" s="65"/>
      <c r="X274" s="66">
        <v>19</v>
      </c>
      <c r="Y274" s="70"/>
      <c r="Z274" s="71">
        <v>220</v>
      </c>
      <c r="AA274" s="24"/>
      <c r="AB274" s="69">
        <v>0.44</v>
      </c>
      <c r="AC274" s="461"/>
      <c r="AD274" s="460" t="s">
        <v>36</v>
      </c>
      <c r="AE274" s="251" t="s">
        <v>36</v>
      </c>
      <c r="AF274" s="121" t="s">
        <v>36</v>
      </c>
      <c r="AG274" s="29" t="s">
        <v>392</v>
      </c>
      <c r="AH274" s="2" t="s">
        <v>36</v>
      </c>
      <c r="AI274" s="2" t="s">
        <v>36</v>
      </c>
      <c r="AJ274" s="2" t="s">
        <v>36</v>
      </c>
      <c r="AK274" s="2" t="s">
        <v>36</v>
      </c>
      <c r="AL274" s="104" t="s">
        <v>36</v>
      </c>
    </row>
    <row r="275" spans="1:38" x14ac:dyDescent="0.15">
      <c r="A275" s="1946"/>
      <c r="B275" s="455">
        <v>43434</v>
      </c>
      <c r="C275" s="456" t="str">
        <f t="shared" si="31"/>
        <v>(金)</v>
      </c>
      <c r="D275" s="259" t="s">
        <v>583</v>
      </c>
      <c r="E275" s="151"/>
      <c r="F275" s="141">
        <v>13.7</v>
      </c>
      <c r="G275" s="142">
        <v>13.7</v>
      </c>
      <c r="H275" s="143">
        <v>14.6</v>
      </c>
      <c r="I275" s="144">
        <v>4.2</v>
      </c>
      <c r="J275" s="145">
        <v>4</v>
      </c>
      <c r="K275" s="146">
        <v>7.79</v>
      </c>
      <c r="L275" s="147">
        <v>7.58</v>
      </c>
      <c r="M275" s="144">
        <v>32.9</v>
      </c>
      <c r="N275" s="145">
        <v>33.1</v>
      </c>
      <c r="O275" s="142"/>
      <c r="P275" s="143">
        <v>130</v>
      </c>
      <c r="Q275" s="142"/>
      <c r="R275" s="143">
        <v>92</v>
      </c>
      <c r="S275" s="142"/>
      <c r="T275" s="143"/>
      <c r="U275" s="142"/>
      <c r="V275" s="264"/>
      <c r="W275" s="144"/>
      <c r="X275" s="145">
        <v>18</v>
      </c>
      <c r="Y275" s="148"/>
      <c r="Z275" s="149">
        <v>220</v>
      </c>
      <c r="AA275" s="146"/>
      <c r="AB275" s="147">
        <v>0.46</v>
      </c>
      <c r="AC275" s="458"/>
      <c r="AD275" s="460" t="s">
        <v>36</v>
      </c>
      <c r="AE275" s="251" t="s">
        <v>36</v>
      </c>
      <c r="AF275" s="121" t="s">
        <v>36</v>
      </c>
      <c r="AG275" s="11" t="s">
        <v>36</v>
      </c>
      <c r="AH275" s="2" t="s">
        <v>36</v>
      </c>
      <c r="AI275" s="2" t="s">
        <v>36</v>
      </c>
      <c r="AJ275" s="2" t="s">
        <v>36</v>
      </c>
      <c r="AK275" s="2" t="s">
        <v>36</v>
      </c>
      <c r="AL275" s="104" t="s">
        <v>36</v>
      </c>
    </row>
    <row r="276" spans="1:38" s="1" customFormat="1" ht="13.5" customHeight="1" x14ac:dyDescent="0.15">
      <c r="A276" s="1946"/>
      <c r="B276" s="2019" t="s">
        <v>410</v>
      </c>
      <c r="C276" s="2020"/>
      <c r="D276" s="631"/>
      <c r="E276" s="555">
        <f t="shared" ref="E276:AC276" si="32">MAX(E246:E275)</f>
        <v>12</v>
      </c>
      <c r="F276" s="556">
        <f t="shared" si="32"/>
        <v>22.3</v>
      </c>
      <c r="G276" s="557">
        <f t="shared" si="32"/>
        <v>17</v>
      </c>
      <c r="H276" s="558">
        <f t="shared" si="32"/>
        <v>18</v>
      </c>
      <c r="I276" s="559">
        <f t="shared" si="32"/>
        <v>17.8</v>
      </c>
      <c r="J276" s="560">
        <f t="shared" si="32"/>
        <v>8</v>
      </c>
      <c r="K276" s="561">
        <f t="shared" si="32"/>
        <v>7.79</v>
      </c>
      <c r="L276" s="562">
        <f t="shared" si="32"/>
        <v>7.67</v>
      </c>
      <c r="M276" s="559">
        <f t="shared" si="32"/>
        <v>35.700000000000003</v>
      </c>
      <c r="N276" s="560">
        <f t="shared" si="32"/>
        <v>36.299999999999997</v>
      </c>
      <c r="O276" s="557">
        <f t="shared" si="32"/>
        <v>140</v>
      </c>
      <c r="P276" s="558">
        <f t="shared" si="32"/>
        <v>150</v>
      </c>
      <c r="Q276" s="557">
        <f t="shared" si="32"/>
        <v>106</v>
      </c>
      <c r="R276" s="558">
        <f t="shared" si="32"/>
        <v>104</v>
      </c>
      <c r="S276" s="557">
        <f t="shared" si="32"/>
        <v>74</v>
      </c>
      <c r="T276" s="558">
        <f t="shared" si="32"/>
        <v>72</v>
      </c>
      <c r="U276" s="557">
        <f t="shared" si="32"/>
        <v>32</v>
      </c>
      <c r="V276" s="558">
        <f t="shared" si="32"/>
        <v>24</v>
      </c>
      <c r="W276" s="559">
        <f t="shared" si="32"/>
        <v>18</v>
      </c>
      <c r="X276" s="560">
        <f t="shared" si="32"/>
        <v>20</v>
      </c>
      <c r="Y276" s="563">
        <f t="shared" si="32"/>
        <v>236</v>
      </c>
      <c r="Z276" s="564">
        <f t="shared" si="32"/>
        <v>264</v>
      </c>
      <c r="AA276" s="561">
        <f t="shared" si="32"/>
        <v>0.37</v>
      </c>
      <c r="AB276" s="562">
        <f t="shared" si="32"/>
        <v>0.88</v>
      </c>
      <c r="AC276" s="584">
        <f t="shared" si="32"/>
        <v>4110</v>
      </c>
      <c r="AD276" s="537">
        <f t="shared" ref="AD276:AF276" si="33">MAX(AD246:AD275)</f>
        <v>0</v>
      </c>
      <c r="AE276" s="502">
        <f t="shared" si="33"/>
        <v>0</v>
      </c>
      <c r="AF276" s="580">
        <f t="shared" si="33"/>
        <v>0</v>
      </c>
      <c r="AG276" s="11" t="s">
        <v>36</v>
      </c>
      <c r="AH276" s="2" t="s">
        <v>36</v>
      </c>
      <c r="AI276" s="2" t="s">
        <v>36</v>
      </c>
      <c r="AJ276" s="2" t="s">
        <v>36</v>
      </c>
      <c r="AK276" s="2" t="s">
        <v>36</v>
      </c>
      <c r="AL276" s="104" t="s">
        <v>36</v>
      </c>
    </row>
    <row r="277" spans="1:38" s="1" customFormat="1" ht="13.5" customHeight="1" x14ac:dyDescent="0.15">
      <c r="A277" s="1946"/>
      <c r="B277" s="2021" t="s">
        <v>411</v>
      </c>
      <c r="C277" s="2022"/>
      <c r="D277" s="633"/>
      <c r="E277" s="566">
        <f t="shared" ref="E277:AC277" si="34">MIN(E246:E275)</f>
        <v>0</v>
      </c>
      <c r="F277" s="567">
        <f t="shared" si="34"/>
        <v>10.5</v>
      </c>
      <c r="G277" s="568">
        <f t="shared" si="34"/>
        <v>11.8</v>
      </c>
      <c r="H277" s="569">
        <f t="shared" si="34"/>
        <v>12.8</v>
      </c>
      <c r="I277" s="570">
        <f t="shared" si="34"/>
        <v>4.0999999999999996</v>
      </c>
      <c r="J277" s="571">
        <f t="shared" si="34"/>
        <v>3.5</v>
      </c>
      <c r="K277" s="572">
        <f t="shared" si="34"/>
        <v>7.56</v>
      </c>
      <c r="L277" s="573">
        <f t="shared" si="34"/>
        <v>7</v>
      </c>
      <c r="M277" s="570">
        <f t="shared" si="34"/>
        <v>21.5</v>
      </c>
      <c r="N277" s="571">
        <f t="shared" si="34"/>
        <v>31</v>
      </c>
      <c r="O277" s="568">
        <f t="shared" si="34"/>
        <v>140</v>
      </c>
      <c r="P277" s="569">
        <f t="shared" si="34"/>
        <v>110</v>
      </c>
      <c r="Q277" s="568">
        <f t="shared" si="34"/>
        <v>106</v>
      </c>
      <c r="R277" s="569">
        <f t="shared" si="34"/>
        <v>76</v>
      </c>
      <c r="S277" s="568">
        <f t="shared" si="34"/>
        <v>74</v>
      </c>
      <c r="T277" s="569">
        <f t="shared" si="34"/>
        <v>72</v>
      </c>
      <c r="U277" s="568">
        <f t="shared" si="34"/>
        <v>32</v>
      </c>
      <c r="V277" s="569">
        <f t="shared" si="34"/>
        <v>24</v>
      </c>
      <c r="W277" s="570">
        <f t="shared" si="34"/>
        <v>18</v>
      </c>
      <c r="X277" s="571">
        <f t="shared" si="34"/>
        <v>15</v>
      </c>
      <c r="Y277" s="574">
        <f t="shared" si="34"/>
        <v>236</v>
      </c>
      <c r="Z277" s="575">
        <f t="shared" si="34"/>
        <v>204</v>
      </c>
      <c r="AA277" s="572">
        <f t="shared" si="34"/>
        <v>0.37</v>
      </c>
      <c r="AB277" s="573">
        <f t="shared" si="34"/>
        <v>0.32</v>
      </c>
      <c r="AC277" s="49">
        <f t="shared" si="34"/>
        <v>1344</v>
      </c>
      <c r="AD277" s="538">
        <f t="shared" ref="AD277:AF277" si="35">MIN(AD246:AD275)</f>
        <v>0</v>
      </c>
      <c r="AE277" s="503">
        <f t="shared" si="35"/>
        <v>0</v>
      </c>
      <c r="AF277" s="581">
        <f t="shared" si="35"/>
        <v>0</v>
      </c>
      <c r="AG277" s="11" t="s">
        <v>36</v>
      </c>
      <c r="AH277" s="2" t="s">
        <v>36</v>
      </c>
      <c r="AI277" s="2" t="s">
        <v>36</v>
      </c>
      <c r="AJ277" s="2" t="s">
        <v>36</v>
      </c>
      <c r="AK277" s="2" t="s">
        <v>36</v>
      </c>
      <c r="AL277" s="104" t="s">
        <v>36</v>
      </c>
    </row>
    <row r="278" spans="1:38" s="1" customFormat="1" ht="13.5" customHeight="1" x14ac:dyDescent="0.15">
      <c r="A278" s="1946"/>
      <c r="B278" s="2021" t="s">
        <v>412</v>
      </c>
      <c r="C278" s="2022"/>
      <c r="D278" s="633"/>
      <c r="E278" s="633"/>
      <c r="F278" s="567">
        <f t="shared" ref="F278:AB278" si="36">IF(COUNT(F246:F275)=0,0,AVERAGE(F246:F275))</f>
        <v>15.276666666666667</v>
      </c>
      <c r="G278" s="568">
        <f t="shared" si="36"/>
        <v>14.366666666666665</v>
      </c>
      <c r="H278" s="569">
        <f t="shared" si="36"/>
        <v>15.203333333333338</v>
      </c>
      <c r="I278" s="570">
        <f t="shared" si="36"/>
        <v>7.0699999999999985</v>
      </c>
      <c r="J278" s="571">
        <f t="shared" si="36"/>
        <v>5.4733333333333336</v>
      </c>
      <c r="K278" s="572">
        <f t="shared" si="36"/>
        <v>7.6796666666666669</v>
      </c>
      <c r="L278" s="573">
        <f t="shared" si="36"/>
        <v>7.5426666666666682</v>
      </c>
      <c r="M278" s="570">
        <f t="shared" si="36"/>
        <v>32.471428571428568</v>
      </c>
      <c r="N278" s="571">
        <f t="shared" si="36"/>
        <v>34.223809523809521</v>
      </c>
      <c r="O278" s="568">
        <f t="shared" si="36"/>
        <v>140</v>
      </c>
      <c r="P278" s="569">
        <f t="shared" si="36"/>
        <v>134.28571428571428</v>
      </c>
      <c r="Q278" s="568">
        <f t="shared" si="36"/>
        <v>106</v>
      </c>
      <c r="R278" s="569">
        <f t="shared" si="36"/>
        <v>94.857142857142861</v>
      </c>
      <c r="S278" s="568">
        <f t="shared" si="36"/>
        <v>74</v>
      </c>
      <c r="T278" s="569">
        <f t="shared" si="36"/>
        <v>72</v>
      </c>
      <c r="U278" s="568">
        <f t="shared" si="36"/>
        <v>32</v>
      </c>
      <c r="V278" s="569">
        <f t="shared" si="36"/>
        <v>24</v>
      </c>
      <c r="W278" s="570">
        <f t="shared" si="36"/>
        <v>18</v>
      </c>
      <c r="X278" s="571">
        <f t="shared" si="36"/>
        <v>17.714285714285715</v>
      </c>
      <c r="Y278" s="574">
        <f t="shared" si="36"/>
        <v>236</v>
      </c>
      <c r="Z278" s="575">
        <f t="shared" si="36"/>
        <v>234.95238095238096</v>
      </c>
      <c r="AA278" s="572">
        <f t="shared" si="36"/>
        <v>0.37</v>
      </c>
      <c r="AB278" s="573">
        <f t="shared" si="36"/>
        <v>0.4771428571428572</v>
      </c>
      <c r="AC278" s="49">
        <f>IF(COUNT(AC246:AC275)=0,0,AVERAGE(AC246:AC275))</f>
        <v>3077</v>
      </c>
      <c r="AD278" s="542"/>
      <c r="AE278" s="504"/>
      <c r="AF278" s="582"/>
      <c r="AG278" s="11" t="s">
        <v>36</v>
      </c>
      <c r="AH278" s="2" t="s">
        <v>36</v>
      </c>
      <c r="AI278" s="2" t="s">
        <v>36</v>
      </c>
      <c r="AJ278" s="2" t="s">
        <v>36</v>
      </c>
      <c r="AK278" s="2" t="s">
        <v>36</v>
      </c>
      <c r="AL278" s="104" t="s">
        <v>36</v>
      </c>
    </row>
    <row r="279" spans="1:38" s="1" customFormat="1" ht="13.5" customHeight="1" x14ac:dyDescent="0.15">
      <c r="A279" s="1947"/>
      <c r="B279" s="2025" t="s">
        <v>413</v>
      </c>
      <c r="C279" s="2026"/>
      <c r="D279" s="633"/>
      <c r="E279" s="1072">
        <f>SUM(E246:E275)</f>
        <v>39</v>
      </c>
      <c r="F279" s="644"/>
      <c r="G279" s="1069"/>
      <c r="H279" s="1073"/>
      <c r="I279" s="1074"/>
      <c r="J279" s="1070"/>
      <c r="K279" s="1071"/>
      <c r="L279" s="1076"/>
      <c r="M279" s="1074"/>
      <c r="N279" s="1070"/>
      <c r="O279" s="1069"/>
      <c r="P279" s="1073"/>
      <c r="Q279" s="1069"/>
      <c r="R279" s="1073"/>
      <c r="S279" s="1069"/>
      <c r="T279" s="1073"/>
      <c r="U279" s="693"/>
      <c r="V279" s="700"/>
      <c r="W279" s="701"/>
      <c r="X279" s="696"/>
      <c r="Y279" s="732"/>
      <c r="Z279" s="704"/>
      <c r="AA279" s="697"/>
      <c r="AB279" s="731"/>
      <c r="AC279" s="733">
        <f>SUM(AC246:AC275)</f>
        <v>9231</v>
      </c>
      <c r="AD279" s="653"/>
      <c r="AE279" s="654"/>
      <c r="AF279" s="641"/>
      <c r="AG279" s="11" t="s">
        <v>36</v>
      </c>
      <c r="AH279" s="2" t="s">
        <v>36</v>
      </c>
      <c r="AI279" s="2" t="s">
        <v>36</v>
      </c>
      <c r="AJ279" s="2" t="s">
        <v>36</v>
      </c>
      <c r="AK279" s="2" t="s">
        <v>36</v>
      </c>
      <c r="AL279" s="104" t="s">
        <v>36</v>
      </c>
    </row>
    <row r="280" spans="1:38" x14ac:dyDescent="0.15">
      <c r="A280" s="1936" t="s">
        <v>358</v>
      </c>
      <c r="B280" s="1081">
        <v>43435</v>
      </c>
      <c r="C280" s="1383" t="str">
        <f>IF(B280="","",IF(WEEKDAY(B280)=1,"(日)",IF(WEEKDAY(B280)=2,"(月)",IF(WEEKDAY(B280)=3,"(火)",IF(WEEKDAY(B280)=4,"(水)",IF(WEEKDAY(B280)=5,"(木)",IF(WEEKDAY(B280)=6,"(金)","(土)")))))))</f>
        <v>(土)</v>
      </c>
      <c r="D280" s="74" t="s">
        <v>583</v>
      </c>
      <c r="E280" s="72"/>
      <c r="F280" s="60">
        <v>13.5</v>
      </c>
      <c r="G280" s="62">
        <v>12.4</v>
      </c>
      <c r="H280" s="63">
        <v>13.7</v>
      </c>
      <c r="I280" s="56">
        <v>4.5</v>
      </c>
      <c r="J280" s="57">
        <v>3.5</v>
      </c>
      <c r="K280" s="67">
        <v>7.66</v>
      </c>
      <c r="L280" s="68">
        <v>7.5</v>
      </c>
      <c r="M280" s="56"/>
      <c r="N280" s="57"/>
      <c r="O280" s="62"/>
      <c r="P280" s="63"/>
      <c r="Q280" s="62"/>
      <c r="R280" s="63"/>
      <c r="S280" s="62"/>
      <c r="T280" s="63"/>
      <c r="U280" s="62"/>
      <c r="V280" s="63"/>
      <c r="W280" s="56"/>
      <c r="X280" s="57"/>
      <c r="Y280" s="58"/>
      <c r="Z280" s="59"/>
      <c r="AA280" s="67"/>
      <c r="AB280" s="68"/>
      <c r="AC280" s="463"/>
      <c r="AD280" s="462" t="s">
        <v>36</v>
      </c>
      <c r="AE280" s="250" t="s">
        <v>36</v>
      </c>
      <c r="AF280" s="120" t="s">
        <v>36</v>
      </c>
      <c r="AG280" s="191">
        <v>43446</v>
      </c>
      <c r="AH280" s="152" t="s">
        <v>3</v>
      </c>
      <c r="AI280" s="153">
        <v>7.4</v>
      </c>
      <c r="AJ280" s="154" t="s">
        <v>20</v>
      </c>
      <c r="AK280" s="155"/>
      <c r="AL280" s="156"/>
    </row>
    <row r="281" spans="1:38" x14ac:dyDescent="0.15">
      <c r="A281" s="1946"/>
      <c r="B281" s="577">
        <v>43436</v>
      </c>
      <c r="C281" s="281" t="str">
        <f t="shared" ref="C281:C310" si="37">IF(B281="","",IF(WEEKDAY(B281)=1,"(日)",IF(WEEKDAY(B281)=2,"(月)",IF(WEEKDAY(B281)=3,"(火)",IF(WEEKDAY(B281)=4,"(水)",IF(WEEKDAY(B281)=5,"(木)",IF(WEEKDAY(B281)=6,"(金)","(土)")))))))</f>
        <v>(日)</v>
      </c>
      <c r="D281" s="75" t="s">
        <v>599</v>
      </c>
      <c r="E281" s="73">
        <v>6</v>
      </c>
      <c r="F281" s="61">
        <v>10.7</v>
      </c>
      <c r="G281" s="23">
        <v>12.2</v>
      </c>
      <c r="H281" s="64">
        <v>13.2</v>
      </c>
      <c r="I281" s="65">
        <v>6.3</v>
      </c>
      <c r="J281" s="66">
        <v>4.0999999999999996</v>
      </c>
      <c r="K281" s="24">
        <v>7.67</v>
      </c>
      <c r="L281" s="69">
        <v>7.51</v>
      </c>
      <c r="M281" s="65"/>
      <c r="N281" s="66"/>
      <c r="O281" s="23"/>
      <c r="P281" s="64"/>
      <c r="Q281" s="23"/>
      <c r="R281" s="64"/>
      <c r="S281" s="23"/>
      <c r="T281" s="64"/>
      <c r="U281" s="23"/>
      <c r="V281" s="64"/>
      <c r="W281" s="65"/>
      <c r="X281" s="66"/>
      <c r="Y281" s="70"/>
      <c r="Z281" s="71"/>
      <c r="AA281" s="24"/>
      <c r="AB281" s="69"/>
      <c r="AC281" s="461"/>
      <c r="AD281" s="460" t="s">
        <v>36</v>
      </c>
      <c r="AE281" s="251" t="s">
        <v>36</v>
      </c>
      <c r="AF281" s="121" t="s">
        <v>36</v>
      </c>
      <c r="AG281" s="12" t="s">
        <v>94</v>
      </c>
      <c r="AH281" s="13" t="s">
        <v>399</v>
      </c>
      <c r="AI281" s="14" t="s">
        <v>5</v>
      </c>
      <c r="AJ281" s="15" t="s">
        <v>6</v>
      </c>
      <c r="AK281" s="16" t="s">
        <v>36</v>
      </c>
      <c r="AL281" s="97"/>
    </row>
    <row r="282" spans="1:38" x14ac:dyDescent="0.15">
      <c r="A282" s="1946"/>
      <c r="B282" s="577">
        <v>43437</v>
      </c>
      <c r="C282" s="281" t="str">
        <f t="shared" si="37"/>
        <v>(月)</v>
      </c>
      <c r="D282" s="76" t="s">
        <v>599</v>
      </c>
      <c r="E282" s="73">
        <v>1</v>
      </c>
      <c r="F282" s="61">
        <v>11.9</v>
      </c>
      <c r="G282" s="23">
        <v>12.8</v>
      </c>
      <c r="H282" s="64">
        <v>13.5</v>
      </c>
      <c r="I282" s="65">
        <v>5.7</v>
      </c>
      <c r="J282" s="66">
        <v>3.9</v>
      </c>
      <c r="K282" s="24">
        <v>7.66</v>
      </c>
      <c r="L282" s="69">
        <v>7.58</v>
      </c>
      <c r="M282" s="65">
        <v>32.5</v>
      </c>
      <c r="N282" s="66">
        <v>34.5</v>
      </c>
      <c r="O282" s="23"/>
      <c r="P282" s="64">
        <v>140</v>
      </c>
      <c r="Q282" s="23"/>
      <c r="R282" s="64">
        <v>92</v>
      </c>
      <c r="S282" s="23"/>
      <c r="T282" s="64"/>
      <c r="U282" s="23"/>
      <c r="V282" s="64"/>
      <c r="W282" s="65"/>
      <c r="X282" s="66">
        <v>17</v>
      </c>
      <c r="Y282" s="70"/>
      <c r="Z282" s="71">
        <v>240</v>
      </c>
      <c r="AA282" s="24"/>
      <c r="AB282" s="69">
        <v>0.41</v>
      </c>
      <c r="AC282" s="461"/>
      <c r="AD282" s="460" t="s">
        <v>36</v>
      </c>
      <c r="AE282" s="251" t="s">
        <v>36</v>
      </c>
      <c r="AF282" s="121" t="s">
        <v>36</v>
      </c>
      <c r="AG282" s="5" t="s">
        <v>95</v>
      </c>
      <c r="AH282" s="17" t="s">
        <v>20</v>
      </c>
      <c r="AI282" s="31">
        <v>9.4</v>
      </c>
      <c r="AJ282" s="32">
        <v>10.5</v>
      </c>
      <c r="AK282" s="33" t="s">
        <v>36</v>
      </c>
      <c r="AL282" s="98"/>
    </row>
    <row r="283" spans="1:38" x14ac:dyDescent="0.15">
      <c r="A283" s="1946"/>
      <c r="B283" s="577">
        <v>43438</v>
      </c>
      <c r="C283" s="281" t="str">
        <f t="shared" si="37"/>
        <v>(火)</v>
      </c>
      <c r="D283" s="76" t="s">
        <v>583</v>
      </c>
      <c r="E283" s="73">
        <v>1</v>
      </c>
      <c r="F283" s="61">
        <v>18.100000000000001</v>
      </c>
      <c r="G283" s="23">
        <v>14.1</v>
      </c>
      <c r="H283" s="64">
        <v>14.8</v>
      </c>
      <c r="I283" s="65">
        <v>6</v>
      </c>
      <c r="J283" s="66">
        <v>5.5</v>
      </c>
      <c r="K283" s="24">
        <v>7.72</v>
      </c>
      <c r="L283" s="69">
        <v>7.53</v>
      </c>
      <c r="M283" s="65">
        <v>34.299999999999997</v>
      </c>
      <c r="N283" s="66">
        <v>34.700000000000003</v>
      </c>
      <c r="O283" s="23"/>
      <c r="P283" s="64">
        <v>140</v>
      </c>
      <c r="Q283" s="23"/>
      <c r="R283" s="64">
        <v>98</v>
      </c>
      <c r="S283" s="23"/>
      <c r="T283" s="64"/>
      <c r="U283" s="23"/>
      <c r="V283" s="64"/>
      <c r="W283" s="65"/>
      <c r="X283" s="66">
        <v>18</v>
      </c>
      <c r="Y283" s="70"/>
      <c r="Z283" s="71">
        <v>244</v>
      </c>
      <c r="AA283" s="24"/>
      <c r="AB283" s="69">
        <v>0.52</v>
      </c>
      <c r="AC283" s="461"/>
      <c r="AD283" s="460" t="s">
        <v>36</v>
      </c>
      <c r="AE283" s="251" t="s">
        <v>36</v>
      </c>
      <c r="AF283" s="121" t="s">
        <v>36</v>
      </c>
      <c r="AG283" s="6" t="s">
        <v>400</v>
      </c>
      <c r="AH283" s="18" t="s">
        <v>401</v>
      </c>
      <c r="AI283" s="34">
        <v>18.7</v>
      </c>
      <c r="AJ283" s="35">
        <v>6.4</v>
      </c>
      <c r="AK283" s="39" t="s">
        <v>36</v>
      </c>
      <c r="AL283" s="99"/>
    </row>
    <row r="284" spans="1:38" x14ac:dyDescent="0.15">
      <c r="A284" s="1946"/>
      <c r="B284" s="577">
        <v>43439</v>
      </c>
      <c r="C284" s="281" t="str">
        <f t="shared" si="37"/>
        <v>(水)</v>
      </c>
      <c r="D284" s="76" t="s">
        <v>599</v>
      </c>
      <c r="E284" s="73">
        <v>1</v>
      </c>
      <c r="F284" s="61">
        <v>19.399999999999999</v>
      </c>
      <c r="G284" s="23">
        <v>16</v>
      </c>
      <c r="H284" s="64">
        <v>16.5</v>
      </c>
      <c r="I284" s="65">
        <v>17.8</v>
      </c>
      <c r="J284" s="66">
        <v>9.3000000000000007</v>
      </c>
      <c r="K284" s="24">
        <v>7.68</v>
      </c>
      <c r="L284" s="69">
        <v>7.45</v>
      </c>
      <c r="M284" s="65">
        <v>29.6</v>
      </c>
      <c r="N284" s="66">
        <v>35.5</v>
      </c>
      <c r="O284" s="23"/>
      <c r="P284" s="64">
        <v>120</v>
      </c>
      <c r="Q284" s="23"/>
      <c r="R284" s="64">
        <v>84</v>
      </c>
      <c r="S284" s="23"/>
      <c r="T284" s="64"/>
      <c r="U284" s="23"/>
      <c r="V284" s="64"/>
      <c r="W284" s="65"/>
      <c r="X284" s="66">
        <v>21</v>
      </c>
      <c r="Y284" s="70"/>
      <c r="Z284" s="71">
        <v>232</v>
      </c>
      <c r="AA284" s="24"/>
      <c r="AB284" s="69">
        <v>0.56000000000000005</v>
      </c>
      <c r="AC284" s="461">
        <v>1789</v>
      </c>
      <c r="AD284" s="460" t="s">
        <v>36</v>
      </c>
      <c r="AE284" s="251" t="s">
        <v>36</v>
      </c>
      <c r="AF284" s="121" t="s">
        <v>36</v>
      </c>
      <c r="AG284" s="6" t="s">
        <v>21</v>
      </c>
      <c r="AH284" s="18"/>
      <c r="AI284" s="40">
        <v>7.6</v>
      </c>
      <c r="AJ284" s="41">
        <v>7.48</v>
      </c>
      <c r="AK284" s="42" t="s">
        <v>36</v>
      </c>
      <c r="AL284" s="100"/>
    </row>
    <row r="285" spans="1:38" x14ac:dyDescent="0.15">
      <c r="A285" s="1946"/>
      <c r="B285" s="577">
        <v>43440</v>
      </c>
      <c r="C285" s="281" t="str">
        <f t="shared" si="37"/>
        <v>(木)</v>
      </c>
      <c r="D285" s="76" t="s">
        <v>606</v>
      </c>
      <c r="E285" s="73">
        <v>7</v>
      </c>
      <c r="F285" s="61">
        <v>10.9</v>
      </c>
      <c r="G285" s="23">
        <v>14.2</v>
      </c>
      <c r="H285" s="64">
        <v>15.6</v>
      </c>
      <c r="I285" s="65">
        <v>5</v>
      </c>
      <c r="J285" s="66">
        <v>4.9000000000000004</v>
      </c>
      <c r="K285" s="24">
        <v>7.73</v>
      </c>
      <c r="L285" s="69">
        <v>7.51</v>
      </c>
      <c r="M285" s="65">
        <v>32.700000000000003</v>
      </c>
      <c r="N285" s="66">
        <v>32</v>
      </c>
      <c r="O285" s="23"/>
      <c r="P285" s="64">
        <v>120</v>
      </c>
      <c r="Q285" s="23"/>
      <c r="R285" s="64">
        <v>88</v>
      </c>
      <c r="S285" s="23"/>
      <c r="T285" s="64"/>
      <c r="U285" s="23"/>
      <c r="V285" s="64"/>
      <c r="W285" s="65"/>
      <c r="X285" s="66">
        <v>21</v>
      </c>
      <c r="Y285" s="70"/>
      <c r="Z285" s="71">
        <v>222</v>
      </c>
      <c r="AA285" s="24"/>
      <c r="AB285" s="69">
        <v>0.55000000000000004</v>
      </c>
      <c r="AC285" s="461"/>
      <c r="AD285" s="460" t="s">
        <v>36</v>
      </c>
      <c r="AE285" s="251" t="s">
        <v>36</v>
      </c>
      <c r="AF285" s="121" t="s">
        <v>36</v>
      </c>
      <c r="AG285" s="6" t="s">
        <v>372</v>
      </c>
      <c r="AH285" s="18" t="s">
        <v>22</v>
      </c>
      <c r="AI285" s="34">
        <v>20.399999999999999</v>
      </c>
      <c r="AJ285" s="35">
        <v>28.5</v>
      </c>
      <c r="AK285" s="36" t="s">
        <v>36</v>
      </c>
      <c r="AL285" s="101"/>
    </row>
    <row r="286" spans="1:38" x14ac:dyDescent="0.15">
      <c r="A286" s="1946"/>
      <c r="B286" s="577">
        <v>43441</v>
      </c>
      <c r="C286" s="281" t="str">
        <f t="shared" si="37"/>
        <v>(金)</v>
      </c>
      <c r="D286" s="76" t="s">
        <v>599</v>
      </c>
      <c r="E286" s="73"/>
      <c r="F286" s="61">
        <v>13.5</v>
      </c>
      <c r="G286" s="23">
        <v>13.5</v>
      </c>
      <c r="H286" s="64">
        <v>14.2</v>
      </c>
      <c r="I286" s="65">
        <v>6.4</v>
      </c>
      <c r="J286" s="66">
        <v>6</v>
      </c>
      <c r="K286" s="24">
        <v>7.68</v>
      </c>
      <c r="L286" s="69">
        <v>7.52</v>
      </c>
      <c r="M286" s="65">
        <v>30.8</v>
      </c>
      <c r="N286" s="66">
        <v>33.1</v>
      </c>
      <c r="O286" s="23"/>
      <c r="P286" s="64">
        <v>120</v>
      </c>
      <c r="Q286" s="23"/>
      <c r="R286" s="64">
        <v>86</v>
      </c>
      <c r="S286" s="23"/>
      <c r="T286" s="64"/>
      <c r="U286" s="23"/>
      <c r="V286" s="64"/>
      <c r="W286" s="65"/>
      <c r="X286" s="66">
        <v>17</v>
      </c>
      <c r="Y286" s="70"/>
      <c r="Z286" s="71">
        <v>218</v>
      </c>
      <c r="AA286" s="24"/>
      <c r="AB286" s="69">
        <v>0.54</v>
      </c>
      <c r="AC286" s="461"/>
      <c r="AD286" s="460" t="s">
        <v>36</v>
      </c>
      <c r="AE286" s="251" t="s">
        <v>36</v>
      </c>
      <c r="AF286" s="121" t="s">
        <v>36</v>
      </c>
      <c r="AG286" s="6" t="s">
        <v>402</v>
      </c>
      <c r="AH286" s="18" t="s">
        <v>23</v>
      </c>
      <c r="AI286" s="34">
        <v>73</v>
      </c>
      <c r="AJ286" s="35">
        <v>110</v>
      </c>
      <c r="AK286" s="36" t="s">
        <v>36</v>
      </c>
      <c r="AL286" s="101"/>
    </row>
    <row r="287" spans="1:38" x14ac:dyDescent="0.15">
      <c r="A287" s="1946"/>
      <c r="B287" s="577">
        <v>43442</v>
      </c>
      <c r="C287" s="281" t="str">
        <f t="shared" si="37"/>
        <v>(土)</v>
      </c>
      <c r="D287" s="76" t="s">
        <v>599</v>
      </c>
      <c r="E287" s="73"/>
      <c r="F287" s="61">
        <v>11.3</v>
      </c>
      <c r="G287" s="23">
        <v>13.4</v>
      </c>
      <c r="H287" s="64">
        <v>14.5</v>
      </c>
      <c r="I287" s="65">
        <v>5.8</v>
      </c>
      <c r="J287" s="66">
        <v>5.4</v>
      </c>
      <c r="K287" s="24">
        <v>7.66</v>
      </c>
      <c r="L287" s="69">
        <v>7.48</v>
      </c>
      <c r="M287" s="65"/>
      <c r="N287" s="66"/>
      <c r="O287" s="23"/>
      <c r="P287" s="64"/>
      <c r="Q287" s="23"/>
      <c r="R287" s="64"/>
      <c r="S287" s="23"/>
      <c r="T287" s="64"/>
      <c r="U287" s="23"/>
      <c r="V287" s="64"/>
      <c r="W287" s="65"/>
      <c r="X287" s="66"/>
      <c r="Y287" s="70"/>
      <c r="Z287" s="71"/>
      <c r="AA287" s="24"/>
      <c r="AB287" s="69"/>
      <c r="AC287" s="461"/>
      <c r="AD287" s="460" t="s">
        <v>36</v>
      </c>
      <c r="AE287" s="251" t="s">
        <v>36</v>
      </c>
      <c r="AF287" s="121" t="s">
        <v>36</v>
      </c>
      <c r="AG287" s="6" t="s">
        <v>376</v>
      </c>
      <c r="AH287" s="18" t="s">
        <v>23</v>
      </c>
      <c r="AI287" s="34">
        <v>56</v>
      </c>
      <c r="AJ287" s="35">
        <v>78</v>
      </c>
      <c r="AK287" s="36" t="s">
        <v>36</v>
      </c>
      <c r="AL287" s="101"/>
    </row>
    <row r="288" spans="1:38" x14ac:dyDescent="0.15">
      <c r="A288" s="1946"/>
      <c r="B288" s="577">
        <v>43443</v>
      </c>
      <c r="C288" s="281" t="str">
        <f t="shared" si="37"/>
        <v>(日)</v>
      </c>
      <c r="D288" s="76" t="s">
        <v>599</v>
      </c>
      <c r="E288" s="73"/>
      <c r="F288" s="61">
        <v>8.8000000000000007</v>
      </c>
      <c r="G288" s="23">
        <v>12</v>
      </c>
      <c r="H288" s="64">
        <v>13.2</v>
      </c>
      <c r="I288" s="65">
        <v>6.3</v>
      </c>
      <c r="J288" s="66">
        <v>5.0999999999999996</v>
      </c>
      <c r="K288" s="24">
        <v>7.67</v>
      </c>
      <c r="L288" s="69">
        <v>7.5</v>
      </c>
      <c r="M288" s="65"/>
      <c r="N288" s="66"/>
      <c r="O288" s="23"/>
      <c r="P288" s="64"/>
      <c r="Q288" s="23"/>
      <c r="R288" s="64"/>
      <c r="S288" s="23"/>
      <c r="T288" s="64"/>
      <c r="U288" s="23"/>
      <c r="V288" s="64"/>
      <c r="W288" s="65"/>
      <c r="X288" s="66"/>
      <c r="Y288" s="70"/>
      <c r="Z288" s="71"/>
      <c r="AA288" s="24"/>
      <c r="AB288" s="69"/>
      <c r="AC288" s="461"/>
      <c r="AD288" s="460" t="s">
        <v>36</v>
      </c>
      <c r="AE288" s="251" t="s">
        <v>36</v>
      </c>
      <c r="AF288" s="121" t="s">
        <v>36</v>
      </c>
      <c r="AG288" s="6" t="s">
        <v>377</v>
      </c>
      <c r="AH288" s="18" t="s">
        <v>23</v>
      </c>
      <c r="AI288" s="34">
        <v>44</v>
      </c>
      <c r="AJ288" s="35">
        <v>56</v>
      </c>
      <c r="AK288" s="36" t="s">
        <v>36</v>
      </c>
      <c r="AL288" s="101"/>
    </row>
    <row r="289" spans="1:38" x14ac:dyDescent="0.15">
      <c r="A289" s="1946"/>
      <c r="B289" s="577">
        <v>43444</v>
      </c>
      <c r="C289" s="281" t="str">
        <f t="shared" si="37"/>
        <v>(月)</v>
      </c>
      <c r="D289" s="125" t="s">
        <v>599</v>
      </c>
      <c r="E289" s="126"/>
      <c r="F289" s="127">
        <v>7.1</v>
      </c>
      <c r="G289" s="128">
        <v>10</v>
      </c>
      <c r="H289" s="129">
        <v>11.1</v>
      </c>
      <c r="I289" s="130">
        <v>4.7</v>
      </c>
      <c r="J289" s="131">
        <v>4.3</v>
      </c>
      <c r="K289" s="132">
        <v>7.81</v>
      </c>
      <c r="L289" s="133">
        <v>7.66</v>
      </c>
      <c r="M289" s="130">
        <v>34.700000000000003</v>
      </c>
      <c r="N289" s="131">
        <v>34.700000000000003</v>
      </c>
      <c r="O289" s="128"/>
      <c r="P289" s="129">
        <v>140</v>
      </c>
      <c r="Q289" s="128"/>
      <c r="R289" s="129">
        <v>94</v>
      </c>
      <c r="S289" s="128"/>
      <c r="T289" s="129"/>
      <c r="U289" s="128"/>
      <c r="V289" s="129"/>
      <c r="W289" s="130"/>
      <c r="X289" s="131">
        <v>18</v>
      </c>
      <c r="Y289" s="134"/>
      <c r="Z289" s="135">
        <v>250</v>
      </c>
      <c r="AA289" s="132"/>
      <c r="AB289" s="133">
        <v>0.42</v>
      </c>
      <c r="AC289" s="461"/>
      <c r="AD289" s="460" t="s">
        <v>36</v>
      </c>
      <c r="AE289" s="251" t="s">
        <v>36</v>
      </c>
      <c r="AF289" s="121" t="s">
        <v>36</v>
      </c>
      <c r="AG289" s="6" t="s">
        <v>378</v>
      </c>
      <c r="AH289" s="18" t="s">
        <v>23</v>
      </c>
      <c r="AI289" s="34">
        <v>12</v>
      </c>
      <c r="AJ289" s="35">
        <v>22</v>
      </c>
      <c r="AK289" s="36" t="s">
        <v>36</v>
      </c>
      <c r="AL289" s="101"/>
    </row>
    <row r="290" spans="1:38" x14ac:dyDescent="0.15">
      <c r="A290" s="1946"/>
      <c r="B290" s="577">
        <v>43445</v>
      </c>
      <c r="C290" s="281" t="str">
        <f t="shared" si="37"/>
        <v>(火)</v>
      </c>
      <c r="D290" s="76" t="s">
        <v>599</v>
      </c>
      <c r="E290" s="73">
        <v>9</v>
      </c>
      <c r="F290" s="61">
        <v>7.6</v>
      </c>
      <c r="G290" s="23">
        <v>9.8000000000000007</v>
      </c>
      <c r="H290" s="64">
        <v>10.6</v>
      </c>
      <c r="I290" s="65">
        <v>4.0999999999999996</v>
      </c>
      <c r="J290" s="66">
        <v>3.9</v>
      </c>
      <c r="K290" s="24">
        <v>7.7</v>
      </c>
      <c r="L290" s="69">
        <v>7.59</v>
      </c>
      <c r="M290" s="65">
        <v>35</v>
      </c>
      <c r="N290" s="66">
        <v>34.9</v>
      </c>
      <c r="O290" s="23"/>
      <c r="P290" s="64">
        <v>150</v>
      </c>
      <c r="Q290" s="23"/>
      <c r="R290" s="64">
        <v>102</v>
      </c>
      <c r="S290" s="23"/>
      <c r="T290" s="64"/>
      <c r="U290" s="23"/>
      <c r="V290" s="64"/>
      <c r="W290" s="65"/>
      <c r="X290" s="66">
        <v>18</v>
      </c>
      <c r="Y290" s="70"/>
      <c r="Z290" s="71">
        <v>234</v>
      </c>
      <c r="AA290" s="24"/>
      <c r="AB290" s="69">
        <v>0.4</v>
      </c>
      <c r="AC290" s="461"/>
      <c r="AD290" s="460" t="s">
        <v>36</v>
      </c>
      <c r="AE290" s="251" t="s">
        <v>36</v>
      </c>
      <c r="AF290" s="121" t="s">
        <v>36</v>
      </c>
      <c r="AG290" s="6" t="s">
        <v>403</v>
      </c>
      <c r="AH290" s="18" t="s">
        <v>23</v>
      </c>
      <c r="AI290" s="37">
        <v>11</v>
      </c>
      <c r="AJ290" s="38">
        <v>15</v>
      </c>
      <c r="AK290" s="39" t="s">
        <v>36</v>
      </c>
      <c r="AL290" s="99"/>
    </row>
    <row r="291" spans="1:38" x14ac:dyDescent="0.15">
      <c r="A291" s="1946"/>
      <c r="B291" s="577">
        <v>43446</v>
      </c>
      <c r="C291" s="281" t="str">
        <f t="shared" si="37"/>
        <v>(水)</v>
      </c>
      <c r="D291" s="76" t="s">
        <v>606</v>
      </c>
      <c r="E291" s="73">
        <v>23</v>
      </c>
      <c r="F291" s="61">
        <v>7.4</v>
      </c>
      <c r="G291" s="23">
        <v>9.4</v>
      </c>
      <c r="H291" s="64">
        <v>10.5</v>
      </c>
      <c r="I291" s="65">
        <v>18.7</v>
      </c>
      <c r="J291" s="66">
        <v>6.4</v>
      </c>
      <c r="K291" s="24">
        <v>7.6</v>
      </c>
      <c r="L291" s="69">
        <v>7.48</v>
      </c>
      <c r="M291" s="65">
        <v>20.399999999999999</v>
      </c>
      <c r="N291" s="66">
        <v>28.5</v>
      </c>
      <c r="O291" s="23">
        <v>73</v>
      </c>
      <c r="P291" s="64">
        <v>110</v>
      </c>
      <c r="Q291" s="23">
        <v>56</v>
      </c>
      <c r="R291" s="64">
        <v>78</v>
      </c>
      <c r="S291" s="23">
        <v>44</v>
      </c>
      <c r="T291" s="64">
        <v>56</v>
      </c>
      <c r="U291" s="23">
        <v>12</v>
      </c>
      <c r="V291" s="64">
        <v>22</v>
      </c>
      <c r="W291" s="65">
        <v>11</v>
      </c>
      <c r="X291" s="66">
        <v>15</v>
      </c>
      <c r="Y291" s="70">
        <v>156</v>
      </c>
      <c r="Z291" s="71">
        <v>202</v>
      </c>
      <c r="AA291" s="24">
        <v>0.82</v>
      </c>
      <c r="AB291" s="69">
        <v>0.49</v>
      </c>
      <c r="AC291" s="461">
        <v>6078</v>
      </c>
      <c r="AD291" s="460" t="s">
        <v>36</v>
      </c>
      <c r="AE291" s="251" t="s">
        <v>36</v>
      </c>
      <c r="AF291" s="121" t="s">
        <v>36</v>
      </c>
      <c r="AG291" s="6" t="s">
        <v>404</v>
      </c>
      <c r="AH291" s="18" t="s">
        <v>23</v>
      </c>
      <c r="AI291" s="49">
        <v>156</v>
      </c>
      <c r="AJ291" s="50">
        <v>202</v>
      </c>
      <c r="AK291" s="25" t="s">
        <v>36</v>
      </c>
      <c r="AL291" s="26"/>
    </row>
    <row r="292" spans="1:38" x14ac:dyDescent="0.15">
      <c r="A292" s="1946"/>
      <c r="B292" s="577">
        <v>43447</v>
      </c>
      <c r="C292" s="281" t="str">
        <f t="shared" si="37"/>
        <v>(木)</v>
      </c>
      <c r="D292" s="76" t="s">
        <v>583</v>
      </c>
      <c r="E292" s="73">
        <v>0</v>
      </c>
      <c r="F292" s="61">
        <v>9</v>
      </c>
      <c r="G292" s="23">
        <v>9.6</v>
      </c>
      <c r="H292" s="64">
        <v>10.6</v>
      </c>
      <c r="I292" s="65">
        <v>19.600000000000001</v>
      </c>
      <c r="J292" s="66">
        <v>6.2</v>
      </c>
      <c r="K292" s="24">
        <v>7.54</v>
      </c>
      <c r="L292" s="69">
        <v>7.01</v>
      </c>
      <c r="M292" s="65">
        <v>25.5</v>
      </c>
      <c r="N292" s="66">
        <v>26.5</v>
      </c>
      <c r="O292" s="23"/>
      <c r="P292" s="64">
        <v>77</v>
      </c>
      <c r="Q292" s="23"/>
      <c r="R292" s="64">
        <v>72</v>
      </c>
      <c r="S292" s="23"/>
      <c r="T292" s="64"/>
      <c r="U292" s="23"/>
      <c r="V292" s="64"/>
      <c r="W292" s="65"/>
      <c r="X292" s="66">
        <v>23</v>
      </c>
      <c r="Y292" s="70"/>
      <c r="Z292" s="71">
        <v>174</v>
      </c>
      <c r="AA292" s="24"/>
      <c r="AB292" s="69">
        <v>0.26</v>
      </c>
      <c r="AC292" s="461">
        <v>4726</v>
      </c>
      <c r="AD292" s="460" t="s">
        <v>36</v>
      </c>
      <c r="AE292" s="251" t="s">
        <v>36</v>
      </c>
      <c r="AF292" s="121" t="s">
        <v>36</v>
      </c>
      <c r="AG292" s="6" t="s">
        <v>405</v>
      </c>
      <c r="AH292" s="18" t="s">
        <v>23</v>
      </c>
      <c r="AI292" s="40">
        <v>0.82</v>
      </c>
      <c r="AJ292" s="41">
        <v>0.49</v>
      </c>
      <c r="AK292" s="42" t="s">
        <v>36</v>
      </c>
      <c r="AL292" s="100"/>
    </row>
    <row r="293" spans="1:38" x14ac:dyDescent="0.15">
      <c r="A293" s="1946"/>
      <c r="B293" s="577">
        <v>43448</v>
      </c>
      <c r="C293" s="281" t="str">
        <f t="shared" si="37"/>
        <v>(金)</v>
      </c>
      <c r="D293" s="76" t="s">
        <v>583</v>
      </c>
      <c r="E293" s="73">
        <v>0</v>
      </c>
      <c r="F293" s="61">
        <v>9.5</v>
      </c>
      <c r="G293" s="23">
        <v>9.5</v>
      </c>
      <c r="H293" s="64">
        <v>10.5</v>
      </c>
      <c r="I293" s="65">
        <v>9.1</v>
      </c>
      <c r="J293" s="66">
        <v>7.8</v>
      </c>
      <c r="K293" s="24">
        <v>7.72</v>
      </c>
      <c r="L293" s="69">
        <v>7.46</v>
      </c>
      <c r="M293" s="65">
        <v>26.1</v>
      </c>
      <c r="N293" s="66">
        <v>27.8</v>
      </c>
      <c r="O293" s="23"/>
      <c r="P293" s="64">
        <v>97</v>
      </c>
      <c r="Q293" s="23"/>
      <c r="R293" s="64">
        <v>76</v>
      </c>
      <c r="S293" s="23"/>
      <c r="T293" s="64"/>
      <c r="U293" s="23"/>
      <c r="V293" s="64"/>
      <c r="W293" s="65"/>
      <c r="X293" s="66">
        <v>21</v>
      </c>
      <c r="Y293" s="70"/>
      <c r="Z293" s="71">
        <v>184</v>
      </c>
      <c r="AA293" s="24"/>
      <c r="AB293" s="69">
        <v>0.75</v>
      </c>
      <c r="AC293" s="461"/>
      <c r="AD293" s="460" t="s">
        <v>36</v>
      </c>
      <c r="AE293" s="251" t="s">
        <v>36</v>
      </c>
      <c r="AF293" s="121" t="s">
        <v>36</v>
      </c>
      <c r="AG293" s="6" t="s">
        <v>24</v>
      </c>
      <c r="AH293" s="18" t="s">
        <v>23</v>
      </c>
      <c r="AI293" s="23">
        <v>4.5999999999999996</v>
      </c>
      <c r="AJ293" s="48">
        <v>4.5999999999999996</v>
      </c>
      <c r="AK293" s="160" t="s">
        <v>36</v>
      </c>
      <c r="AL293" s="100"/>
    </row>
    <row r="294" spans="1:38" x14ac:dyDescent="0.15">
      <c r="A294" s="1946"/>
      <c r="B294" s="577">
        <v>43449</v>
      </c>
      <c r="C294" s="281" t="str">
        <f t="shared" si="37"/>
        <v>(土)</v>
      </c>
      <c r="D294" s="76" t="s">
        <v>583</v>
      </c>
      <c r="E294" s="73"/>
      <c r="F294" s="61">
        <v>6.9</v>
      </c>
      <c r="G294" s="23">
        <v>8.8000000000000007</v>
      </c>
      <c r="H294" s="64">
        <v>9.9</v>
      </c>
      <c r="I294" s="65">
        <v>6.7</v>
      </c>
      <c r="J294" s="66">
        <v>5.7</v>
      </c>
      <c r="K294" s="24">
        <v>7.59</v>
      </c>
      <c r="L294" s="69">
        <v>7.45</v>
      </c>
      <c r="M294" s="65"/>
      <c r="N294" s="66"/>
      <c r="O294" s="23"/>
      <c r="P294" s="64"/>
      <c r="Q294" s="23"/>
      <c r="R294" s="64"/>
      <c r="S294" s="23"/>
      <c r="T294" s="64"/>
      <c r="U294" s="23"/>
      <c r="V294" s="64"/>
      <c r="W294" s="65"/>
      <c r="X294" s="66"/>
      <c r="Y294" s="70"/>
      <c r="Z294" s="71"/>
      <c r="AA294" s="24"/>
      <c r="AB294" s="69"/>
      <c r="AC294" s="461"/>
      <c r="AD294" s="460" t="s">
        <v>36</v>
      </c>
      <c r="AE294" s="251" t="s">
        <v>36</v>
      </c>
      <c r="AF294" s="121" t="s">
        <v>36</v>
      </c>
      <c r="AG294" s="6" t="s">
        <v>25</v>
      </c>
      <c r="AH294" s="18" t="s">
        <v>23</v>
      </c>
      <c r="AI294" s="23">
        <v>2.8</v>
      </c>
      <c r="AJ294" s="48">
        <v>2.9</v>
      </c>
      <c r="AK294" s="36" t="s">
        <v>36</v>
      </c>
      <c r="AL294" s="100"/>
    </row>
    <row r="295" spans="1:38" x14ac:dyDescent="0.15">
      <c r="A295" s="1946"/>
      <c r="B295" s="577">
        <v>43450</v>
      </c>
      <c r="C295" s="281" t="str">
        <f t="shared" si="37"/>
        <v>(日)</v>
      </c>
      <c r="D295" s="76" t="s">
        <v>599</v>
      </c>
      <c r="E295" s="73">
        <v>0</v>
      </c>
      <c r="F295" s="61">
        <v>3.1</v>
      </c>
      <c r="G295" s="23">
        <v>8.5</v>
      </c>
      <c r="H295" s="64">
        <v>9.6</v>
      </c>
      <c r="I295" s="65">
        <v>5.5</v>
      </c>
      <c r="J295" s="66">
        <v>6.1</v>
      </c>
      <c r="K295" s="24">
        <v>7.58</v>
      </c>
      <c r="L295" s="69">
        <v>7.48</v>
      </c>
      <c r="M295" s="65"/>
      <c r="N295" s="66"/>
      <c r="O295" s="23"/>
      <c r="P295" s="64"/>
      <c r="Q295" s="23"/>
      <c r="R295" s="64"/>
      <c r="S295" s="23"/>
      <c r="T295" s="64"/>
      <c r="U295" s="23"/>
      <c r="V295" s="64"/>
      <c r="W295" s="65"/>
      <c r="X295" s="66"/>
      <c r="Y295" s="70"/>
      <c r="Z295" s="71"/>
      <c r="AA295" s="24"/>
      <c r="AB295" s="69"/>
      <c r="AC295" s="461"/>
      <c r="AD295" s="460" t="s">
        <v>36</v>
      </c>
      <c r="AE295" s="251" t="s">
        <v>36</v>
      </c>
      <c r="AF295" s="121" t="s">
        <v>36</v>
      </c>
      <c r="AG295" s="6" t="s">
        <v>406</v>
      </c>
      <c r="AH295" s="18" t="s">
        <v>23</v>
      </c>
      <c r="AI295" s="23">
        <v>9</v>
      </c>
      <c r="AJ295" s="48">
        <v>9.1</v>
      </c>
      <c r="AK295" s="36" t="s">
        <v>36</v>
      </c>
      <c r="AL295" s="100"/>
    </row>
    <row r="296" spans="1:38" x14ac:dyDescent="0.15">
      <c r="A296" s="1946"/>
      <c r="B296" s="577">
        <v>43451</v>
      </c>
      <c r="C296" s="281" t="str">
        <f t="shared" si="37"/>
        <v>(月)</v>
      </c>
      <c r="D296" s="76" t="s">
        <v>606</v>
      </c>
      <c r="E296" s="73">
        <v>5</v>
      </c>
      <c r="F296" s="61">
        <v>7.5</v>
      </c>
      <c r="G296" s="23">
        <v>9.1999999999999993</v>
      </c>
      <c r="H296" s="64">
        <v>10</v>
      </c>
      <c r="I296" s="65">
        <v>5.4</v>
      </c>
      <c r="J296" s="66">
        <v>5</v>
      </c>
      <c r="K296" s="24">
        <v>7.69</v>
      </c>
      <c r="L296" s="69">
        <v>7.53</v>
      </c>
      <c r="M296" s="65">
        <v>31.9</v>
      </c>
      <c r="N296" s="66">
        <v>33.299999999999997</v>
      </c>
      <c r="O296" s="23"/>
      <c r="P296" s="64">
        <v>130</v>
      </c>
      <c r="Q296" s="23"/>
      <c r="R296" s="64">
        <v>92</v>
      </c>
      <c r="S296" s="23"/>
      <c r="T296" s="64"/>
      <c r="U296" s="23"/>
      <c r="V296" s="64"/>
      <c r="W296" s="65"/>
      <c r="X296" s="66">
        <v>18</v>
      </c>
      <c r="Y296" s="70"/>
      <c r="Z296" s="71">
        <v>262</v>
      </c>
      <c r="AA296" s="24"/>
      <c r="AB296" s="69">
        <v>0.45</v>
      </c>
      <c r="AC296" s="461"/>
      <c r="AD296" s="460" t="s">
        <v>36</v>
      </c>
      <c r="AE296" s="251" t="s">
        <v>36</v>
      </c>
      <c r="AF296" s="121" t="s">
        <v>36</v>
      </c>
      <c r="AG296" s="6" t="s">
        <v>407</v>
      </c>
      <c r="AH296" s="18" t="s">
        <v>23</v>
      </c>
      <c r="AI296" s="45">
        <v>8.8999999999999996E-2</v>
      </c>
      <c r="AJ296" s="46">
        <v>7.0000000000000007E-2</v>
      </c>
      <c r="AK296" s="47" t="s">
        <v>36</v>
      </c>
      <c r="AL296" s="102"/>
    </row>
    <row r="297" spans="1:38" x14ac:dyDescent="0.15">
      <c r="A297" s="1946"/>
      <c r="B297" s="577">
        <v>43452</v>
      </c>
      <c r="C297" s="281" t="str">
        <f t="shared" si="37"/>
        <v>(火)</v>
      </c>
      <c r="D297" s="76" t="s">
        <v>583</v>
      </c>
      <c r="E297" s="73"/>
      <c r="F297" s="61">
        <v>10.7</v>
      </c>
      <c r="G297" s="23">
        <v>9.6</v>
      </c>
      <c r="H297" s="64">
        <v>10</v>
      </c>
      <c r="I297" s="65">
        <v>8</v>
      </c>
      <c r="J297" s="66">
        <v>7.6</v>
      </c>
      <c r="K297" s="24">
        <v>7.69</v>
      </c>
      <c r="L297" s="69">
        <v>7.51</v>
      </c>
      <c r="M297" s="65">
        <v>30.2</v>
      </c>
      <c r="N297" s="66">
        <v>31.4</v>
      </c>
      <c r="O297" s="23"/>
      <c r="P297" s="64">
        <v>120</v>
      </c>
      <c r="Q297" s="23"/>
      <c r="R297" s="64">
        <v>86</v>
      </c>
      <c r="S297" s="23"/>
      <c r="T297" s="64"/>
      <c r="U297" s="23"/>
      <c r="V297" s="64"/>
      <c r="W297" s="65"/>
      <c r="X297" s="66">
        <v>18</v>
      </c>
      <c r="Y297" s="70"/>
      <c r="Z297" s="71">
        <v>216</v>
      </c>
      <c r="AA297" s="24"/>
      <c r="AB297" s="69">
        <v>0.59</v>
      </c>
      <c r="AC297" s="461"/>
      <c r="AD297" s="460" t="s">
        <v>36</v>
      </c>
      <c r="AE297" s="251" t="s">
        <v>36</v>
      </c>
      <c r="AF297" s="121" t="s">
        <v>36</v>
      </c>
      <c r="AG297" s="6" t="s">
        <v>26</v>
      </c>
      <c r="AH297" s="18" t="s">
        <v>23</v>
      </c>
      <c r="AI297" s="24">
        <v>0.65</v>
      </c>
      <c r="AJ297" s="44">
        <v>0.57999999999999996</v>
      </c>
      <c r="AK297" s="42" t="s">
        <v>36</v>
      </c>
      <c r="AL297" s="100"/>
    </row>
    <row r="298" spans="1:38" x14ac:dyDescent="0.15">
      <c r="A298" s="1946"/>
      <c r="B298" s="577">
        <v>43453</v>
      </c>
      <c r="C298" s="281" t="str">
        <f t="shared" si="37"/>
        <v>(水)</v>
      </c>
      <c r="D298" s="76" t="s">
        <v>583</v>
      </c>
      <c r="E298" s="73"/>
      <c r="F298" s="61">
        <v>9.9</v>
      </c>
      <c r="G298" s="23">
        <v>9.8000000000000007</v>
      </c>
      <c r="H298" s="64">
        <v>10.6</v>
      </c>
      <c r="I298" s="65">
        <v>5.4</v>
      </c>
      <c r="J298" s="66">
        <v>4.9000000000000004</v>
      </c>
      <c r="K298" s="24">
        <v>7.72</v>
      </c>
      <c r="L298" s="69">
        <v>7.56</v>
      </c>
      <c r="M298" s="65">
        <v>32.4</v>
      </c>
      <c r="N298" s="66">
        <v>33.299999999999997</v>
      </c>
      <c r="O298" s="23"/>
      <c r="P298" s="64">
        <v>130</v>
      </c>
      <c r="Q298" s="23"/>
      <c r="R298" s="64">
        <v>96</v>
      </c>
      <c r="S298" s="23"/>
      <c r="T298" s="64"/>
      <c r="U298" s="23"/>
      <c r="V298" s="64"/>
      <c r="W298" s="65"/>
      <c r="X298" s="66">
        <v>18</v>
      </c>
      <c r="Y298" s="70"/>
      <c r="Z298" s="71">
        <v>234</v>
      </c>
      <c r="AA298" s="24"/>
      <c r="AB298" s="69">
        <v>0.49</v>
      </c>
      <c r="AC298" s="461"/>
      <c r="AD298" s="460" t="s">
        <v>36</v>
      </c>
      <c r="AE298" s="251" t="s">
        <v>36</v>
      </c>
      <c r="AF298" s="121" t="s">
        <v>36</v>
      </c>
      <c r="AG298" s="6" t="s">
        <v>98</v>
      </c>
      <c r="AH298" s="18" t="s">
        <v>23</v>
      </c>
      <c r="AI298" s="24">
        <v>0.89</v>
      </c>
      <c r="AJ298" s="44">
        <v>1.07</v>
      </c>
      <c r="AK298" s="42" t="s">
        <v>36</v>
      </c>
      <c r="AL298" s="100"/>
    </row>
    <row r="299" spans="1:38" x14ac:dyDescent="0.15">
      <c r="A299" s="1946"/>
      <c r="B299" s="577">
        <v>43454</v>
      </c>
      <c r="C299" s="281" t="str">
        <f t="shared" si="37"/>
        <v>(木)</v>
      </c>
      <c r="D299" s="76" t="s">
        <v>583</v>
      </c>
      <c r="E299" s="73"/>
      <c r="F299" s="61">
        <v>8.1999999999999993</v>
      </c>
      <c r="G299" s="23">
        <v>9.6</v>
      </c>
      <c r="H299" s="64">
        <v>10.5</v>
      </c>
      <c r="I299" s="65">
        <v>4.0999999999999996</v>
      </c>
      <c r="J299" s="66">
        <v>3.9</v>
      </c>
      <c r="K299" s="24">
        <v>7.72</v>
      </c>
      <c r="L299" s="69">
        <v>7.6</v>
      </c>
      <c r="M299" s="65">
        <v>33.799999999999997</v>
      </c>
      <c r="N299" s="66">
        <v>34</v>
      </c>
      <c r="O299" s="23"/>
      <c r="P299" s="64">
        <v>130</v>
      </c>
      <c r="Q299" s="23"/>
      <c r="R299" s="64">
        <v>92</v>
      </c>
      <c r="S299" s="23"/>
      <c r="T299" s="64"/>
      <c r="U299" s="23"/>
      <c r="V299" s="64"/>
      <c r="W299" s="65"/>
      <c r="X299" s="66">
        <v>18</v>
      </c>
      <c r="Y299" s="70"/>
      <c r="Z299" s="71">
        <v>212</v>
      </c>
      <c r="AA299" s="24"/>
      <c r="AB299" s="69">
        <v>0.44</v>
      </c>
      <c r="AC299" s="461"/>
      <c r="AD299" s="460" t="s">
        <v>36</v>
      </c>
      <c r="AE299" s="251" t="s">
        <v>36</v>
      </c>
      <c r="AF299" s="121" t="s">
        <v>36</v>
      </c>
      <c r="AG299" s="6" t="s">
        <v>387</v>
      </c>
      <c r="AH299" s="18" t="s">
        <v>23</v>
      </c>
      <c r="AI299" s="45">
        <v>0.151</v>
      </c>
      <c r="AJ299" s="46">
        <v>0.17399999999999999</v>
      </c>
      <c r="AK299" s="47" t="s">
        <v>36</v>
      </c>
      <c r="AL299" s="102"/>
    </row>
    <row r="300" spans="1:38" x14ac:dyDescent="0.15">
      <c r="A300" s="1946"/>
      <c r="B300" s="577">
        <v>43455</v>
      </c>
      <c r="C300" s="281" t="str">
        <f t="shared" si="37"/>
        <v>(金)</v>
      </c>
      <c r="D300" s="76" t="s">
        <v>583</v>
      </c>
      <c r="E300" s="73"/>
      <c r="F300" s="61">
        <v>9.1999999999999993</v>
      </c>
      <c r="G300" s="23">
        <v>10.4</v>
      </c>
      <c r="H300" s="64">
        <v>11.2</v>
      </c>
      <c r="I300" s="65">
        <v>3.8</v>
      </c>
      <c r="J300" s="66">
        <v>3.6</v>
      </c>
      <c r="K300" s="24">
        <v>7.71</v>
      </c>
      <c r="L300" s="69">
        <v>7.56</v>
      </c>
      <c r="M300" s="65">
        <v>33.5</v>
      </c>
      <c r="N300" s="66">
        <v>34.4</v>
      </c>
      <c r="O300" s="23"/>
      <c r="P300" s="64">
        <v>140</v>
      </c>
      <c r="Q300" s="23"/>
      <c r="R300" s="64">
        <v>90</v>
      </c>
      <c r="S300" s="23"/>
      <c r="T300" s="64"/>
      <c r="U300" s="23"/>
      <c r="V300" s="64"/>
      <c r="W300" s="65"/>
      <c r="X300" s="66">
        <v>18</v>
      </c>
      <c r="Y300" s="70"/>
      <c r="Z300" s="71">
        <v>246</v>
      </c>
      <c r="AA300" s="24"/>
      <c r="AB300" s="69">
        <v>0.45</v>
      </c>
      <c r="AC300" s="461"/>
      <c r="AD300" s="460" t="s">
        <v>36</v>
      </c>
      <c r="AE300" s="251" t="s">
        <v>36</v>
      </c>
      <c r="AF300" s="121" t="s">
        <v>36</v>
      </c>
      <c r="AG300" s="6" t="s">
        <v>408</v>
      </c>
      <c r="AH300" s="18" t="s">
        <v>23</v>
      </c>
      <c r="AI300" s="831" t="s">
        <v>609</v>
      </c>
      <c r="AJ300" s="261" t="s">
        <v>609</v>
      </c>
      <c r="AK300" s="42" t="s">
        <v>36</v>
      </c>
      <c r="AL300" s="100"/>
    </row>
    <row r="301" spans="1:38" x14ac:dyDescent="0.15">
      <c r="A301" s="1946"/>
      <c r="B301" s="577">
        <v>43456</v>
      </c>
      <c r="C301" s="281" t="str">
        <f t="shared" si="37"/>
        <v>(土)</v>
      </c>
      <c r="D301" s="76" t="s">
        <v>599</v>
      </c>
      <c r="E301" s="73">
        <v>6</v>
      </c>
      <c r="F301" s="61">
        <v>10.6</v>
      </c>
      <c r="G301" s="23">
        <v>11.2</v>
      </c>
      <c r="H301" s="64">
        <v>11.8</v>
      </c>
      <c r="I301" s="65">
        <v>4.4000000000000004</v>
      </c>
      <c r="J301" s="66">
        <v>3.5</v>
      </c>
      <c r="K301" s="24">
        <v>7.65</v>
      </c>
      <c r="L301" s="69">
        <v>7.49</v>
      </c>
      <c r="M301" s="65"/>
      <c r="N301" s="66"/>
      <c r="O301" s="23"/>
      <c r="P301" s="64"/>
      <c r="Q301" s="23"/>
      <c r="R301" s="64"/>
      <c r="S301" s="23"/>
      <c r="T301" s="64"/>
      <c r="U301" s="23"/>
      <c r="V301" s="64"/>
      <c r="W301" s="65"/>
      <c r="X301" s="66"/>
      <c r="Y301" s="70"/>
      <c r="Z301" s="71"/>
      <c r="AA301" s="24"/>
      <c r="AB301" s="69"/>
      <c r="AC301" s="461"/>
      <c r="AD301" s="460" t="s">
        <v>36</v>
      </c>
      <c r="AE301" s="251" t="s">
        <v>36</v>
      </c>
      <c r="AF301" s="121" t="s">
        <v>36</v>
      </c>
      <c r="AG301" s="6" t="s">
        <v>99</v>
      </c>
      <c r="AH301" s="18" t="s">
        <v>23</v>
      </c>
      <c r="AI301" s="23">
        <v>10</v>
      </c>
      <c r="AJ301" s="48">
        <v>14.8</v>
      </c>
      <c r="AK301" s="36" t="s">
        <v>36</v>
      </c>
      <c r="AL301" s="101"/>
    </row>
    <row r="302" spans="1:38" x14ac:dyDescent="0.15">
      <c r="A302" s="1946"/>
      <c r="B302" s="577">
        <v>43457</v>
      </c>
      <c r="C302" s="281" t="str">
        <f t="shared" si="37"/>
        <v>(日)</v>
      </c>
      <c r="D302" s="76" t="s">
        <v>599</v>
      </c>
      <c r="E302" s="73">
        <v>3</v>
      </c>
      <c r="F302" s="61">
        <v>10.8</v>
      </c>
      <c r="G302" s="23">
        <v>11.3</v>
      </c>
      <c r="H302" s="64">
        <v>12.3</v>
      </c>
      <c r="I302" s="65">
        <v>7.3</v>
      </c>
      <c r="J302" s="66">
        <v>5.9</v>
      </c>
      <c r="K302" s="24">
        <v>7.55</v>
      </c>
      <c r="L302" s="69">
        <v>7.41</v>
      </c>
      <c r="M302" s="65"/>
      <c r="N302" s="66"/>
      <c r="O302" s="23"/>
      <c r="P302" s="64"/>
      <c r="Q302" s="23"/>
      <c r="R302" s="64"/>
      <c r="S302" s="23"/>
      <c r="T302" s="64"/>
      <c r="U302" s="23"/>
      <c r="V302" s="64"/>
      <c r="W302" s="65"/>
      <c r="X302" s="66"/>
      <c r="Y302" s="70"/>
      <c r="Z302" s="71"/>
      <c r="AA302" s="24"/>
      <c r="AB302" s="69"/>
      <c r="AC302" s="461"/>
      <c r="AD302" s="460" t="s">
        <v>36</v>
      </c>
      <c r="AE302" s="251" t="s">
        <v>36</v>
      </c>
      <c r="AF302" s="121" t="s">
        <v>36</v>
      </c>
      <c r="AG302" s="6" t="s">
        <v>27</v>
      </c>
      <c r="AH302" s="18" t="s">
        <v>23</v>
      </c>
      <c r="AI302" s="23">
        <v>21.7</v>
      </c>
      <c r="AJ302" s="48">
        <v>33</v>
      </c>
      <c r="AK302" s="36" t="s">
        <v>36</v>
      </c>
      <c r="AL302" s="101"/>
    </row>
    <row r="303" spans="1:38" x14ac:dyDescent="0.15">
      <c r="A303" s="1946"/>
      <c r="B303" s="577">
        <v>43458</v>
      </c>
      <c r="C303" s="281" t="str">
        <f t="shared" si="37"/>
        <v>(月)</v>
      </c>
      <c r="D303" s="76" t="s">
        <v>599</v>
      </c>
      <c r="E303" s="73"/>
      <c r="F303" s="61">
        <v>10.3</v>
      </c>
      <c r="G303" s="23">
        <v>11.3</v>
      </c>
      <c r="H303" s="64">
        <v>12.2</v>
      </c>
      <c r="I303" s="65">
        <v>7.5</v>
      </c>
      <c r="J303" s="66">
        <v>6</v>
      </c>
      <c r="K303" s="24">
        <v>7.61</v>
      </c>
      <c r="L303" s="69">
        <v>7.42</v>
      </c>
      <c r="M303" s="65"/>
      <c r="N303" s="66"/>
      <c r="O303" s="23"/>
      <c r="P303" s="64"/>
      <c r="Q303" s="23"/>
      <c r="R303" s="64"/>
      <c r="S303" s="23"/>
      <c r="T303" s="64"/>
      <c r="U303" s="23"/>
      <c r="V303" s="64"/>
      <c r="W303" s="65"/>
      <c r="X303" s="66"/>
      <c r="Y303" s="70"/>
      <c r="Z303" s="71"/>
      <c r="AA303" s="24"/>
      <c r="AB303" s="69"/>
      <c r="AC303" s="461"/>
      <c r="AD303" s="460" t="s">
        <v>36</v>
      </c>
      <c r="AE303" s="251" t="s">
        <v>36</v>
      </c>
      <c r="AF303" s="121" t="s">
        <v>36</v>
      </c>
      <c r="AG303" s="6" t="s">
        <v>390</v>
      </c>
      <c r="AH303" s="18" t="s">
        <v>401</v>
      </c>
      <c r="AI303" s="51">
        <v>17</v>
      </c>
      <c r="AJ303" s="52">
        <v>14</v>
      </c>
      <c r="AK303" s="43" t="s">
        <v>36</v>
      </c>
      <c r="AL303" s="103"/>
    </row>
    <row r="304" spans="1:38" x14ac:dyDescent="0.15">
      <c r="A304" s="1946"/>
      <c r="B304" s="577">
        <v>43459</v>
      </c>
      <c r="C304" s="281" t="str">
        <f t="shared" si="37"/>
        <v>(火)</v>
      </c>
      <c r="D304" s="76" t="s">
        <v>599</v>
      </c>
      <c r="E304" s="73"/>
      <c r="F304" s="61">
        <v>5</v>
      </c>
      <c r="G304" s="23">
        <v>9</v>
      </c>
      <c r="H304" s="64">
        <v>10.4</v>
      </c>
      <c r="I304" s="65">
        <v>4.4000000000000004</v>
      </c>
      <c r="J304" s="66">
        <v>4.0999999999999996</v>
      </c>
      <c r="K304" s="24">
        <v>7.71</v>
      </c>
      <c r="L304" s="69">
        <v>7.6</v>
      </c>
      <c r="M304" s="65">
        <v>33.700000000000003</v>
      </c>
      <c r="N304" s="66">
        <v>35.1</v>
      </c>
      <c r="O304" s="23"/>
      <c r="P304" s="64">
        <v>140</v>
      </c>
      <c r="Q304" s="23"/>
      <c r="R304" s="64">
        <v>98</v>
      </c>
      <c r="S304" s="23"/>
      <c r="T304" s="64"/>
      <c r="U304" s="23"/>
      <c r="V304" s="64"/>
      <c r="W304" s="65"/>
      <c r="X304" s="66">
        <v>17</v>
      </c>
      <c r="Y304" s="70"/>
      <c r="Z304" s="71">
        <v>230</v>
      </c>
      <c r="AA304" s="24"/>
      <c r="AB304" s="69">
        <v>0.45</v>
      </c>
      <c r="AC304" s="461"/>
      <c r="AD304" s="460" t="s">
        <v>36</v>
      </c>
      <c r="AE304" s="251" t="s">
        <v>36</v>
      </c>
      <c r="AF304" s="121" t="s">
        <v>36</v>
      </c>
      <c r="AG304" s="6" t="s">
        <v>409</v>
      </c>
      <c r="AH304" s="18" t="s">
        <v>23</v>
      </c>
      <c r="AI304" s="51">
        <v>16</v>
      </c>
      <c r="AJ304" s="52">
        <v>8</v>
      </c>
      <c r="AK304" s="43" t="s">
        <v>36</v>
      </c>
      <c r="AL304" s="103"/>
    </row>
    <row r="305" spans="1:38" x14ac:dyDescent="0.15">
      <c r="A305" s="1946"/>
      <c r="B305" s="577">
        <v>43460</v>
      </c>
      <c r="C305" s="281" t="str">
        <f t="shared" si="37"/>
        <v>(水)</v>
      </c>
      <c r="D305" s="76" t="s">
        <v>583</v>
      </c>
      <c r="E305" s="73"/>
      <c r="F305" s="61">
        <v>5</v>
      </c>
      <c r="G305" s="23">
        <v>8.8000000000000007</v>
      </c>
      <c r="H305" s="64">
        <v>10</v>
      </c>
      <c r="I305" s="65">
        <v>3.2</v>
      </c>
      <c r="J305" s="66">
        <v>3</v>
      </c>
      <c r="K305" s="24">
        <v>7.71</v>
      </c>
      <c r="L305" s="69">
        <v>7.65</v>
      </c>
      <c r="M305" s="65">
        <v>35.4</v>
      </c>
      <c r="N305" s="66">
        <v>35.9</v>
      </c>
      <c r="O305" s="23"/>
      <c r="P305" s="64">
        <v>140</v>
      </c>
      <c r="Q305" s="23"/>
      <c r="R305" s="64">
        <v>98</v>
      </c>
      <c r="S305" s="23"/>
      <c r="T305" s="64"/>
      <c r="U305" s="23"/>
      <c r="V305" s="64"/>
      <c r="W305" s="65"/>
      <c r="X305" s="66">
        <v>21</v>
      </c>
      <c r="Y305" s="70"/>
      <c r="Z305" s="71">
        <v>230</v>
      </c>
      <c r="AA305" s="24"/>
      <c r="AB305" s="69">
        <v>0.41</v>
      </c>
      <c r="AC305" s="461"/>
      <c r="AD305" s="460" t="s">
        <v>36</v>
      </c>
      <c r="AE305" s="251" t="s">
        <v>36</v>
      </c>
      <c r="AF305" s="121" t="s">
        <v>36</v>
      </c>
      <c r="AG305" s="19"/>
      <c r="AH305" s="9"/>
      <c r="AI305" s="20"/>
      <c r="AJ305" s="8"/>
      <c r="AK305" s="8"/>
      <c r="AL305" s="9"/>
    </row>
    <row r="306" spans="1:38" x14ac:dyDescent="0.15">
      <c r="A306" s="1946"/>
      <c r="B306" s="577">
        <v>43461</v>
      </c>
      <c r="C306" s="281" t="str">
        <f t="shared" si="37"/>
        <v>(木)</v>
      </c>
      <c r="D306" s="76" t="s">
        <v>583</v>
      </c>
      <c r="E306" s="73"/>
      <c r="F306" s="61">
        <v>9.8000000000000007</v>
      </c>
      <c r="G306" s="23">
        <v>9.5</v>
      </c>
      <c r="H306" s="64">
        <v>10.4</v>
      </c>
      <c r="I306" s="65">
        <v>3</v>
      </c>
      <c r="J306" s="66">
        <v>2.9</v>
      </c>
      <c r="K306" s="24">
        <v>7.69</v>
      </c>
      <c r="L306" s="69">
        <v>7.56</v>
      </c>
      <c r="M306" s="65">
        <v>32.799999999999997</v>
      </c>
      <c r="N306" s="66">
        <v>36.5</v>
      </c>
      <c r="O306" s="23"/>
      <c r="P306" s="64">
        <v>130</v>
      </c>
      <c r="Q306" s="23"/>
      <c r="R306" s="64">
        <v>92</v>
      </c>
      <c r="S306" s="23"/>
      <c r="T306" s="64"/>
      <c r="U306" s="23"/>
      <c r="V306" s="64"/>
      <c r="W306" s="65"/>
      <c r="X306" s="66">
        <v>18</v>
      </c>
      <c r="Y306" s="70"/>
      <c r="Z306" s="71">
        <v>234</v>
      </c>
      <c r="AA306" s="24"/>
      <c r="AB306" s="69">
        <v>0.44</v>
      </c>
      <c r="AC306" s="461"/>
      <c r="AD306" s="460" t="s">
        <v>36</v>
      </c>
      <c r="AE306" s="251" t="s">
        <v>36</v>
      </c>
      <c r="AF306" s="121" t="s">
        <v>36</v>
      </c>
      <c r="AG306" s="19"/>
      <c r="AH306" s="9"/>
      <c r="AI306" s="20"/>
      <c r="AJ306" s="8"/>
      <c r="AK306" s="8"/>
      <c r="AL306" s="9"/>
    </row>
    <row r="307" spans="1:38" x14ac:dyDescent="0.15">
      <c r="A307" s="1946"/>
      <c r="B307" s="577">
        <v>43462</v>
      </c>
      <c r="C307" s="281" t="str">
        <f t="shared" si="37"/>
        <v>(金)</v>
      </c>
      <c r="D307" s="76" t="s">
        <v>599</v>
      </c>
      <c r="E307" s="73"/>
      <c r="F307" s="61">
        <v>5.8</v>
      </c>
      <c r="G307" s="23">
        <v>9.1</v>
      </c>
      <c r="H307" s="64">
        <v>10.3</v>
      </c>
      <c r="I307" s="65">
        <v>3.9</v>
      </c>
      <c r="J307" s="66">
        <v>3.7</v>
      </c>
      <c r="K307" s="24">
        <v>7.78</v>
      </c>
      <c r="L307" s="69">
        <v>7.64</v>
      </c>
      <c r="M307" s="65">
        <v>34.700000000000003</v>
      </c>
      <c r="N307" s="66">
        <v>36.1</v>
      </c>
      <c r="O307" s="23"/>
      <c r="P307" s="64">
        <v>140</v>
      </c>
      <c r="Q307" s="23"/>
      <c r="R307" s="64">
        <v>92</v>
      </c>
      <c r="S307" s="23"/>
      <c r="T307" s="64"/>
      <c r="U307" s="23"/>
      <c r="V307" s="64"/>
      <c r="W307" s="65"/>
      <c r="X307" s="66">
        <v>17</v>
      </c>
      <c r="Y307" s="70"/>
      <c r="Z307" s="71">
        <v>242</v>
      </c>
      <c r="AA307" s="24"/>
      <c r="AB307" s="69">
        <v>0.4</v>
      </c>
      <c r="AC307" s="461"/>
      <c r="AD307" s="460" t="s">
        <v>36</v>
      </c>
      <c r="AE307" s="251" t="s">
        <v>36</v>
      </c>
      <c r="AF307" s="121" t="s">
        <v>36</v>
      </c>
      <c r="AG307" s="21"/>
      <c r="AH307" s="3"/>
      <c r="AI307" s="22"/>
      <c r="AJ307" s="10"/>
      <c r="AK307" s="10"/>
      <c r="AL307" s="3"/>
    </row>
    <row r="308" spans="1:38" x14ac:dyDescent="0.15">
      <c r="A308" s="1946"/>
      <c r="B308" s="577">
        <v>43463</v>
      </c>
      <c r="C308" s="281" t="str">
        <f t="shared" si="37"/>
        <v>(土)</v>
      </c>
      <c r="D308" s="76" t="s">
        <v>583</v>
      </c>
      <c r="E308" s="73"/>
      <c r="F308" s="61">
        <v>6.5</v>
      </c>
      <c r="G308" s="23">
        <v>7.1</v>
      </c>
      <c r="H308" s="64">
        <v>8.4</v>
      </c>
      <c r="I308" s="65">
        <v>3.9</v>
      </c>
      <c r="J308" s="66">
        <v>3.9</v>
      </c>
      <c r="K308" s="24">
        <v>7.75</v>
      </c>
      <c r="L308" s="69">
        <v>7.64</v>
      </c>
      <c r="M308" s="65"/>
      <c r="N308" s="66"/>
      <c r="O308" s="23"/>
      <c r="P308" s="64"/>
      <c r="Q308" s="23"/>
      <c r="R308" s="64"/>
      <c r="S308" s="23"/>
      <c r="T308" s="64"/>
      <c r="U308" s="23"/>
      <c r="V308" s="64"/>
      <c r="W308" s="65"/>
      <c r="X308" s="66"/>
      <c r="Y308" s="70"/>
      <c r="Z308" s="71"/>
      <c r="AA308" s="24"/>
      <c r="AB308" s="69"/>
      <c r="AC308" s="461"/>
      <c r="AD308" s="460" t="s">
        <v>36</v>
      </c>
      <c r="AE308" s="251" t="s">
        <v>36</v>
      </c>
      <c r="AF308" s="121" t="s">
        <v>36</v>
      </c>
      <c r="AG308" s="29" t="s">
        <v>392</v>
      </c>
      <c r="AH308" s="2" t="s">
        <v>36</v>
      </c>
      <c r="AI308" s="2" t="s">
        <v>36</v>
      </c>
      <c r="AJ308" s="2" t="s">
        <v>36</v>
      </c>
      <c r="AK308" s="2" t="s">
        <v>36</v>
      </c>
      <c r="AL308" s="104" t="s">
        <v>36</v>
      </c>
    </row>
    <row r="309" spans="1:38" x14ac:dyDescent="0.15">
      <c r="A309" s="1946"/>
      <c r="B309" s="577">
        <v>43464</v>
      </c>
      <c r="C309" s="281" t="str">
        <f t="shared" si="37"/>
        <v>(日)</v>
      </c>
      <c r="D309" s="76" t="s">
        <v>583</v>
      </c>
      <c r="E309" s="73"/>
      <c r="F309" s="61">
        <v>7.2</v>
      </c>
      <c r="G309" s="23">
        <v>7.2</v>
      </c>
      <c r="H309" s="64">
        <v>8.6999999999999993</v>
      </c>
      <c r="I309" s="65">
        <v>3.9</v>
      </c>
      <c r="J309" s="66">
        <v>3.8</v>
      </c>
      <c r="K309" s="24">
        <v>7.74</v>
      </c>
      <c r="L309" s="69">
        <v>7.61</v>
      </c>
      <c r="M309" s="65"/>
      <c r="N309" s="66"/>
      <c r="O309" s="23"/>
      <c r="P309" s="64"/>
      <c r="Q309" s="23"/>
      <c r="R309" s="64"/>
      <c r="S309" s="23"/>
      <c r="T309" s="64"/>
      <c r="U309" s="23"/>
      <c r="V309" s="64"/>
      <c r="W309" s="65"/>
      <c r="X309" s="66"/>
      <c r="Y309" s="70"/>
      <c r="Z309" s="71"/>
      <c r="AA309" s="24"/>
      <c r="AB309" s="69"/>
      <c r="AC309" s="461"/>
      <c r="AD309" s="460" t="s">
        <v>36</v>
      </c>
      <c r="AE309" s="251" t="s">
        <v>36</v>
      </c>
      <c r="AF309" s="121" t="s">
        <v>36</v>
      </c>
      <c r="AG309" s="11" t="s">
        <v>36</v>
      </c>
      <c r="AH309" s="2" t="s">
        <v>36</v>
      </c>
      <c r="AI309" s="2" t="s">
        <v>36</v>
      </c>
      <c r="AJ309" s="2" t="s">
        <v>36</v>
      </c>
      <c r="AK309" s="2" t="s">
        <v>36</v>
      </c>
      <c r="AL309" s="104" t="s">
        <v>36</v>
      </c>
    </row>
    <row r="310" spans="1:38" x14ac:dyDescent="0.15">
      <c r="A310" s="1946"/>
      <c r="B310" s="577">
        <v>43465</v>
      </c>
      <c r="C310" s="280" t="str">
        <f t="shared" si="37"/>
        <v>(月)</v>
      </c>
      <c r="D310" s="161" t="s">
        <v>583</v>
      </c>
      <c r="E310" s="151"/>
      <c r="F310" s="141">
        <v>6.3</v>
      </c>
      <c r="G310" s="142">
        <v>7.3</v>
      </c>
      <c r="H310" s="143">
        <v>8.5</v>
      </c>
      <c r="I310" s="144">
        <v>3.9</v>
      </c>
      <c r="J310" s="145">
        <v>3.8</v>
      </c>
      <c r="K310" s="146">
        <v>7.71</v>
      </c>
      <c r="L310" s="147">
        <v>7.61</v>
      </c>
      <c r="M310" s="144"/>
      <c r="N310" s="145"/>
      <c r="O310" s="142"/>
      <c r="P310" s="143"/>
      <c r="Q310" s="142"/>
      <c r="R310" s="143"/>
      <c r="S310" s="142"/>
      <c r="T310" s="143"/>
      <c r="U310" s="142"/>
      <c r="V310" s="143"/>
      <c r="W310" s="144"/>
      <c r="X310" s="145"/>
      <c r="Y310" s="148"/>
      <c r="Z310" s="149"/>
      <c r="AA310" s="146"/>
      <c r="AB310" s="147"/>
      <c r="AC310" s="458"/>
      <c r="AD310" s="459" t="s">
        <v>36</v>
      </c>
      <c r="AE310" s="271" t="s">
        <v>36</v>
      </c>
      <c r="AF310" s="192" t="s">
        <v>36</v>
      </c>
      <c r="AG310" s="11" t="s">
        <v>36</v>
      </c>
      <c r="AH310" s="2" t="s">
        <v>36</v>
      </c>
      <c r="AI310" s="2" t="s">
        <v>36</v>
      </c>
      <c r="AJ310" s="2" t="s">
        <v>36</v>
      </c>
      <c r="AK310" s="2" t="s">
        <v>36</v>
      </c>
      <c r="AL310" s="104" t="s">
        <v>36</v>
      </c>
    </row>
    <row r="311" spans="1:38" x14ac:dyDescent="0.15">
      <c r="A311" s="2017"/>
      <c r="B311" s="2019" t="s">
        <v>410</v>
      </c>
      <c r="C311" s="2020"/>
      <c r="D311" s="631"/>
      <c r="E311" s="555">
        <f t="shared" ref="E311:AC311" si="38">MAX(E280:E310)</f>
        <v>23</v>
      </c>
      <c r="F311" s="556">
        <f t="shared" si="38"/>
        <v>19.399999999999999</v>
      </c>
      <c r="G311" s="557">
        <f t="shared" si="38"/>
        <v>16</v>
      </c>
      <c r="H311" s="558">
        <f t="shared" si="38"/>
        <v>16.5</v>
      </c>
      <c r="I311" s="559">
        <f t="shared" si="38"/>
        <v>19.600000000000001</v>
      </c>
      <c r="J311" s="560">
        <f t="shared" si="38"/>
        <v>9.3000000000000007</v>
      </c>
      <c r="K311" s="561">
        <f t="shared" si="38"/>
        <v>7.81</v>
      </c>
      <c r="L311" s="562">
        <f t="shared" si="38"/>
        <v>7.66</v>
      </c>
      <c r="M311" s="559">
        <f t="shared" si="38"/>
        <v>35.4</v>
      </c>
      <c r="N311" s="560">
        <f t="shared" si="38"/>
        <v>36.5</v>
      </c>
      <c r="O311" s="557">
        <f t="shared" si="38"/>
        <v>73</v>
      </c>
      <c r="P311" s="558">
        <f t="shared" si="38"/>
        <v>150</v>
      </c>
      <c r="Q311" s="557">
        <f t="shared" si="38"/>
        <v>56</v>
      </c>
      <c r="R311" s="558">
        <f t="shared" si="38"/>
        <v>102</v>
      </c>
      <c r="S311" s="557">
        <f t="shared" si="38"/>
        <v>44</v>
      </c>
      <c r="T311" s="558">
        <f t="shared" si="38"/>
        <v>56</v>
      </c>
      <c r="U311" s="557">
        <f t="shared" si="38"/>
        <v>12</v>
      </c>
      <c r="V311" s="558">
        <f t="shared" si="38"/>
        <v>22</v>
      </c>
      <c r="W311" s="559">
        <f t="shared" si="38"/>
        <v>11</v>
      </c>
      <c r="X311" s="560">
        <f t="shared" si="38"/>
        <v>23</v>
      </c>
      <c r="Y311" s="563">
        <f t="shared" si="38"/>
        <v>156</v>
      </c>
      <c r="Z311" s="564">
        <f t="shared" si="38"/>
        <v>262</v>
      </c>
      <c r="AA311" s="561">
        <f t="shared" si="38"/>
        <v>0.82</v>
      </c>
      <c r="AB311" s="562">
        <f t="shared" si="38"/>
        <v>0.75</v>
      </c>
      <c r="AC311" s="584">
        <f t="shared" si="38"/>
        <v>6078</v>
      </c>
      <c r="AD311" s="537">
        <f t="shared" ref="AD311:AF311" si="39">MAX(AD280:AD310)</f>
        <v>0</v>
      </c>
      <c r="AE311" s="502">
        <f t="shared" si="39"/>
        <v>0</v>
      </c>
      <c r="AF311" s="580">
        <f t="shared" si="39"/>
        <v>0</v>
      </c>
      <c r="AG311" s="11" t="s">
        <v>36</v>
      </c>
      <c r="AH311" s="2" t="s">
        <v>36</v>
      </c>
      <c r="AI311" s="2" t="s">
        <v>36</v>
      </c>
      <c r="AJ311" s="2" t="s">
        <v>36</v>
      </c>
      <c r="AK311" s="2" t="s">
        <v>36</v>
      </c>
      <c r="AL311" s="104" t="s">
        <v>36</v>
      </c>
    </row>
    <row r="312" spans="1:38" x14ac:dyDescent="0.15">
      <c r="A312" s="2017"/>
      <c r="B312" s="2021" t="s">
        <v>411</v>
      </c>
      <c r="C312" s="2022"/>
      <c r="D312" s="633"/>
      <c r="E312" s="566">
        <f t="shared" ref="E312:AC312" si="40">MIN(E280:E310)</f>
        <v>0</v>
      </c>
      <c r="F312" s="567">
        <f t="shared" si="40"/>
        <v>3.1</v>
      </c>
      <c r="G312" s="568">
        <f t="shared" si="40"/>
        <v>7.1</v>
      </c>
      <c r="H312" s="569">
        <f t="shared" si="40"/>
        <v>8.4</v>
      </c>
      <c r="I312" s="570">
        <f t="shared" si="40"/>
        <v>3</v>
      </c>
      <c r="J312" s="571">
        <f t="shared" si="40"/>
        <v>2.9</v>
      </c>
      <c r="K312" s="572">
        <f t="shared" si="40"/>
        <v>7.54</v>
      </c>
      <c r="L312" s="573">
        <f t="shared" si="40"/>
        <v>7.01</v>
      </c>
      <c r="M312" s="570">
        <f t="shared" si="40"/>
        <v>20.399999999999999</v>
      </c>
      <c r="N312" s="571">
        <f t="shared" si="40"/>
        <v>26.5</v>
      </c>
      <c r="O312" s="568">
        <f t="shared" si="40"/>
        <v>73</v>
      </c>
      <c r="P312" s="569">
        <f t="shared" si="40"/>
        <v>77</v>
      </c>
      <c r="Q312" s="568">
        <f t="shared" si="40"/>
        <v>56</v>
      </c>
      <c r="R312" s="569">
        <f t="shared" si="40"/>
        <v>72</v>
      </c>
      <c r="S312" s="568">
        <f t="shared" si="40"/>
        <v>44</v>
      </c>
      <c r="T312" s="569">
        <f t="shared" si="40"/>
        <v>56</v>
      </c>
      <c r="U312" s="568">
        <f t="shared" si="40"/>
        <v>12</v>
      </c>
      <c r="V312" s="569">
        <f t="shared" si="40"/>
        <v>22</v>
      </c>
      <c r="W312" s="570">
        <f t="shared" si="40"/>
        <v>11</v>
      </c>
      <c r="X312" s="571">
        <f t="shared" si="40"/>
        <v>15</v>
      </c>
      <c r="Y312" s="574">
        <f t="shared" si="40"/>
        <v>156</v>
      </c>
      <c r="Z312" s="575">
        <f t="shared" si="40"/>
        <v>174</v>
      </c>
      <c r="AA312" s="572">
        <f t="shared" si="40"/>
        <v>0.82</v>
      </c>
      <c r="AB312" s="573">
        <f t="shared" si="40"/>
        <v>0.26</v>
      </c>
      <c r="AC312" s="49">
        <f t="shared" si="40"/>
        <v>1789</v>
      </c>
      <c r="AD312" s="538">
        <f t="shared" ref="AD312:AF312" si="41">MIN(AD280:AD310)</f>
        <v>0</v>
      </c>
      <c r="AE312" s="503">
        <f t="shared" si="41"/>
        <v>0</v>
      </c>
      <c r="AF312" s="581">
        <f t="shared" si="41"/>
        <v>0</v>
      </c>
      <c r="AG312" s="11" t="s">
        <v>36</v>
      </c>
      <c r="AH312" s="2" t="s">
        <v>36</v>
      </c>
      <c r="AI312" s="2" t="s">
        <v>36</v>
      </c>
      <c r="AJ312" s="2" t="s">
        <v>36</v>
      </c>
      <c r="AK312" s="2" t="s">
        <v>36</v>
      </c>
      <c r="AL312" s="104" t="s">
        <v>36</v>
      </c>
    </row>
    <row r="313" spans="1:38" x14ac:dyDescent="0.15">
      <c r="A313" s="2017"/>
      <c r="B313" s="2021" t="s">
        <v>412</v>
      </c>
      <c r="C313" s="2022"/>
      <c r="D313" s="633"/>
      <c r="E313" s="633"/>
      <c r="F313" s="567">
        <f t="shared" ref="F313:AC313" si="42">IF(COUNT(F280:F310)=0,0,AVERAGE(F280:F310))</f>
        <v>9.4032258064516121</v>
      </c>
      <c r="G313" s="568">
        <f t="shared" si="42"/>
        <v>10.535483870967745</v>
      </c>
      <c r="H313" s="569">
        <f t="shared" si="42"/>
        <v>11.525806451612899</v>
      </c>
      <c r="I313" s="570">
        <f t="shared" si="42"/>
        <v>6.5903225806451626</v>
      </c>
      <c r="J313" s="571">
        <f t="shared" si="42"/>
        <v>4.9580645161290331</v>
      </c>
      <c r="K313" s="572">
        <f t="shared" si="42"/>
        <v>7.6806451612903253</v>
      </c>
      <c r="L313" s="573">
        <f t="shared" si="42"/>
        <v>7.5193548387096776</v>
      </c>
      <c r="M313" s="570">
        <f t="shared" si="42"/>
        <v>31.578947368421051</v>
      </c>
      <c r="N313" s="571">
        <f t="shared" si="42"/>
        <v>33.273684210526312</v>
      </c>
      <c r="O313" s="568">
        <f t="shared" si="42"/>
        <v>73</v>
      </c>
      <c r="P313" s="569">
        <f t="shared" si="42"/>
        <v>127.05263157894737</v>
      </c>
      <c r="Q313" s="568">
        <f t="shared" si="42"/>
        <v>56</v>
      </c>
      <c r="R313" s="569">
        <f t="shared" si="42"/>
        <v>89.78947368421052</v>
      </c>
      <c r="S313" s="568">
        <f t="shared" si="42"/>
        <v>44</v>
      </c>
      <c r="T313" s="569">
        <f t="shared" si="42"/>
        <v>56</v>
      </c>
      <c r="U313" s="568">
        <f t="shared" si="42"/>
        <v>12</v>
      </c>
      <c r="V313" s="569">
        <f t="shared" si="42"/>
        <v>22</v>
      </c>
      <c r="W313" s="570">
        <f t="shared" si="42"/>
        <v>11</v>
      </c>
      <c r="X313" s="571">
        <f t="shared" si="42"/>
        <v>18.526315789473685</v>
      </c>
      <c r="Y313" s="574">
        <f t="shared" si="42"/>
        <v>156</v>
      </c>
      <c r="Z313" s="575">
        <f t="shared" si="42"/>
        <v>226.63157894736841</v>
      </c>
      <c r="AA313" s="572">
        <f t="shared" si="42"/>
        <v>0.82</v>
      </c>
      <c r="AB313" s="573">
        <f t="shared" si="42"/>
        <v>0.47473684210526312</v>
      </c>
      <c r="AC313" s="49">
        <f t="shared" si="42"/>
        <v>4197.666666666667</v>
      </c>
      <c r="AD313" s="542"/>
      <c r="AE313" s="504"/>
      <c r="AF313" s="582"/>
      <c r="AG313" s="11" t="s">
        <v>36</v>
      </c>
      <c r="AH313" s="2" t="s">
        <v>36</v>
      </c>
      <c r="AI313" s="2" t="s">
        <v>36</v>
      </c>
      <c r="AJ313" s="2" t="s">
        <v>36</v>
      </c>
      <c r="AK313" s="2" t="s">
        <v>36</v>
      </c>
      <c r="AL313" s="104" t="s">
        <v>36</v>
      </c>
    </row>
    <row r="314" spans="1:38" x14ac:dyDescent="0.15">
      <c r="A314" s="2030"/>
      <c r="B314" s="2025" t="s">
        <v>413</v>
      </c>
      <c r="C314" s="2026"/>
      <c r="D314" s="633"/>
      <c r="E314" s="636">
        <f>SUM(E280:E310)</f>
        <v>62</v>
      </c>
      <c r="F314" s="692"/>
      <c r="G314" s="693"/>
      <c r="H314" s="700"/>
      <c r="I314" s="701"/>
      <c r="J314" s="696"/>
      <c r="K314" s="697"/>
      <c r="L314" s="731"/>
      <c r="M314" s="701"/>
      <c r="N314" s="696"/>
      <c r="O314" s="693"/>
      <c r="P314" s="700"/>
      <c r="Q314" s="693"/>
      <c r="R314" s="700"/>
      <c r="S314" s="693"/>
      <c r="T314" s="700"/>
      <c r="U314" s="693"/>
      <c r="V314" s="700"/>
      <c r="W314" s="701"/>
      <c r="X314" s="696"/>
      <c r="Y314" s="732"/>
      <c r="Z314" s="704"/>
      <c r="AA314" s="697"/>
      <c r="AB314" s="731"/>
      <c r="AC314" s="733">
        <f>SUM(AC280:AF310)</f>
        <v>12593</v>
      </c>
      <c r="AD314" s="653"/>
      <c r="AE314" s="654"/>
      <c r="AF314" s="641"/>
      <c r="AG314" s="11" t="s">
        <v>36</v>
      </c>
      <c r="AH314" s="2" t="s">
        <v>36</v>
      </c>
      <c r="AI314" s="2" t="s">
        <v>36</v>
      </c>
      <c r="AJ314" s="2" t="s">
        <v>36</v>
      </c>
      <c r="AK314" s="2" t="s">
        <v>36</v>
      </c>
      <c r="AL314" s="104" t="s">
        <v>36</v>
      </c>
    </row>
    <row r="315" spans="1:38" x14ac:dyDescent="0.15">
      <c r="A315" s="1936" t="s">
        <v>360</v>
      </c>
      <c r="B315" s="1441">
        <v>43466</v>
      </c>
      <c r="C315" s="451" t="str">
        <f>IF(B315="","",IF(WEEKDAY(B315)=1,"(日)",IF(WEEKDAY(B315)=2,"(月)",IF(WEEKDAY(B315)=3,"(火)",IF(WEEKDAY(B315)=4,"(水)",IF(WEEKDAY(B315)=5,"(木)",IF(WEEKDAY(B315)=6,"(金)","(土)")))))))</f>
        <v>(火)</v>
      </c>
      <c r="D315" s="75" t="s">
        <v>583</v>
      </c>
      <c r="E315" s="73"/>
      <c r="F315" s="61">
        <v>5.0999999999999996</v>
      </c>
      <c r="G315" s="23">
        <v>7.6</v>
      </c>
      <c r="H315" s="158">
        <v>9.1</v>
      </c>
      <c r="I315" s="65">
        <v>4.2</v>
      </c>
      <c r="J315" s="1416">
        <v>3.6</v>
      </c>
      <c r="K315" s="24">
        <v>7.66</v>
      </c>
      <c r="L315" s="1414">
        <v>7.58</v>
      </c>
      <c r="M315" s="65"/>
      <c r="N315" s="1416"/>
      <c r="O315" s="23"/>
      <c r="P315" s="158"/>
      <c r="Q315" s="23"/>
      <c r="R315" s="158"/>
      <c r="S315" s="23"/>
      <c r="T315" s="158"/>
      <c r="U315" s="23"/>
      <c r="V315" s="158"/>
      <c r="W315" s="65"/>
      <c r="X315" s="1416"/>
      <c r="Y315" s="70"/>
      <c r="Z315" s="1415"/>
      <c r="AA315" s="24"/>
      <c r="AB315" s="1414"/>
      <c r="AC315" s="495"/>
      <c r="AD315" s="496"/>
      <c r="AE315" s="1113" t="s">
        <v>36</v>
      </c>
      <c r="AF315" s="579" t="s">
        <v>36</v>
      </c>
      <c r="AG315" s="1155">
        <v>43474</v>
      </c>
      <c r="AH315" s="1159" t="s">
        <v>54</v>
      </c>
      <c r="AI315" s="1725">
        <v>6.3</v>
      </c>
      <c r="AJ315" s="1160" t="s">
        <v>20</v>
      </c>
      <c r="AK315" s="1156"/>
      <c r="AL315" s="1157"/>
    </row>
    <row r="316" spans="1:38" x14ac:dyDescent="0.15">
      <c r="A316" s="2017"/>
      <c r="B316" s="608">
        <v>43467</v>
      </c>
      <c r="C316" s="453" t="str">
        <f t="shared" ref="C316:C321" si="43">IF(B316="","",IF(WEEKDAY(B316)=1,"(日)",IF(WEEKDAY(B316)=2,"(月)",IF(WEEKDAY(B316)=3,"(火)",IF(WEEKDAY(B316)=4,"(水)",IF(WEEKDAY(B316)=5,"(木)",IF(WEEKDAY(B316)=6,"(金)","(土)")))))))</f>
        <v>(水)</v>
      </c>
      <c r="D316" s="490" t="s">
        <v>583</v>
      </c>
      <c r="E316" s="491"/>
      <c r="F316" s="492">
        <v>8.6999999999999993</v>
      </c>
      <c r="G316" s="353">
        <v>8.5</v>
      </c>
      <c r="H316" s="354">
        <v>9.6</v>
      </c>
      <c r="I316" s="355">
        <v>4.8</v>
      </c>
      <c r="J316" s="356">
        <v>3.6</v>
      </c>
      <c r="K316" s="357">
        <v>7.67</v>
      </c>
      <c r="L316" s="358">
        <v>7.55</v>
      </c>
      <c r="M316" s="355"/>
      <c r="N316" s="1411"/>
      <c r="O316" s="353"/>
      <c r="P316" s="1410"/>
      <c r="Q316" s="353"/>
      <c r="R316" s="354"/>
      <c r="S316" s="353"/>
      <c r="T316" s="1410"/>
      <c r="U316" s="353"/>
      <c r="V316" s="1410"/>
      <c r="W316" s="355"/>
      <c r="X316" s="356"/>
      <c r="Y316" s="493"/>
      <c r="Z316" s="494"/>
      <c r="AA316" s="357"/>
      <c r="AB316" s="358"/>
      <c r="AC316" s="461"/>
      <c r="AD316" s="460"/>
      <c r="AE316" s="26" t="s">
        <v>36</v>
      </c>
      <c r="AF316" s="121" t="s">
        <v>36</v>
      </c>
      <c r="AG316" s="1158" t="s">
        <v>550</v>
      </c>
      <c r="AH316" s="1149" t="s">
        <v>551</v>
      </c>
      <c r="AI316" s="1150" t="s">
        <v>552</v>
      </c>
      <c r="AJ316" s="1151" t="s">
        <v>553</v>
      </c>
      <c r="AK316" s="1152"/>
      <c r="AL316" s="1153"/>
    </row>
    <row r="317" spans="1:38" x14ac:dyDescent="0.15">
      <c r="A317" s="2017"/>
      <c r="B317" s="608">
        <v>43468</v>
      </c>
      <c r="C317" s="453" t="str">
        <f t="shared" si="43"/>
        <v>(木)</v>
      </c>
      <c r="D317" s="75" t="s">
        <v>583</v>
      </c>
      <c r="E317" s="73"/>
      <c r="F317" s="61">
        <v>5.7</v>
      </c>
      <c r="G317" s="23">
        <v>7.9</v>
      </c>
      <c r="H317" s="64">
        <v>9.5</v>
      </c>
      <c r="I317" s="65">
        <v>4.0999999999999996</v>
      </c>
      <c r="J317" s="66">
        <v>3.6</v>
      </c>
      <c r="K317" s="24">
        <v>7.64</v>
      </c>
      <c r="L317" s="69">
        <v>7.57</v>
      </c>
      <c r="M317" s="65"/>
      <c r="N317" s="66"/>
      <c r="O317" s="23"/>
      <c r="P317" s="64"/>
      <c r="Q317" s="23"/>
      <c r="R317" s="64"/>
      <c r="S317" s="23"/>
      <c r="T317" s="64"/>
      <c r="U317" s="23"/>
      <c r="V317" s="158"/>
      <c r="W317" s="65"/>
      <c r="X317" s="66"/>
      <c r="Y317" s="70"/>
      <c r="Z317" s="71"/>
      <c r="AA317" s="24"/>
      <c r="AB317" s="69"/>
      <c r="AC317" s="461"/>
      <c r="AD317" s="460"/>
      <c r="AE317" s="26" t="s">
        <v>36</v>
      </c>
      <c r="AF317" s="121" t="s">
        <v>36</v>
      </c>
      <c r="AG317" s="1109" t="s">
        <v>554</v>
      </c>
      <c r="AH317" s="1110" t="s">
        <v>20</v>
      </c>
      <c r="AI317" s="1148">
        <v>8.4</v>
      </c>
      <c r="AJ317" s="1163">
        <v>9.5</v>
      </c>
      <c r="AK317" s="1140"/>
      <c r="AL317" s="1141"/>
    </row>
    <row r="318" spans="1:38" x14ac:dyDescent="0.15">
      <c r="A318" s="2017"/>
      <c r="B318" s="608">
        <v>43469</v>
      </c>
      <c r="C318" s="453" t="str">
        <f t="shared" si="43"/>
        <v>(金)</v>
      </c>
      <c r="D318" s="75" t="s">
        <v>583</v>
      </c>
      <c r="E318" s="73"/>
      <c r="F318" s="61">
        <v>7.1</v>
      </c>
      <c r="G318" s="23">
        <v>7</v>
      </c>
      <c r="H318" s="64">
        <v>8.4</v>
      </c>
      <c r="I318" s="65">
        <v>3</v>
      </c>
      <c r="J318" s="66">
        <v>2.9</v>
      </c>
      <c r="K318" s="24">
        <v>7.72</v>
      </c>
      <c r="L318" s="69">
        <v>7.68</v>
      </c>
      <c r="M318" s="65">
        <v>36.200000000000003</v>
      </c>
      <c r="N318" s="66">
        <v>36.9</v>
      </c>
      <c r="O318" s="23"/>
      <c r="P318" s="64">
        <v>150</v>
      </c>
      <c r="Q318" s="23"/>
      <c r="R318" s="64">
        <v>100</v>
      </c>
      <c r="S318" s="23"/>
      <c r="T318" s="64"/>
      <c r="U318" s="23"/>
      <c r="V318" s="64"/>
      <c r="W318" s="65"/>
      <c r="X318" s="66">
        <v>15</v>
      </c>
      <c r="Y318" s="70"/>
      <c r="Z318" s="71">
        <v>258</v>
      </c>
      <c r="AA318" s="24"/>
      <c r="AB318" s="69">
        <v>0.38</v>
      </c>
      <c r="AC318" s="461"/>
      <c r="AD318" s="460"/>
      <c r="AE318" s="26" t="s">
        <v>36</v>
      </c>
      <c r="AF318" s="121" t="s">
        <v>36</v>
      </c>
      <c r="AG318" s="6" t="s">
        <v>555</v>
      </c>
      <c r="AH318" s="18" t="s">
        <v>556</v>
      </c>
      <c r="AI318" s="34">
        <v>4.3</v>
      </c>
      <c r="AJ318" s="1164">
        <v>4.2</v>
      </c>
      <c r="AK318" s="36"/>
      <c r="AL318" s="101"/>
    </row>
    <row r="319" spans="1:38" x14ac:dyDescent="0.15">
      <c r="A319" s="2017"/>
      <c r="B319" s="608">
        <v>43470</v>
      </c>
      <c r="C319" s="453" t="str">
        <f t="shared" si="43"/>
        <v>(土)</v>
      </c>
      <c r="D319" s="75" t="s">
        <v>583</v>
      </c>
      <c r="E319" s="73"/>
      <c r="F319" s="61">
        <v>11.1</v>
      </c>
      <c r="G319" s="23">
        <v>8.5</v>
      </c>
      <c r="H319" s="64">
        <v>9.6999999999999993</v>
      </c>
      <c r="I319" s="65">
        <v>4.7</v>
      </c>
      <c r="J319" s="66">
        <v>3.4</v>
      </c>
      <c r="K319" s="24">
        <v>7.64</v>
      </c>
      <c r="L319" s="69">
        <v>7.59</v>
      </c>
      <c r="M319" s="65"/>
      <c r="N319" s="66"/>
      <c r="O319" s="23"/>
      <c r="P319" s="64"/>
      <c r="Q319" s="23"/>
      <c r="R319" s="64"/>
      <c r="S319" s="23"/>
      <c r="T319" s="64"/>
      <c r="U319" s="23"/>
      <c r="V319" s="64"/>
      <c r="W319" s="65"/>
      <c r="X319" s="66"/>
      <c r="Y319" s="70"/>
      <c r="Z319" s="71"/>
      <c r="AA319" s="24"/>
      <c r="AB319" s="69"/>
      <c r="AC319" s="461"/>
      <c r="AD319" s="460"/>
      <c r="AE319" s="26" t="s">
        <v>36</v>
      </c>
      <c r="AF319" s="121" t="s">
        <v>36</v>
      </c>
      <c r="AG319" s="6" t="s">
        <v>21</v>
      </c>
      <c r="AH319" s="18"/>
      <c r="AI319" s="40">
        <v>7.98</v>
      </c>
      <c r="AJ319" s="1723">
        <v>7.96</v>
      </c>
      <c r="AK319" s="36"/>
      <c r="AL319" s="101"/>
    </row>
    <row r="320" spans="1:38" x14ac:dyDescent="0.15">
      <c r="A320" s="2017"/>
      <c r="B320" s="608">
        <v>43471</v>
      </c>
      <c r="C320" s="453" t="str">
        <f t="shared" si="43"/>
        <v>(日)</v>
      </c>
      <c r="D320" s="75" t="s">
        <v>599</v>
      </c>
      <c r="E320" s="73"/>
      <c r="F320" s="61">
        <v>4.8</v>
      </c>
      <c r="G320" s="23">
        <v>8.8000000000000007</v>
      </c>
      <c r="H320" s="64">
        <v>10.1</v>
      </c>
      <c r="I320" s="65">
        <v>5</v>
      </c>
      <c r="J320" s="66">
        <v>3.8</v>
      </c>
      <c r="K320" s="24">
        <v>7.64</v>
      </c>
      <c r="L320" s="69">
        <v>7.57</v>
      </c>
      <c r="M320" s="65"/>
      <c r="N320" s="66"/>
      <c r="O320" s="23"/>
      <c r="P320" s="64"/>
      <c r="Q320" s="23"/>
      <c r="R320" s="64"/>
      <c r="S320" s="23"/>
      <c r="T320" s="64"/>
      <c r="U320" s="23"/>
      <c r="V320" s="64"/>
      <c r="W320" s="65"/>
      <c r="X320" s="66"/>
      <c r="Y320" s="70"/>
      <c r="Z320" s="71"/>
      <c r="AA320" s="24"/>
      <c r="AB320" s="69"/>
      <c r="AC320" s="461"/>
      <c r="AD320" s="460"/>
      <c r="AE320" s="26" t="s">
        <v>36</v>
      </c>
      <c r="AF320" s="121" t="s">
        <v>36</v>
      </c>
      <c r="AG320" s="6" t="s">
        <v>557</v>
      </c>
      <c r="AH320" s="18" t="s">
        <v>22</v>
      </c>
      <c r="AI320" s="34">
        <v>37.9</v>
      </c>
      <c r="AJ320" s="1164">
        <v>36.9</v>
      </c>
      <c r="AK320" s="36"/>
      <c r="AL320" s="101"/>
    </row>
    <row r="321" spans="1:38" x14ac:dyDescent="0.15">
      <c r="A321" s="2017"/>
      <c r="B321" s="608">
        <v>43472</v>
      </c>
      <c r="C321" s="453" t="str">
        <f t="shared" si="43"/>
        <v>(月)</v>
      </c>
      <c r="D321" s="75" t="s">
        <v>583</v>
      </c>
      <c r="E321" s="73"/>
      <c r="F321" s="61">
        <v>7.7</v>
      </c>
      <c r="G321" s="23">
        <v>8.1</v>
      </c>
      <c r="H321" s="64">
        <v>9</v>
      </c>
      <c r="I321" s="65">
        <v>3.7</v>
      </c>
      <c r="J321" s="66">
        <v>3.4</v>
      </c>
      <c r="K321" s="24">
        <v>7.72</v>
      </c>
      <c r="L321" s="69">
        <v>7.63</v>
      </c>
      <c r="M321" s="65">
        <v>37.299999999999997</v>
      </c>
      <c r="N321" s="66">
        <v>33.299999999999997</v>
      </c>
      <c r="O321" s="23"/>
      <c r="P321" s="64">
        <v>150</v>
      </c>
      <c r="Q321" s="23"/>
      <c r="R321" s="64">
        <v>102</v>
      </c>
      <c r="S321" s="23"/>
      <c r="T321" s="64"/>
      <c r="U321" s="23"/>
      <c r="V321" s="64"/>
      <c r="W321" s="65"/>
      <c r="X321" s="66">
        <v>16</v>
      </c>
      <c r="Y321" s="70"/>
      <c r="Z321" s="71">
        <v>248</v>
      </c>
      <c r="AA321" s="24"/>
      <c r="AB321" s="69">
        <v>0.39</v>
      </c>
      <c r="AC321" s="461"/>
      <c r="AD321" s="460"/>
      <c r="AE321" s="26" t="s">
        <v>36</v>
      </c>
      <c r="AF321" s="121" t="s">
        <v>36</v>
      </c>
      <c r="AG321" s="6" t="s">
        <v>558</v>
      </c>
      <c r="AH321" s="18" t="s">
        <v>23</v>
      </c>
      <c r="AI321" s="34">
        <v>150</v>
      </c>
      <c r="AJ321" s="1164">
        <v>160</v>
      </c>
      <c r="AK321" s="39"/>
      <c r="AL321" s="99"/>
    </row>
    <row r="322" spans="1:38" x14ac:dyDescent="0.15">
      <c r="A322" s="2017"/>
      <c r="B322" s="608">
        <v>43473</v>
      </c>
      <c r="C322" s="453" t="str">
        <f>IF(B322="","",IF(WEEKDAY(B322)=1,"(日)",IF(WEEKDAY(B322)=2,"(月)",IF(WEEKDAY(B322)=3,"(火)",IF(WEEKDAY(B322)=4,"(水)",IF(WEEKDAY(B322)=5,"(木)",IF(WEEKDAY(B322)=6,"(金)","(土)")))))))</f>
        <v>(火)</v>
      </c>
      <c r="D322" s="75" t="s">
        <v>583</v>
      </c>
      <c r="E322" s="73"/>
      <c r="F322" s="61">
        <v>5.5</v>
      </c>
      <c r="G322" s="23">
        <v>7.6</v>
      </c>
      <c r="H322" s="64">
        <v>8.9</v>
      </c>
      <c r="I322" s="65">
        <v>3.9</v>
      </c>
      <c r="J322" s="66">
        <v>3.7</v>
      </c>
      <c r="K322" s="24">
        <v>7.89</v>
      </c>
      <c r="L322" s="69">
        <v>7.87</v>
      </c>
      <c r="M322" s="65">
        <v>36.9</v>
      </c>
      <c r="N322" s="66">
        <v>37.700000000000003</v>
      </c>
      <c r="O322" s="23"/>
      <c r="P322" s="64">
        <v>150</v>
      </c>
      <c r="Q322" s="23"/>
      <c r="R322" s="64">
        <v>104</v>
      </c>
      <c r="S322" s="23"/>
      <c r="T322" s="64"/>
      <c r="U322" s="23"/>
      <c r="V322" s="64"/>
      <c r="W322" s="65"/>
      <c r="X322" s="66">
        <v>17</v>
      </c>
      <c r="Y322" s="70"/>
      <c r="Z322" s="71">
        <v>252</v>
      </c>
      <c r="AA322" s="24"/>
      <c r="AB322" s="69">
        <v>0.42</v>
      </c>
      <c r="AC322" s="461"/>
      <c r="AD322" s="460"/>
      <c r="AE322" s="26" t="s">
        <v>36</v>
      </c>
      <c r="AF322" s="121" t="s">
        <v>36</v>
      </c>
      <c r="AG322" s="6" t="s">
        <v>559</v>
      </c>
      <c r="AH322" s="18" t="s">
        <v>23</v>
      </c>
      <c r="AI322" s="34">
        <v>100</v>
      </c>
      <c r="AJ322" s="1164">
        <v>100</v>
      </c>
      <c r="AK322" s="25"/>
      <c r="AL322" s="26"/>
    </row>
    <row r="323" spans="1:38" x14ac:dyDescent="0.15">
      <c r="A323" s="2017"/>
      <c r="B323" s="608">
        <v>43474</v>
      </c>
      <c r="C323" s="453" t="str">
        <f t="shared" ref="C323:C345" si="44">IF(B323="","",IF(WEEKDAY(B323)=1,"(日)",IF(WEEKDAY(B323)=2,"(月)",IF(WEEKDAY(B323)=3,"(火)",IF(WEEKDAY(B323)=4,"(水)",IF(WEEKDAY(B323)=5,"(木)",IF(WEEKDAY(B323)=6,"(金)","(土)")))))))</f>
        <v>(水)</v>
      </c>
      <c r="D323" s="75" t="s">
        <v>583</v>
      </c>
      <c r="E323" s="73"/>
      <c r="F323" s="61">
        <v>6.3</v>
      </c>
      <c r="G323" s="23">
        <v>8.4</v>
      </c>
      <c r="H323" s="64">
        <v>9.5</v>
      </c>
      <c r="I323" s="65">
        <v>4.3</v>
      </c>
      <c r="J323" s="66">
        <v>4.2</v>
      </c>
      <c r="K323" s="24">
        <v>7.98</v>
      </c>
      <c r="L323" s="69">
        <v>7.96</v>
      </c>
      <c r="M323" s="65">
        <v>37.9</v>
      </c>
      <c r="N323" s="66">
        <v>36.9</v>
      </c>
      <c r="O323" s="23">
        <v>150</v>
      </c>
      <c r="P323" s="64">
        <v>160</v>
      </c>
      <c r="Q323" s="23">
        <v>100</v>
      </c>
      <c r="R323" s="64">
        <v>100</v>
      </c>
      <c r="S323" s="23">
        <v>74</v>
      </c>
      <c r="T323" s="64">
        <v>72</v>
      </c>
      <c r="U323" s="23">
        <v>26</v>
      </c>
      <c r="V323" s="64">
        <v>28</v>
      </c>
      <c r="W323" s="65">
        <v>18</v>
      </c>
      <c r="X323" s="66">
        <v>17</v>
      </c>
      <c r="Y323" s="70">
        <v>256</v>
      </c>
      <c r="Z323" s="71">
        <v>246</v>
      </c>
      <c r="AA323" s="24">
        <v>0.4</v>
      </c>
      <c r="AB323" s="69">
        <v>0.43</v>
      </c>
      <c r="AC323" s="461"/>
      <c r="AD323" s="460"/>
      <c r="AE323" s="26" t="s">
        <v>36</v>
      </c>
      <c r="AF323" s="121" t="s">
        <v>36</v>
      </c>
      <c r="AG323" s="6" t="s">
        <v>560</v>
      </c>
      <c r="AH323" s="18" t="s">
        <v>23</v>
      </c>
      <c r="AI323" s="34">
        <v>74</v>
      </c>
      <c r="AJ323" s="1164">
        <v>72</v>
      </c>
      <c r="AK323" s="42"/>
      <c r="AL323" s="100"/>
    </row>
    <row r="324" spans="1:38" x14ac:dyDescent="0.15">
      <c r="A324" s="2017"/>
      <c r="B324" s="608">
        <v>43475</v>
      </c>
      <c r="C324" s="453" t="str">
        <f t="shared" si="44"/>
        <v>(木)</v>
      </c>
      <c r="D324" s="75" t="s">
        <v>583</v>
      </c>
      <c r="E324" s="73"/>
      <c r="F324" s="61">
        <v>4.4000000000000004</v>
      </c>
      <c r="G324" s="23">
        <v>6.8</v>
      </c>
      <c r="H324" s="64">
        <v>8.5</v>
      </c>
      <c r="I324" s="65">
        <v>2.9</v>
      </c>
      <c r="J324" s="66">
        <v>2.8</v>
      </c>
      <c r="K324" s="24">
        <v>7.88</v>
      </c>
      <c r="L324" s="69">
        <v>7.91</v>
      </c>
      <c r="M324" s="65">
        <v>36.6</v>
      </c>
      <c r="N324" s="66">
        <v>36.6</v>
      </c>
      <c r="O324" s="23"/>
      <c r="P324" s="64">
        <v>150</v>
      </c>
      <c r="Q324" s="23"/>
      <c r="R324" s="64">
        <v>98</v>
      </c>
      <c r="S324" s="23"/>
      <c r="T324" s="64"/>
      <c r="U324" s="23"/>
      <c r="V324" s="64"/>
      <c r="W324" s="65"/>
      <c r="X324" s="66">
        <v>17</v>
      </c>
      <c r="Y324" s="70"/>
      <c r="Z324" s="71">
        <v>248</v>
      </c>
      <c r="AA324" s="24"/>
      <c r="AB324" s="69">
        <v>0.35</v>
      </c>
      <c r="AC324" s="461"/>
      <c r="AD324" s="460"/>
      <c r="AE324" s="26" t="s">
        <v>36</v>
      </c>
      <c r="AF324" s="121" t="s">
        <v>361</v>
      </c>
      <c r="AG324" s="6" t="s">
        <v>561</v>
      </c>
      <c r="AH324" s="18" t="s">
        <v>23</v>
      </c>
      <c r="AI324" s="23">
        <v>26</v>
      </c>
      <c r="AJ324" s="943">
        <v>28</v>
      </c>
      <c r="AK324" s="36"/>
      <c r="AL324" s="100"/>
    </row>
    <row r="325" spans="1:38" x14ac:dyDescent="0.15">
      <c r="A325" s="2017"/>
      <c r="B325" s="608">
        <v>43476</v>
      </c>
      <c r="C325" s="453" t="str">
        <f t="shared" si="44"/>
        <v>(金)</v>
      </c>
      <c r="D325" s="75" t="s">
        <v>583</v>
      </c>
      <c r="E325" s="73"/>
      <c r="F325" s="61">
        <v>9</v>
      </c>
      <c r="G325" s="23">
        <v>6.7</v>
      </c>
      <c r="H325" s="64">
        <v>8</v>
      </c>
      <c r="I325" s="65">
        <v>2.7</v>
      </c>
      <c r="J325" s="66">
        <v>2.5</v>
      </c>
      <c r="K325" s="24">
        <v>7.89</v>
      </c>
      <c r="L325" s="69">
        <v>7.88</v>
      </c>
      <c r="M325" s="65">
        <v>36</v>
      </c>
      <c r="N325" s="66">
        <v>36.5</v>
      </c>
      <c r="O325" s="23"/>
      <c r="P325" s="64">
        <v>150</v>
      </c>
      <c r="Q325" s="23"/>
      <c r="R325" s="64">
        <v>112</v>
      </c>
      <c r="S325" s="23"/>
      <c r="T325" s="64"/>
      <c r="U325" s="23"/>
      <c r="V325" s="64"/>
      <c r="W325" s="65"/>
      <c r="X325" s="66">
        <v>17</v>
      </c>
      <c r="Y325" s="70"/>
      <c r="Z325" s="71">
        <v>262</v>
      </c>
      <c r="AA325" s="24"/>
      <c r="AB325" s="69">
        <v>0.33</v>
      </c>
      <c r="AC325" s="461"/>
      <c r="AD325" s="460"/>
      <c r="AE325" s="26" t="s">
        <v>36</v>
      </c>
      <c r="AF325" s="121" t="s">
        <v>362</v>
      </c>
      <c r="AG325" s="6" t="s">
        <v>562</v>
      </c>
      <c r="AH325" s="18" t="s">
        <v>23</v>
      </c>
      <c r="AI325" s="65">
        <v>18</v>
      </c>
      <c r="AJ325" s="1724">
        <v>17</v>
      </c>
      <c r="AK325" s="36"/>
      <c r="AL325" s="100"/>
    </row>
    <row r="326" spans="1:38" x14ac:dyDescent="0.15">
      <c r="A326" s="2017"/>
      <c r="B326" s="608">
        <v>43477</v>
      </c>
      <c r="C326" s="453" t="str">
        <f t="shared" si="44"/>
        <v>(土)</v>
      </c>
      <c r="D326" s="75" t="s">
        <v>599</v>
      </c>
      <c r="E326" s="73">
        <v>1</v>
      </c>
      <c r="F326" s="61">
        <v>6.6</v>
      </c>
      <c r="G326" s="23">
        <v>7.8</v>
      </c>
      <c r="H326" s="64">
        <v>9</v>
      </c>
      <c r="I326" s="65">
        <v>3.3</v>
      </c>
      <c r="J326" s="66">
        <v>2.8</v>
      </c>
      <c r="K326" s="24">
        <v>7.59</v>
      </c>
      <c r="L326" s="69">
        <v>7.8</v>
      </c>
      <c r="M326" s="65"/>
      <c r="N326" s="66"/>
      <c r="O326" s="23"/>
      <c r="P326" s="64"/>
      <c r="Q326" s="23"/>
      <c r="R326" s="64"/>
      <c r="S326" s="23"/>
      <c r="T326" s="64"/>
      <c r="U326" s="23"/>
      <c r="V326" s="64"/>
      <c r="W326" s="65"/>
      <c r="X326" s="66"/>
      <c r="Y326" s="70"/>
      <c r="Z326" s="71"/>
      <c r="AA326" s="24"/>
      <c r="AB326" s="69"/>
      <c r="AC326" s="461"/>
      <c r="AD326" s="460"/>
      <c r="AE326" s="26" t="s">
        <v>36</v>
      </c>
      <c r="AF326" s="121" t="s">
        <v>362</v>
      </c>
      <c r="AG326" s="6" t="s">
        <v>563</v>
      </c>
      <c r="AH326" s="18" t="s">
        <v>23</v>
      </c>
      <c r="AI326" s="70">
        <v>256</v>
      </c>
      <c r="AJ326" s="1722">
        <v>246</v>
      </c>
      <c r="AK326" s="36"/>
      <c r="AL326" s="100"/>
    </row>
    <row r="327" spans="1:38" x14ac:dyDescent="0.15">
      <c r="A327" s="2017"/>
      <c r="B327" s="608">
        <v>43478</v>
      </c>
      <c r="C327" s="453" t="str">
        <f t="shared" si="44"/>
        <v>(日)</v>
      </c>
      <c r="D327" s="75" t="s">
        <v>583</v>
      </c>
      <c r="E327" s="73">
        <v>1</v>
      </c>
      <c r="F327" s="61">
        <v>7.4</v>
      </c>
      <c r="G327" s="23">
        <v>8.8000000000000007</v>
      </c>
      <c r="H327" s="64">
        <v>9.6999999999999993</v>
      </c>
      <c r="I327" s="65">
        <v>4.7</v>
      </c>
      <c r="J327" s="66">
        <v>3.4</v>
      </c>
      <c r="K327" s="24">
        <v>7.6</v>
      </c>
      <c r="L327" s="69">
        <v>7.78</v>
      </c>
      <c r="M327" s="65"/>
      <c r="N327" s="66"/>
      <c r="O327" s="23"/>
      <c r="P327" s="64"/>
      <c r="Q327" s="23"/>
      <c r="R327" s="64"/>
      <c r="S327" s="23"/>
      <c r="T327" s="64"/>
      <c r="U327" s="23"/>
      <c r="V327" s="64"/>
      <c r="W327" s="65"/>
      <c r="X327" s="66"/>
      <c r="Y327" s="70"/>
      <c r="Z327" s="71"/>
      <c r="AA327" s="24"/>
      <c r="AB327" s="69"/>
      <c r="AC327" s="461"/>
      <c r="AD327" s="460"/>
      <c r="AE327" s="26" t="s">
        <v>36</v>
      </c>
      <c r="AF327" s="121" t="s">
        <v>36</v>
      </c>
      <c r="AG327" s="6" t="s">
        <v>564</v>
      </c>
      <c r="AH327" s="18" t="s">
        <v>23</v>
      </c>
      <c r="AI327" s="24">
        <v>0.4</v>
      </c>
      <c r="AJ327" s="261">
        <v>0.43</v>
      </c>
      <c r="AK327" s="47"/>
      <c r="AL327" s="102"/>
    </row>
    <row r="328" spans="1:38" x14ac:dyDescent="0.15">
      <c r="A328" s="2017"/>
      <c r="B328" s="608">
        <v>43479</v>
      </c>
      <c r="C328" s="453" t="str">
        <f t="shared" si="44"/>
        <v>(月)</v>
      </c>
      <c r="D328" s="75" t="s">
        <v>583</v>
      </c>
      <c r="E328" s="73"/>
      <c r="F328" s="61">
        <v>6.9</v>
      </c>
      <c r="G328" s="23">
        <v>8.4</v>
      </c>
      <c r="H328" s="64">
        <v>10.1</v>
      </c>
      <c r="I328" s="65">
        <v>4.4000000000000004</v>
      </c>
      <c r="J328" s="66">
        <v>3.4</v>
      </c>
      <c r="K328" s="24">
        <v>7.65</v>
      </c>
      <c r="L328" s="69">
        <v>7.78</v>
      </c>
      <c r="M328" s="65"/>
      <c r="N328" s="66"/>
      <c r="O328" s="23"/>
      <c r="P328" s="64"/>
      <c r="Q328" s="23"/>
      <c r="R328" s="64"/>
      <c r="S328" s="23"/>
      <c r="T328" s="64"/>
      <c r="U328" s="23"/>
      <c r="V328" s="64"/>
      <c r="W328" s="65"/>
      <c r="X328" s="66"/>
      <c r="Y328" s="70"/>
      <c r="Z328" s="71"/>
      <c r="AA328" s="24"/>
      <c r="AB328" s="69"/>
      <c r="AC328" s="461"/>
      <c r="AD328" s="460"/>
      <c r="AE328" s="26" t="s">
        <v>36</v>
      </c>
      <c r="AF328" s="121" t="s">
        <v>36</v>
      </c>
      <c r="AG328" s="6" t="s">
        <v>24</v>
      </c>
      <c r="AH328" s="18" t="s">
        <v>23</v>
      </c>
      <c r="AI328" s="23">
        <v>3.9</v>
      </c>
      <c r="AJ328" s="943">
        <v>3.7</v>
      </c>
      <c r="AK328" s="42"/>
      <c r="AL328" s="100"/>
    </row>
    <row r="329" spans="1:38" x14ac:dyDescent="0.15">
      <c r="A329" s="2017"/>
      <c r="B329" s="608">
        <v>43480</v>
      </c>
      <c r="C329" s="453" t="str">
        <f t="shared" si="44"/>
        <v>(火)</v>
      </c>
      <c r="D329" s="75" t="s">
        <v>599</v>
      </c>
      <c r="E329" s="73">
        <v>0</v>
      </c>
      <c r="F329" s="61">
        <v>4.2</v>
      </c>
      <c r="G329" s="23">
        <v>7.6</v>
      </c>
      <c r="H329" s="64">
        <v>9.1</v>
      </c>
      <c r="I329" s="65">
        <v>3.3</v>
      </c>
      <c r="J329" s="66">
        <v>3.1</v>
      </c>
      <c r="K329" s="24">
        <v>7.73</v>
      </c>
      <c r="L329" s="69">
        <v>7.8</v>
      </c>
      <c r="M329" s="65">
        <v>37.5</v>
      </c>
      <c r="N329" s="66">
        <v>37.200000000000003</v>
      </c>
      <c r="O329" s="23"/>
      <c r="P329" s="64">
        <v>150</v>
      </c>
      <c r="Q329" s="23"/>
      <c r="R329" s="64">
        <v>104</v>
      </c>
      <c r="S329" s="23"/>
      <c r="T329" s="64"/>
      <c r="U329" s="23"/>
      <c r="V329" s="64"/>
      <c r="W329" s="65"/>
      <c r="X329" s="66">
        <v>17</v>
      </c>
      <c r="Y329" s="70"/>
      <c r="Z329" s="71">
        <v>246</v>
      </c>
      <c r="AA329" s="24"/>
      <c r="AB329" s="69">
        <v>0.33</v>
      </c>
      <c r="AC329" s="461"/>
      <c r="AD329" s="460"/>
      <c r="AE329" s="26" t="s">
        <v>36</v>
      </c>
      <c r="AF329" s="121" t="s">
        <v>36</v>
      </c>
      <c r="AG329" s="6" t="s">
        <v>25</v>
      </c>
      <c r="AH329" s="18" t="s">
        <v>23</v>
      </c>
      <c r="AI329" s="23">
        <v>3</v>
      </c>
      <c r="AJ329" s="943">
        <v>3.6</v>
      </c>
      <c r="AK329" s="42"/>
      <c r="AL329" s="100"/>
    </row>
    <row r="330" spans="1:38" x14ac:dyDescent="0.15">
      <c r="A330" s="2017"/>
      <c r="B330" s="608">
        <v>43481</v>
      </c>
      <c r="C330" s="453" t="str">
        <f t="shared" si="44"/>
        <v>(水)</v>
      </c>
      <c r="D330" s="75" t="s">
        <v>583</v>
      </c>
      <c r="E330" s="73"/>
      <c r="F330" s="61">
        <v>8.6999999999999993</v>
      </c>
      <c r="G330" s="23">
        <v>8.8000000000000007</v>
      </c>
      <c r="H330" s="64">
        <v>9.5</v>
      </c>
      <c r="I330" s="65">
        <v>3.5</v>
      </c>
      <c r="J330" s="66">
        <v>3.3</v>
      </c>
      <c r="K330" s="24">
        <v>7.65</v>
      </c>
      <c r="L330" s="69">
        <v>7.67</v>
      </c>
      <c r="M330" s="65">
        <v>36.799999999999997</v>
      </c>
      <c r="N330" s="66">
        <v>36.5</v>
      </c>
      <c r="O330" s="23"/>
      <c r="P330" s="64">
        <v>150</v>
      </c>
      <c r="Q330" s="23"/>
      <c r="R330" s="64">
        <v>110</v>
      </c>
      <c r="S330" s="23"/>
      <c r="T330" s="64"/>
      <c r="U330" s="23"/>
      <c r="V330" s="64"/>
      <c r="W330" s="65"/>
      <c r="X330" s="66">
        <v>18</v>
      </c>
      <c r="Y330" s="70"/>
      <c r="Z330" s="71">
        <v>256</v>
      </c>
      <c r="AA330" s="24"/>
      <c r="AB330" s="69">
        <v>0.37</v>
      </c>
      <c r="AC330" s="461"/>
      <c r="AD330" s="460"/>
      <c r="AE330" s="26" t="s">
        <v>36</v>
      </c>
      <c r="AF330" s="121" t="s">
        <v>36</v>
      </c>
      <c r="AG330" s="6" t="s">
        <v>565</v>
      </c>
      <c r="AH330" s="18" t="s">
        <v>23</v>
      </c>
      <c r="AI330" s="827">
        <v>9.5</v>
      </c>
      <c r="AJ330" s="943">
        <v>9.3000000000000007</v>
      </c>
      <c r="AK330" s="47"/>
      <c r="AL330" s="102"/>
    </row>
    <row r="331" spans="1:38" x14ac:dyDescent="0.15">
      <c r="A331" s="2017"/>
      <c r="B331" s="608">
        <v>43482</v>
      </c>
      <c r="C331" s="453" t="str">
        <f t="shared" si="44"/>
        <v>(木)</v>
      </c>
      <c r="D331" s="75" t="s">
        <v>583</v>
      </c>
      <c r="E331" s="73"/>
      <c r="F331" s="61">
        <v>7.5</v>
      </c>
      <c r="G331" s="23">
        <v>8.5</v>
      </c>
      <c r="H331" s="64">
        <v>9.8000000000000007</v>
      </c>
      <c r="I331" s="65">
        <v>3.2</v>
      </c>
      <c r="J331" s="66">
        <v>3.1</v>
      </c>
      <c r="K331" s="24">
        <v>7.78</v>
      </c>
      <c r="L331" s="69">
        <v>7.8</v>
      </c>
      <c r="M331" s="65">
        <v>37.1</v>
      </c>
      <c r="N331" s="66">
        <v>37</v>
      </c>
      <c r="O331" s="23"/>
      <c r="P331" s="64">
        <v>160</v>
      </c>
      <c r="Q331" s="23"/>
      <c r="R331" s="64">
        <v>98</v>
      </c>
      <c r="S331" s="23"/>
      <c r="T331" s="64"/>
      <c r="U331" s="23"/>
      <c r="V331" s="64"/>
      <c r="W331" s="65"/>
      <c r="X331" s="66">
        <v>17</v>
      </c>
      <c r="Y331" s="70"/>
      <c r="Z331" s="71">
        <v>256</v>
      </c>
      <c r="AA331" s="24"/>
      <c r="AB331" s="69">
        <v>0.35</v>
      </c>
      <c r="AC331" s="461"/>
      <c r="AD331" s="460"/>
      <c r="AE331" s="26" t="s">
        <v>36</v>
      </c>
      <c r="AF331" s="121" t="s">
        <v>36</v>
      </c>
      <c r="AG331" s="6" t="s">
        <v>566</v>
      </c>
      <c r="AH331" s="18" t="s">
        <v>23</v>
      </c>
      <c r="AI331" s="45">
        <v>4.7E-2</v>
      </c>
      <c r="AJ331" s="260">
        <v>5.0999999999999997E-2</v>
      </c>
      <c r="AK331" s="42"/>
      <c r="AL331" s="100"/>
    </row>
    <row r="332" spans="1:38" x14ac:dyDescent="0.15">
      <c r="A332" s="2017"/>
      <c r="B332" s="608">
        <v>43483</v>
      </c>
      <c r="C332" s="453" t="str">
        <f t="shared" si="44"/>
        <v>(金)</v>
      </c>
      <c r="D332" s="75" t="s">
        <v>583</v>
      </c>
      <c r="E332" s="73"/>
      <c r="F332" s="61">
        <v>6.9</v>
      </c>
      <c r="G332" s="23">
        <v>8</v>
      </c>
      <c r="H332" s="64">
        <v>9.6999999999999993</v>
      </c>
      <c r="I332" s="65">
        <v>3.4</v>
      </c>
      <c r="J332" s="66">
        <v>3.2</v>
      </c>
      <c r="K332" s="24">
        <v>7.87</v>
      </c>
      <c r="L332" s="69">
        <v>7.97</v>
      </c>
      <c r="M332" s="65">
        <v>36.299999999999997</v>
      </c>
      <c r="N332" s="66">
        <v>36.5</v>
      </c>
      <c r="O332" s="23"/>
      <c r="P332" s="64">
        <v>160</v>
      </c>
      <c r="Q332" s="23"/>
      <c r="R332" s="64">
        <v>96</v>
      </c>
      <c r="S332" s="23"/>
      <c r="T332" s="64"/>
      <c r="U332" s="23"/>
      <c r="V332" s="64"/>
      <c r="W332" s="65"/>
      <c r="X332" s="66">
        <v>17</v>
      </c>
      <c r="Y332" s="70"/>
      <c r="Z332" s="71">
        <v>270</v>
      </c>
      <c r="AA332" s="24"/>
      <c r="AB332" s="69">
        <v>0.34</v>
      </c>
      <c r="AC332" s="461"/>
      <c r="AD332" s="460"/>
      <c r="AE332" s="26" t="s">
        <v>36</v>
      </c>
      <c r="AF332" s="121" t="s">
        <v>36</v>
      </c>
      <c r="AG332" s="6" t="s">
        <v>291</v>
      </c>
      <c r="AH332" s="18" t="s">
        <v>23</v>
      </c>
      <c r="AI332" s="24">
        <v>0.26</v>
      </c>
      <c r="AJ332" s="261">
        <v>0.24</v>
      </c>
      <c r="AK332" s="36"/>
      <c r="AL332" s="101"/>
    </row>
    <row r="333" spans="1:38" x14ac:dyDescent="0.15">
      <c r="A333" s="2017"/>
      <c r="B333" s="608">
        <v>43484</v>
      </c>
      <c r="C333" s="453" t="str">
        <f t="shared" si="44"/>
        <v>(土)</v>
      </c>
      <c r="D333" s="75" t="s">
        <v>583</v>
      </c>
      <c r="E333" s="73"/>
      <c r="F333" s="61">
        <v>8.5</v>
      </c>
      <c r="G333" s="23">
        <v>7.3</v>
      </c>
      <c r="H333" s="64">
        <v>9</v>
      </c>
      <c r="I333" s="65">
        <v>3.1</v>
      </c>
      <c r="J333" s="66">
        <v>2.7</v>
      </c>
      <c r="K333" s="24">
        <v>7.78</v>
      </c>
      <c r="L333" s="69">
        <v>7.92</v>
      </c>
      <c r="M333" s="65"/>
      <c r="N333" s="66"/>
      <c r="O333" s="23"/>
      <c r="P333" s="64"/>
      <c r="Q333" s="23"/>
      <c r="R333" s="64"/>
      <c r="S333" s="23"/>
      <c r="T333" s="64"/>
      <c r="U333" s="23"/>
      <c r="V333" s="64"/>
      <c r="W333" s="65"/>
      <c r="X333" s="66"/>
      <c r="Y333" s="70"/>
      <c r="Z333" s="71"/>
      <c r="AA333" s="24"/>
      <c r="AB333" s="69"/>
      <c r="AC333" s="461"/>
      <c r="AD333" s="460"/>
      <c r="AE333" s="26" t="s">
        <v>36</v>
      </c>
      <c r="AF333" s="121" t="s">
        <v>36</v>
      </c>
      <c r="AG333" s="6" t="s">
        <v>567</v>
      </c>
      <c r="AH333" s="18" t="s">
        <v>23</v>
      </c>
      <c r="AI333" s="24">
        <v>1.2</v>
      </c>
      <c r="AJ333" s="261">
        <v>1.1499999999999999</v>
      </c>
      <c r="AK333" s="36"/>
      <c r="AL333" s="101"/>
    </row>
    <row r="334" spans="1:38" x14ac:dyDescent="0.15">
      <c r="A334" s="2017"/>
      <c r="B334" s="608">
        <v>43485</v>
      </c>
      <c r="C334" s="453" t="str">
        <f t="shared" si="44"/>
        <v>(日)</v>
      </c>
      <c r="D334" s="75" t="s">
        <v>583</v>
      </c>
      <c r="E334" s="73"/>
      <c r="F334" s="61">
        <v>5.9</v>
      </c>
      <c r="G334" s="23">
        <v>7.9</v>
      </c>
      <c r="H334" s="64">
        <v>9.3000000000000007</v>
      </c>
      <c r="I334" s="65">
        <v>3</v>
      </c>
      <c r="J334" s="66">
        <v>2.8</v>
      </c>
      <c r="K334" s="24">
        <v>7.65</v>
      </c>
      <c r="L334" s="69">
        <v>7.77</v>
      </c>
      <c r="M334" s="65"/>
      <c r="N334" s="66"/>
      <c r="O334" s="23"/>
      <c r="P334" s="64"/>
      <c r="Q334" s="23"/>
      <c r="R334" s="64"/>
      <c r="S334" s="23"/>
      <c r="T334" s="64"/>
      <c r="U334" s="23"/>
      <c r="V334" s="64"/>
      <c r="W334" s="65"/>
      <c r="X334" s="66"/>
      <c r="Y334" s="70"/>
      <c r="Z334" s="71"/>
      <c r="AA334" s="24"/>
      <c r="AB334" s="69"/>
      <c r="AC334" s="461"/>
      <c r="AD334" s="460"/>
      <c r="AE334" s="26" t="s">
        <v>36</v>
      </c>
      <c r="AF334" s="121" t="s">
        <v>36</v>
      </c>
      <c r="AG334" s="6" t="s">
        <v>568</v>
      </c>
      <c r="AH334" s="18" t="s">
        <v>23</v>
      </c>
      <c r="AI334" s="45">
        <v>0.19</v>
      </c>
      <c r="AJ334" s="260">
        <v>0.20399999999999999</v>
      </c>
      <c r="AK334" s="43"/>
      <c r="AL334" s="103"/>
    </row>
    <row r="335" spans="1:38" x14ac:dyDescent="0.15">
      <c r="A335" s="2017"/>
      <c r="B335" s="608">
        <v>43486</v>
      </c>
      <c r="C335" s="453" t="str">
        <f t="shared" si="44"/>
        <v>(月)</v>
      </c>
      <c r="D335" s="75" t="s">
        <v>583</v>
      </c>
      <c r="E335" s="73"/>
      <c r="F335" s="61">
        <v>6.8</v>
      </c>
      <c r="G335" s="23">
        <v>8.6</v>
      </c>
      <c r="H335" s="64">
        <v>9.6999999999999993</v>
      </c>
      <c r="I335" s="65">
        <v>3.3</v>
      </c>
      <c r="J335" s="66">
        <v>2.9</v>
      </c>
      <c r="K335" s="24">
        <v>7.86</v>
      </c>
      <c r="L335" s="69">
        <v>7.85</v>
      </c>
      <c r="M335" s="65">
        <v>36.1</v>
      </c>
      <c r="N335" s="66">
        <v>37.799999999999997</v>
      </c>
      <c r="O335" s="23"/>
      <c r="P335" s="64">
        <v>170</v>
      </c>
      <c r="Q335" s="23"/>
      <c r="R335" s="64">
        <v>100</v>
      </c>
      <c r="S335" s="23"/>
      <c r="T335" s="64"/>
      <c r="U335" s="23"/>
      <c r="V335" s="64"/>
      <c r="W335" s="65"/>
      <c r="X335" s="66">
        <v>18</v>
      </c>
      <c r="Y335" s="70"/>
      <c r="Z335" s="71">
        <v>254</v>
      </c>
      <c r="AA335" s="24"/>
      <c r="AB335" s="69">
        <v>0.33</v>
      </c>
      <c r="AC335" s="461"/>
      <c r="AD335" s="460"/>
      <c r="AE335" s="26" t="s">
        <v>36</v>
      </c>
      <c r="AF335" s="121" t="s">
        <v>36</v>
      </c>
      <c r="AG335" s="6" t="s">
        <v>569</v>
      </c>
      <c r="AH335" s="18" t="s">
        <v>23</v>
      </c>
      <c r="AI335" s="831" t="s">
        <v>609</v>
      </c>
      <c r="AJ335" s="261" t="s">
        <v>609</v>
      </c>
      <c r="AK335" s="43"/>
      <c r="AL335" s="103"/>
    </row>
    <row r="336" spans="1:38" x14ac:dyDescent="0.15">
      <c r="A336" s="2017"/>
      <c r="B336" s="608">
        <v>43487</v>
      </c>
      <c r="C336" s="453" t="str">
        <f t="shared" si="44"/>
        <v>(火)</v>
      </c>
      <c r="D336" s="75" t="s">
        <v>583</v>
      </c>
      <c r="E336" s="73"/>
      <c r="F336" s="61">
        <v>6.3</v>
      </c>
      <c r="G336" s="23">
        <v>7.8</v>
      </c>
      <c r="H336" s="64">
        <v>9.4</v>
      </c>
      <c r="I336" s="65">
        <v>3.6</v>
      </c>
      <c r="J336" s="66">
        <v>3.3</v>
      </c>
      <c r="K336" s="24">
        <v>7.96</v>
      </c>
      <c r="L336" s="69">
        <v>7.95</v>
      </c>
      <c r="M336" s="65">
        <v>36.5</v>
      </c>
      <c r="N336" s="66">
        <v>37.1</v>
      </c>
      <c r="O336" s="23"/>
      <c r="P336" s="64">
        <v>150</v>
      </c>
      <c r="Q336" s="23"/>
      <c r="R336" s="64">
        <v>96</v>
      </c>
      <c r="S336" s="23"/>
      <c r="T336" s="64"/>
      <c r="U336" s="23"/>
      <c r="V336" s="64"/>
      <c r="W336" s="65"/>
      <c r="X336" s="66">
        <v>17</v>
      </c>
      <c r="Y336" s="70"/>
      <c r="Z336" s="71">
        <v>250</v>
      </c>
      <c r="AA336" s="24"/>
      <c r="AB336" s="69">
        <v>0.35</v>
      </c>
      <c r="AC336" s="461"/>
      <c r="AD336" s="460"/>
      <c r="AE336" s="26" t="s">
        <v>36</v>
      </c>
      <c r="AF336" s="121" t="s">
        <v>36</v>
      </c>
      <c r="AG336" s="6" t="s">
        <v>288</v>
      </c>
      <c r="AH336" s="18" t="s">
        <v>23</v>
      </c>
      <c r="AI336" s="23">
        <v>18.600000000000001</v>
      </c>
      <c r="AJ336" s="48">
        <v>18.899999999999999</v>
      </c>
      <c r="AK336" s="8"/>
      <c r="AL336" s="9"/>
    </row>
    <row r="337" spans="1:38" x14ac:dyDescent="0.15">
      <c r="A337" s="2017"/>
      <c r="B337" s="608">
        <v>43488</v>
      </c>
      <c r="C337" s="453" t="str">
        <f t="shared" si="44"/>
        <v>(水)</v>
      </c>
      <c r="D337" s="75" t="s">
        <v>583</v>
      </c>
      <c r="E337" s="73"/>
      <c r="F337" s="61">
        <v>7.5</v>
      </c>
      <c r="G337" s="23">
        <v>7.3</v>
      </c>
      <c r="H337" s="64">
        <v>8.9</v>
      </c>
      <c r="I337" s="65">
        <v>2.8</v>
      </c>
      <c r="J337" s="66">
        <v>2.6</v>
      </c>
      <c r="K337" s="24">
        <v>7.9</v>
      </c>
      <c r="L337" s="69">
        <v>7.91</v>
      </c>
      <c r="M337" s="65">
        <v>37.5</v>
      </c>
      <c r="N337" s="66">
        <v>37.6</v>
      </c>
      <c r="O337" s="23"/>
      <c r="P337" s="64">
        <v>160</v>
      </c>
      <c r="Q337" s="23"/>
      <c r="R337" s="64">
        <v>102</v>
      </c>
      <c r="S337" s="23"/>
      <c r="T337" s="64"/>
      <c r="U337" s="23"/>
      <c r="V337" s="64"/>
      <c r="W337" s="65"/>
      <c r="X337" s="66">
        <v>18</v>
      </c>
      <c r="Y337" s="70"/>
      <c r="Z337" s="71">
        <v>260</v>
      </c>
      <c r="AA337" s="24"/>
      <c r="AB337" s="69">
        <v>0.32</v>
      </c>
      <c r="AC337" s="461"/>
      <c r="AD337" s="460"/>
      <c r="AE337" s="26" t="s">
        <v>36</v>
      </c>
      <c r="AF337" s="121" t="s">
        <v>36</v>
      </c>
      <c r="AG337" s="6" t="s">
        <v>27</v>
      </c>
      <c r="AH337" s="18" t="s">
        <v>23</v>
      </c>
      <c r="AI337" s="23">
        <v>41.3</v>
      </c>
      <c r="AJ337" s="48">
        <v>41.6</v>
      </c>
      <c r="AK337" s="8"/>
      <c r="AL337" s="9"/>
    </row>
    <row r="338" spans="1:38" x14ac:dyDescent="0.15">
      <c r="A338" s="2017"/>
      <c r="B338" s="608">
        <v>43489</v>
      </c>
      <c r="C338" s="453" t="str">
        <f t="shared" si="44"/>
        <v>(木)</v>
      </c>
      <c r="D338" s="75" t="s">
        <v>599</v>
      </c>
      <c r="E338" s="73"/>
      <c r="F338" s="61">
        <v>6.7</v>
      </c>
      <c r="G338" s="23">
        <v>8.1</v>
      </c>
      <c r="H338" s="64">
        <v>9.4</v>
      </c>
      <c r="I338" s="65">
        <v>3.1</v>
      </c>
      <c r="J338" s="66">
        <v>2.8</v>
      </c>
      <c r="K338" s="24">
        <v>8.0399999999999991</v>
      </c>
      <c r="L338" s="69">
        <v>8.06</v>
      </c>
      <c r="M338" s="65">
        <v>39.700000000000003</v>
      </c>
      <c r="N338" s="66">
        <v>40.5</v>
      </c>
      <c r="O338" s="23"/>
      <c r="P338" s="64">
        <v>160</v>
      </c>
      <c r="Q338" s="23"/>
      <c r="R338" s="64">
        <v>104</v>
      </c>
      <c r="S338" s="23"/>
      <c r="T338" s="64"/>
      <c r="U338" s="23"/>
      <c r="V338" s="64"/>
      <c r="W338" s="65"/>
      <c r="X338" s="66">
        <v>22</v>
      </c>
      <c r="Y338" s="70"/>
      <c r="Z338" s="71">
        <v>262</v>
      </c>
      <c r="AA338" s="24"/>
      <c r="AB338" s="69">
        <v>0.31</v>
      </c>
      <c r="AC338" s="461"/>
      <c r="AD338" s="460"/>
      <c r="AE338" s="26" t="s">
        <v>36</v>
      </c>
      <c r="AF338" s="121" t="s">
        <v>36</v>
      </c>
      <c r="AG338" s="6" t="s">
        <v>289</v>
      </c>
      <c r="AH338" s="18" t="s">
        <v>274</v>
      </c>
      <c r="AI338" s="51">
        <v>13</v>
      </c>
      <c r="AJ338" s="52">
        <v>13</v>
      </c>
      <c r="AK338" s="1146"/>
      <c r="AL338" s="1145"/>
    </row>
    <row r="339" spans="1:38" x14ac:dyDescent="0.15">
      <c r="A339" s="2017"/>
      <c r="B339" s="608">
        <v>43490</v>
      </c>
      <c r="C339" s="453" t="str">
        <f t="shared" si="44"/>
        <v>(金)</v>
      </c>
      <c r="D339" s="75" t="s">
        <v>599</v>
      </c>
      <c r="E339" s="73"/>
      <c r="F339" s="61">
        <v>7.3</v>
      </c>
      <c r="G339" s="23">
        <v>7.6</v>
      </c>
      <c r="H339" s="64">
        <v>8.9</v>
      </c>
      <c r="I339" s="65">
        <v>3</v>
      </c>
      <c r="J339" s="66">
        <v>2.8</v>
      </c>
      <c r="K339" s="24">
        <v>7.8</v>
      </c>
      <c r="L339" s="69">
        <v>7.88</v>
      </c>
      <c r="M339" s="65">
        <v>36.5</v>
      </c>
      <c r="N339" s="66">
        <v>36.4</v>
      </c>
      <c r="O339" s="23"/>
      <c r="P339" s="64">
        <v>150</v>
      </c>
      <c r="Q339" s="23"/>
      <c r="R339" s="64">
        <v>96</v>
      </c>
      <c r="S339" s="23"/>
      <c r="T339" s="64"/>
      <c r="U339" s="23"/>
      <c r="V339" s="64"/>
      <c r="W339" s="65"/>
      <c r="X339" s="66">
        <v>20</v>
      </c>
      <c r="Y339" s="70"/>
      <c r="Z339" s="71">
        <v>254</v>
      </c>
      <c r="AA339" s="24"/>
      <c r="AB339" s="69">
        <v>0.37</v>
      </c>
      <c r="AC339" s="461"/>
      <c r="AD339" s="460"/>
      <c r="AE339" s="26" t="s">
        <v>36</v>
      </c>
      <c r="AF339" s="121" t="s">
        <v>363</v>
      </c>
      <c r="AG339" s="6" t="s">
        <v>290</v>
      </c>
      <c r="AH339" s="18" t="s">
        <v>23</v>
      </c>
      <c r="AI339" s="51">
        <v>5</v>
      </c>
      <c r="AJ339" s="52">
        <v>6</v>
      </c>
      <c r="AK339" s="8"/>
      <c r="AL339" s="9"/>
    </row>
    <row r="340" spans="1:38" x14ac:dyDescent="0.15">
      <c r="A340" s="2017"/>
      <c r="B340" s="608">
        <v>43491</v>
      </c>
      <c r="C340" s="453" t="str">
        <f t="shared" si="44"/>
        <v>(土)</v>
      </c>
      <c r="D340" s="75" t="s">
        <v>583</v>
      </c>
      <c r="E340" s="73"/>
      <c r="F340" s="61">
        <v>5.9</v>
      </c>
      <c r="G340" s="23">
        <v>7</v>
      </c>
      <c r="H340" s="64">
        <v>8</v>
      </c>
      <c r="I340" s="65">
        <v>6.7</v>
      </c>
      <c r="J340" s="66">
        <v>5.6</v>
      </c>
      <c r="K340" s="24">
        <v>7.2</v>
      </c>
      <c r="L340" s="69">
        <v>7.23</v>
      </c>
      <c r="M340" s="65"/>
      <c r="N340" s="66"/>
      <c r="O340" s="23"/>
      <c r="P340" s="64"/>
      <c r="Q340" s="23"/>
      <c r="R340" s="64"/>
      <c r="S340" s="23"/>
      <c r="T340" s="64"/>
      <c r="U340" s="23"/>
      <c r="V340" s="64"/>
      <c r="W340" s="65"/>
      <c r="X340" s="66"/>
      <c r="Y340" s="70"/>
      <c r="Z340" s="71"/>
      <c r="AA340" s="24"/>
      <c r="AB340" s="69"/>
      <c r="AC340" s="461"/>
      <c r="AD340" s="460"/>
      <c r="AE340" s="26" t="s">
        <v>36</v>
      </c>
      <c r="AF340" s="121" t="s">
        <v>36</v>
      </c>
      <c r="AG340" s="19"/>
      <c r="AH340" s="9"/>
      <c r="AI340" s="20"/>
      <c r="AJ340" s="949"/>
      <c r="AK340" s="8"/>
      <c r="AL340" s="9"/>
    </row>
    <row r="341" spans="1:38" s="1" customFormat="1" ht="13.5" customHeight="1" x14ac:dyDescent="0.15">
      <c r="A341" s="2017"/>
      <c r="B341" s="608">
        <v>43492</v>
      </c>
      <c r="C341" s="547" t="str">
        <f t="shared" si="44"/>
        <v>(日)</v>
      </c>
      <c r="D341" s="75" t="s">
        <v>583</v>
      </c>
      <c r="E341" s="73"/>
      <c r="F341" s="61">
        <v>5.7</v>
      </c>
      <c r="G341" s="23">
        <v>5.8</v>
      </c>
      <c r="H341" s="64">
        <v>7.4</v>
      </c>
      <c r="I341" s="65">
        <v>5.2</v>
      </c>
      <c r="J341" s="66">
        <v>3.9</v>
      </c>
      <c r="K341" s="24">
        <v>7.27</v>
      </c>
      <c r="L341" s="69">
        <v>7.33</v>
      </c>
      <c r="M341" s="65"/>
      <c r="N341" s="66"/>
      <c r="O341" s="23"/>
      <c r="P341" s="64"/>
      <c r="Q341" s="23"/>
      <c r="R341" s="64"/>
      <c r="S341" s="23"/>
      <c r="T341" s="64"/>
      <c r="U341" s="23"/>
      <c r="V341" s="64"/>
      <c r="W341" s="65"/>
      <c r="X341" s="66"/>
      <c r="Y341" s="70"/>
      <c r="Z341" s="71"/>
      <c r="AA341" s="24"/>
      <c r="AB341" s="69"/>
      <c r="AC341" s="461"/>
      <c r="AD341" s="460"/>
      <c r="AE341" s="26" t="s">
        <v>36</v>
      </c>
      <c r="AF341" s="121" t="s">
        <v>36</v>
      </c>
      <c r="AG341" s="19"/>
      <c r="AH341" s="9"/>
      <c r="AI341" s="20"/>
      <c r="AJ341" s="8"/>
      <c r="AK341" s="8"/>
      <c r="AL341" s="9"/>
    </row>
    <row r="342" spans="1:38" s="1" customFormat="1" ht="13.5" customHeight="1" x14ac:dyDescent="0.15">
      <c r="A342" s="2017"/>
      <c r="B342" s="608">
        <v>43493</v>
      </c>
      <c r="C342" s="453" t="str">
        <f t="shared" si="44"/>
        <v>(月)</v>
      </c>
      <c r="D342" s="490" t="s">
        <v>583</v>
      </c>
      <c r="E342" s="491"/>
      <c r="F342" s="492">
        <v>6.2</v>
      </c>
      <c r="G342" s="353">
        <v>6.6</v>
      </c>
      <c r="H342" s="354">
        <v>7.8</v>
      </c>
      <c r="I342" s="355">
        <v>3.5</v>
      </c>
      <c r="J342" s="356">
        <v>3.3</v>
      </c>
      <c r="K342" s="357">
        <v>7.82</v>
      </c>
      <c r="L342" s="358">
        <v>7.81</v>
      </c>
      <c r="M342" s="355">
        <v>35.200000000000003</v>
      </c>
      <c r="N342" s="356">
        <v>37.700000000000003</v>
      </c>
      <c r="O342" s="353"/>
      <c r="P342" s="354">
        <v>140</v>
      </c>
      <c r="Q342" s="353"/>
      <c r="R342" s="354">
        <v>100</v>
      </c>
      <c r="S342" s="353"/>
      <c r="T342" s="354"/>
      <c r="U342" s="353"/>
      <c r="V342" s="354"/>
      <c r="W342" s="355"/>
      <c r="X342" s="356">
        <v>17</v>
      </c>
      <c r="Y342" s="493"/>
      <c r="Z342" s="494">
        <v>240</v>
      </c>
      <c r="AA342" s="357"/>
      <c r="AB342" s="358">
        <v>0.38</v>
      </c>
      <c r="AC342" s="495"/>
      <c r="AD342" s="583"/>
      <c r="AE342" s="578" t="s">
        <v>36</v>
      </c>
      <c r="AF342" s="579" t="s">
        <v>36</v>
      </c>
      <c r="AG342" s="1144"/>
      <c r="AH342" s="1145"/>
      <c r="AI342" s="1446"/>
      <c r="AJ342" s="1447"/>
      <c r="AK342" s="1448"/>
      <c r="AL342" s="1449"/>
    </row>
    <row r="343" spans="1:38" s="1" customFormat="1" ht="13.5" customHeight="1" x14ac:dyDescent="0.15">
      <c r="A343" s="2017"/>
      <c r="B343" s="608">
        <v>43494</v>
      </c>
      <c r="C343" s="453" t="str">
        <f t="shared" si="44"/>
        <v>(火)</v>
      </c>
      <c r="D343" s="75" t="s">
        <v>583</v>
      </c>
      <c r="E343" s="73"/>
      <c r="F343" s="61">
        <v>6.1</v>
      </c>
      <c r="G343" s="23">
        <v>6.8</v>
      </c>
      <c r="H343" s="64">
        <v>7.9</v>
      </c>
      <c r="I343" s="65">
        <v>4.2</v>
      </c>
      <c r="J343" s="66">
        <v>3.1</v>
      </c>
      <c r="K343" s="24">
        <v>7.91</v>
      </c>
      <c r="L343" s="69">
        <v>7.9</v>
      </c>
      <c r="M343" s="65">
        <v>36.200000000000003</v>
      </c>
      <c r="N343" s="66">
        <v>36.200000000000003</v>
      </c>
      <c r="O343" s="23"/>
      <c r="P343" s="64">
        <v>150</v>
      </c>
      <c r="Q343" s="23"/>
      <c r="R343" s="64">
        <v>98</v>
      </c>
      <c r="S343" s="23"/>
      <c r="T343" s="64"/>
      <c r="U343" s="23"/>
      <c r="V343" s="64"/>
      <c r="W343" s="65"/>
      <c r="X343" s="66">
        <v>17</v>
      </c>
      <c r="Y343" s="70"/>
      <c r="Z343" s="71">
        <v>236</v>
      </c>
      <c r="AA343" s="24"/>
      <c r="AB343" s="69">
        <v>0.36</v>
      </c>
      <c r="AC343" s="461"/>
      <c r="AD343" s="446"/>
      <c r="AE343" s="448" t="s">
        <v>36</v>
      </c>
      <c r="AF343" s="121" t="s">
        <v>36</v>
      </c>
      <c r="AG343" s="651" t="s">
        <v>392</v>
      </c>
      <c r="AH343" s="1442"/>
      <c r="AI343" s="1442"/>
      <c r="AJ343" s="1442"/>
      <c r="AK343" s="1442"/>
      <c r="AL343" s="1443"/>
    </row>
    <row r="344" spans="1:38" s="1" customFormat="1" ht="13.5" customHeight="1" x14ac:dyDescent="0.15">
      <c r="A344" s="2017"/>
      <c r="B344" s="608">
        <v>43495</v>
      </c>
      <c r="C344" s="453" t="str">
        <f t="shared" si="44"/>
        <v>(水)</v>
      </c>
      <c r="D344" s="75" t="s">
        <v>583</v>
      </c>
      <c r="E344" s="73"/>
      <c r="F344" s="61">
        <v>4.7</v>
      </c>
      <c r="G344" s="23">
        <v>6.7</v>
      </c>
      <c r="H344" s="64">
        <v>7.7</v>
      </c>
      <c r="I344" s="65">
        <v>3</v>
      </c>
      <c r="J344" s="66">
        <v>2.7</v>
      </c>
      <c r="K344" s="24">
        <v>7.88</v>
      </c>
      <c r="L344" s="69">
        <v>7.93</v>
      </c>
      <c r="M344" s="65">
        <v>36.299999999999997</v>
      </c>
      <c r="N344" s="66">
        <v>37.700000000000003</v>
      </c>
      <c r="O344" s="23"/>
      <c r="P344" s="64">
        <v>140</v>
      </c>
      <c r="Q344" s="23"/>
      <c r="R344" s="64">
        <v>88</v>
      </c>
      <c r="S344" s="23"/>
      <c r="T344" s="64"/>
      <c r="U344" s="23"/>
      <c r="V344" s="64"/>
      <c r="W344" s="65"/>
      <c r="X344" s="66">
        <v>18</v>
      </c>
      <c r="Y344" s="70"/>
      <c r="Z344" s="71">
        <v>256</v>
      </c>
      <c r="AA344" s="24"/>
      <c r="AB344" s="69">
        <v>0.33</v>
      </c>
      <c r="AC344" s="461"/>
      <c r="AD344" s="446"/>
      <c r="AE344" s="448" t="s">
        <v>36</v>
      </c>
      <c r="AF344" s="121" t="s">
        <v>36</v>
      </c>
      <c r="AG344" s="1387"/>
      <c r="AH344" s="1386"/>
      <c r="AI344" s="1386"/>
      <c r="AJ344" s="1386"/>
      <c r="AK344" s="1386"/>
      <c r="AL344" s="1444"/>
    </row>
    <row r="345" spans="1:38" s="1" customFormat="1" ht="13.5" customHeight="1" x14ac:dyDescent="0.15">
      <c r="A345" s="2017"/>
      <c r="B345" s="609">
        <v>43496</v>
      </c>
      <c r="C345" s="456" t="str">
        <f t="shared" si="44"/>
        <v>(木)</v>
      </c>
      <c r="D345" s="75" t="s">
        <v>606</v>
      </c>
      <c r="E345" s="73">
        <v>18</v>
      </c>
      <c r="F345" s="61">
        <v>5.2</v>
      </c>
      <c r="G345" s="23">
        <v>7.8</v>
      </c>
      <c r="H345" s="64">
        <v>9</v>
      </c>
      <c r="I345" s="65">
        <v>3.1</v>
      </c>
      <c r="J345" s="66">
        <v>2.9</v>
      </c>
      <c r="K345" s="24">
        <v>7.87</v>
      </c>
      <c r="L345" s="69">
        <v>7.86</v>
      </c>
      <c r="M345" s="65">
        <v>37.6</v>
      </c>
      <c r="N345" s="66">
        <v>37.700000000000003</v>
      </c>
      <c r="O345" s="23"/>
      <c r="P345" s="64">
        <v>150</v>
      </c>
      <c r="Q345" s="23"/>
      <c r="R345" s="64">
        <v>102</v>
      </c>
      <c r="S345" s="23"/>
      <c r="T345" s="64"/>
      <c r="U345" s="23"/>
      <c r="V345" s="64"/>
      <c r="W345" s="65"/>
      <c r="X345" s="66">
        <v>17</v>
      </c>
      <c r="Y345" s="70"/>
      <c r="Z345" s="71">
        <v>246</v>
      </c>
      <c r="AA345" s="24"/>
      <c r="AB345" s="69">
        <v>0.28999999999999998</v>
      </c>
      <c r="AC345" s="461"/>
      <c r="AD345" s="446"/>
      <c r="AE345" s="448" t="s">
        <v>36</v>
      </c>
      <c r="AF345" s="121" t="s">
        <v>36</v>
      </c>
      <c r="AG345" s="1387"/>
      <c r="AH345" s="1386"/>
      <c r="AI345" s="1386"/>
      <c r="AJ345" s="1386"/>
      <c r="AK345" s="1386"/>
      <c r="AL345" s="1444"/>
    </row>
    <row r="346" spans="1:38" s="1" customFormat="1" ht="13.5" customHeight="1" x14ac:dyDescent="0.15">
      <c r="A346" s="2017"/>
      <c r="B346" s="1932" t="s">
        <v>410</v>
      </c>
      <c r="C346" s="1892"/>
      <c r="D346" s="631"/>
      <c r="E346" s="555">
        <f>MAX(E315:E345)</f>
        <v>18</v>
      </c>
      <c r="F346" s="556">
        <f t="shared" ref="F346:AD346" si="45">IF(COUNT(F315:F345)=0,"",MAX(F315:F345))</f>
        <v>11.1</v>
      </c>
      <c r="G346" s="557">
        <f t="shared" si="45"/>
        <v>8.8000000000000007</v>
      </c>
      <c r="H346" s="558">
        <f t="shared" si="45"/>
        <v>10.1</v>
      </c>
      <c r="I346" s="559">
        <f t="shared" si="45"/>
        <v>6.7</v>
      </c>
      <c r="J346" s="560">
        <f t="shared" si="45"/>
        <v>5.6</v>
      </c>
      <c r="K346" s="561">
        <f t="shared" si="45"/>
        <v>8.0399999999999991</v>
      </c>
      <c r="L346" s="562">
        <f t="shared" si="45"/>
        <v>8.06</v>
      </c>
      <c r="M346" s="559">
        <f t="shared" si="45"/>
        <v>39.700000000000003</v>
      </c>
      <c r="N346" s="560">
        <f t="shared" si="45"/>
        <v>40.5</v>
      </c>
      <c r="O346" s="557">
        <f t="shared" si="45"/>
        <v>150</v>
      </c>
      <c r="P346" s="558">
        <f t="shared" si="45"/>
        <v>170</v>
      </c>
      <c r="Q346" s="557">
        <f t="shared" si="45"/>
        <v>100</v>
      </c>
      <c r="R346" s="558">
        <f t="shared" si="45"/>
        <v>112</v>
      </c>
      <c r="S346" s="557">
        <f t="shared" si="45"/>
        <v>74</v>
      </c>
      <c r="T346" s="558">
        <f t="shared" si="45"/>
        <v>72</v>
      </c>
      <c r="U346" s="557">
        <f t="shared" si="45"/>
        <v>26</v>
      </c>
      <c r="V346" s="558">
        <f t="shared" si="45"/>
        <v>28</v>
      </c>
      <c r="W346" s="559">
        <f t="shared" si="45"/>
        <v>18</v>
      </c>
      <c r="X346" s="1087">
        <f t="shared" si="45"/>
        <v>22</v>
      </c>
      <c r="Y346" s="1173">
        <f t="shared" si="45"/>
        <v>256</v>
      </c>
      <c r="Z346" s="1174">
        <f t="shared" si="45"/>
        <v>270</v>
      </c>
      <c r="AA346" s="1404">
        <f t="shared" si="45"/>
        <v>0.4</v>
      </c>
      <c r="AB346" s="1176">
        <f t="shared" si="45"/>
        <v>0.43</v>
      </c>
      <c r="AC346" s="1125" t="str">
        <f t="shared" si="45"/>
        <v/>
      </c>
      <c r="AD346" s="1082" t="str">
        <f t="shared" si="45"/>
        <v/>
      </c>
      <c r="AE346" s="448" t="s">
        <v>36</v>
      </c>
      <c r="AF346" s="121" t="s">
        <v>395</v>
      </c>
      <c r="AG346" s="1387"/>
      <c r="AH346" s="1386"/>
      <c r="AI346" s="1386"/>
      <c r="AJ346" s="1386"/>
      <c r="AK346" s="1386"/>
      <c r="AL346" s="1444"/>
    </row>
    <row r="347" spans="1:38" s="1" customFormat="1" ht="13.5" customHeight="1" x14ac:dyDescent="0.15">
      <c r="A347" s="2017"/>
      <c r="B347" s="1933" t="s">
        <v>411</v>
      </c>
      <c r="C347" s="1894"/>
      <c r="D347" s="633"/>
      <c r="E347" s="566">
        <f>MIN(E315:E345)</f>
        <v>0</v>
      </c>
      <c r="F347" s="567">
        <f t="shared" ref="F347:AB347" si="46">IF(COUNT(F315:F345)=0,"",MIN(F315:F345))</f>
        <v>4.2</v>
      </c>
      <c r="G347" s="568">
        <f t="shared" si="46"/>
        <v>5.8</v>
      </c>
      <c r="H347" s="569">
        <f t="shared" si="46"/>
        <v>7.4</v>
      </c>
      <c r="I347" s="570">
        <f t="shared" si="46"/>
        <v>2.7</v>
      </c>
      <c r="J347" s="571">
        <f t="shared" si="46"/>
        <v>2.5</v>
      </c>
      <c r="K347" s="572">
        <f t="shared" si="46"/>
        <v>7.2</v>
      </c>
      <c r="L347" s="573">
        <f t="shared" si="46"/>
        <v>7.23</v>
      </c>
      <c r="M347" s="570">
        <f t="shared" si="46"/>
        <v>35.200000000000003</v>
      </c>
      <c r="N347" s="571">
        <f t="shared" si="46"/>
        <v>33.299999999999997</v>
      </c>
      <c r="O347" s="568">
        <f t="shared" si="46"/>
        <v>150</v>
      </c>
      <c r="P347" s="569">
        <f t="shared" si="46"/>
        <v>140</v>
      </c>
      <c r="Q347" s="568">
        <f t="shared" si="46"/>
        <v>100</v>
      </c>
      <c r="R347" s="569">
        <f t="shared" si="46"/>
        <v>88</v>
      </c>
      <c r="S347" s="568">
        <f t="shared" si="46"/>
        <v>74</v>
      </c>
      <c r="T347" s="569">
        <f t="shared" si="46"/>
        <v>72</v>
      </c>
      <c r="U347" s="568">
        <f t="shared" si="46"/>
        <v>26</v>
      </c>
      <c r="V347" s="569">
        <f t="shared" si="46"/>
        <v>28</v>
      </c>
      <c r="W347" s="570">
        <f t="shared" si="46"/>
        <v>18</v>
      </c>
      <c r="X347" s="1407">
        <f t="shared" si="46"/>
        <v>15</v>
      </c>
      <c r="Y347" s="1178">
        <f t="shared" si="46"/>
        <v>256</v>
      </c>
      <c r="Z347" s="1179">
        <f t="shared" si="46"/>
        <v>236</v>
      </c>
      <c r="AA347" s="1408">
        <f t="shared" si="46"/>
        <v>0.4</v>
      </c>
      <c r="AB347" s="1181">
        <f t="shared" si="46"/>
        <v>0.28999999999999998</v>
      </c>
      <c r="AC347" s="1126" t="str">
        <f>IF(COUNT(AC315:AC345)=0,"",IF(COUNT(B315:B345)&lt;&gt;COUNT(AC315:AC345),0,MIN(AC315:AC345)))</f>
        <v/>
      </c>
      <c r="AD347" s="1098" t="str">
        <f>IF(COUNT(AD315:AD345)=0,"",IF(COUNT(C315:C345)&lt;&gt;COUNT(AD315:AD345),0,MIN(AD315:AD345)))</f>
        <v/>
      </c>
      <c r="AE347" s="448" t="s">
        <v>36</v>
      </c>
      <c r="AF347" s="121" t="s">
        <v>36</v>
      </c>
      <c r="AG347" s="1387"/>
      <c r="AH347" s="1386"/>
      <c r="AI347" s="1386"/>
      <c r="AJ347" s="1386"/>
      <c r="AK347" s="1386"/>
      <c r="AL347" s="1444"/>
    </row>
    <row r="348" spans="1:38" s="1" customFormat="1" ht="13.5" customHeight="1" x14ac:dyDescent="0.15">
      <c r="A348" s="2017"/>
      <c r="B348" s="1933" t="s">
        <v>412</v>
      </c>
      <c r="C348" s="1894"/>
      <c r="D348" s="635"/>
      <c r="E348" s="633"/>
      <c r="F348" s="1088">
        <f t="shared" ref="F348:AB348" si="47">IF(COUNT(F315:F345)=0,"",AVERAGE(F315:F345))</f>
        <v>6.6580645161290324</v>
      </c>
      <c r="G348" s="1089">
        <f t="shared" si="47"/>
        <v>7.7129032258064534</v>
      </c>
      <c r="H348" s="1090">
        <f t="shared" si="47"/>
        <v>9.0193548387096776</v>
      </c>
      <c r="I348" s="1091">
        <f t="shared" si="47"/>
        <v>3.7645161290322573</v>
      </c>
      <c r="J348" s="1092">
        <f t="shared" si="47"/>
        <v>3.2645161290322577</v>
      </c>
      <c r="K348" s="1093">
        <f t="shared" si="47"/>
        <v>7.7464516129032273</v>
      </c>
      <c r="L348" s="1094">
        <f t="shared" si="47"/>
        <v>7.7674193548387098</v>
      </c>
      <c r="M348" s="1091">
        <f t="shared" si="47"/>
        <v>36.852631578947374</v>
      </c>
      <c r="N348" s="1092">
        <f t="shared" si="47"/>
        <v>37.042105263157907</v>
      </c>
      <c r="O348" s="1089">
        <f t="shared" si="47"/>
        <v>150</v>
      </c>
      <c r="P348" s="1090">
        <f t="shared" si="47"/>
        <v>152.63157894736841</v>
      </c>
      <c r="Q348" s="1089">
        <f t="shared" si="47"/>
        <v>100</v>
      </c>
      <c r="R348" s="1090">
        <f t="shared" si="47"/>
        <v>100.52631578947368</v>
      </c>
      <c r="S348" s="1089">
        <f t="shared" si="47"/>
        <v>74</v>
      </c>
      <c r="T348" s="1090">
        <f t="shared" si="47"/>
        <v>72</v>
      </c>
      <c r="U348" s="1089">
        <f t="shared" si="47"/>
        <v>26</v>
      </c>
      <c r="V348" s="1090">
        <f t="shared" si="47"/>
        <v>28</v>
      </c>
      <c r="W348" s="1168">
        <f t="shared" si="47"/>
        <v>18</v>
      </c>
      <c r="X348" s="1413">
        <f t="shared" si="47"/>
        <v>17.473684210526315</v>
      </c>
      <c r="Y348" s="1396">
        <f t="shared" si="47"/>
        <v>256</v>
      </c>
      <c r="Z348" s="1398">
        <f t="shared" si="47"/>
        <v>252.63157894736841</v>
      </c>
      <c r="AA348" s="1399">
        <f t="shared" si="47"/>
        <v>0.4</v>
      </c>
      <c r="AB348" s="1397">
        <f t="shared" si="47"/>
        <v>0.35421052631578948</v>
      </c>
      <c r="AC348" s="1127">
        <f t="shared" ref="AC348:AD348" si="48">IF(COUNT(AC316:AC345)=0,0,AVERAGE(AC316:AC345))</f>
        <v>0</v>
      </c>
      <c r="AD348" s="479">
        <f t="shared" si="48"/>
        <v>0</v>
      </c>
      <c r="AE348" s="448" t="s">
        <v>36</v>
      </c>
      <c r="AF348" s="121" t="s">
        <v>36</v>
      </c>
      <c r="AG348" s="1387"/>
      <c r="AH348" s="1386"/>
      <c r="AI348" s="1386"/>
      <c r="AJ348" s="1386"/>
      <c r="AK348" s="1386"/>
      <c r="AL348" s="1444"/>
    </row>
    <row r="349" spans="1:38" s="1" customFormat="1" ht="13.5" customHeight="1" x14ac:dyDescent="0.15">
      <c r="A349" s="2030"/>
      <c r="B349" s="1917" t="s">
        <v>413</v>
      </c>
      <c r="C349" s="1916"/>
      <c r="D349" s="1132"/>
      <c r="E349" s="1072">
        <f>SUM(E315:E345)</f>
        <v>20</v>
      </c>
      <c r="F349" s="1137"/>
      <c r="G349" s="1137"/>
      <c r="H349" s="1135"/>
      <c r="I349" s="1137"/>
      <c r="J349" s="1135"/>
      <c r="K349" s="1134"/>
      <c r="L349" s="1133"/>
      <c r="M349" s="1137"/>
      <c r="N349" s="1135"/>
      <c r="O349" s="1133"/>
      <c r="P349" s="1135"/>
      <c r="Q349" s="1137"/>
      <c r="R349" s="1135"/>
      <c r="S349" s="1134"/>
      <c r="T349" s="1133"/>
      <c r="U349" s="1134"/>
      <c r="V349" s="1136"/>
      <c r="W349" s="1170"/>
      <c r="X349" s="1412"/>
      <c r="Y349" s="1169"/>
      <c r="Z349" s="1412"/>
      <c r="AA349" s="1170"/>
      <c r="AB349" s="1412"/>
      <c r="AC349" s="1128">
        <f>SUM(AC315:AC345)</f>
        <v>0</v>
      </c>
      <c r="AD349" s="1099" t="str">
        <f>IF(COUNTA(AD314)=0,"",SUM(AD315:AD345))</f>
        <v/>
      </c>
      <c r="AE349" s="448" t="s">
        <v>36</v>
      </c>
      <c r="AF349" s="121" t="s">
        <v>36</v>
      </c>
      <c r="AG349" s="1390"/>
      <c r="AH349" s="1450"/>
      <c r="AI349" s="1450"/>
      <c r="AJ349" s="1450"/>
      <c r="AK349" s="1450"/>
      <c r="AL349" s="1451"/>
    </row>
    <row r="350" spans="1:38" s="1" customFormat="1" ht="13.5" customHeight="1" x14ac:dyDescent="0.15">
      <c r="A350" s="1936" t="s">
        <v>578</v>
      </c>
      <c r="B350" s="1081">
        <v>43497</v>
      </c>
      <c r="C350" s="1383" t="str">
        <f>IF(B350="","",IF(WEEKDAY(B350)=1,"(日)",IF(WEEKDAY(B350)=2,"(月)",IF(WEEKDAY(B350)=3,"(火)",IF(WEEKDAY(B350)=4,"(水)",IF(WEEKDAY(B350)=5,"(木)",IF(WEEKDAY(B350)=6,"(金)","(土)")))))))</f>
        <v>(金)</v>
      </c>
      <c r="D350" s="490" t="s">
        <v>583</v>
      </c>
      <c r="E350" s="491">
        <v>1</v>
      </c>
      <c r="F350" s="492">
        <v>4.8</v>
      </c>
      <c r="G350" s="353">
        <v>6.8</v>
      </c>
      <c r="H350" s="354">
        <v>8.1</v>
      </c>
      <c r="I350" s="355">
        <v>11.9</v>
      </c>
      <c r="J350" s="356">
        <v>9.4</v>
      </c>
      <c r="K350" s="357">
        <v>7.72</v>
      </c>
      <c r="L350" s="358">
        <v>7.71</v>
      </c>
      <c r="M350" s="355">
        <v>27.2</v>
      </c>
      <c r="N350" s="356">
        <v>26</v>
      </c>
      <c r="O350" s="353"/>
      <c r="P350" s="354">
        <v>94</v>
      </c>
      <c r="Q350" s="353"/>
      <c r="R350" s="354">
        <v>70</v>
      </c>
      <c r="S350" s="353"/>
      <c r="T350" s="354"/>
      <c r="U350" s="353"/>
      <c r="V350" s="354"/>
      <c r="W350" s="355"/>
      <c r="X350" s="356">
        <v>17</v>
      </c>
      <c r="Y350" s="493"/>
      <c r="Z350" s="494">
        <v>170</v>
      </c>
      <c r="AA350" s="357"/>
      <c r="AB350" s="358">
        <v>0.4</v>
      </c>
      <c r="AC350" s="495">
        <v>1452</v>
      </c>
      <c r="AD350" s="538"/>
      <c r="AE350" s="503"/>
      <c r="AF350" s="121"/>
      <c r="AG350" s="191">
        <v>43509</v>
      </c>
      <c r="AH350" s="152" t="s">
        <v>3</v>
      </c>
      <c r="AI350" s="153">
        <v>4.5</v>
      </c>
      <c r="AJ350" s="154" t="s">
        <v>20</v>
      </c>
      <c r="AK350" s="155"/>
      <c r="AL350" s="156"/>
    </row>
    <row r="351" spans="1:38" s="1" customFormat="1" ht="13.5" customHeight="1" x14ac:dyDescent="0.15">
      <c r="A351" s="1946"/>
      <c r="B351" s="577">
        <v>43498</v>
      </c>
      <c r="C351" s="281" t="str">
        <f t="shared" ref="C351:C377" si="49">IF(B351="","",IF(WEEKDAY(B351)=1,"(日)",IF(WEEKDAY(B351)=2,"(月)",IF(WEEKDAY(B351)=3,"(火)",IF(WEEKDAY(B351)=4,"(水)",IF(WEEKDAY(B351)=5,"(木)",IF(WEEKDAY(B351)=6,"(金)","(土)")))))))</f>
        <v>(土)</v>
      </c>
      <c r="D351" s="75" t="s">
        <v>583</v>
      </c>
      <c r="E351" s="73"/>
      <c r="F351" s="61">
        <v>6.4</v>
      </c>
      <c r="G351" s="23">
        <v>6.9</v>
      </c>
      <c r="H351" s="64">
        <v>8.1999999999999993</v>
      </c>
      <c r="I351" s="65">
        <v>6.6</v>
      </c>
      <c r="J351" s="66">
        <v>5</v>
      </c>
      <c r="K351" s="24">
        <v>7.74</v>
      </c>
      <c r="L351" s="69">
        <v>7.84</v>
      </c>
      <c r="M351" s="65"/>
      <c r="N351" s="66"/>
      <c r="O351" s="23"/>
      <c r="P351" s="64"/>
      <c r="Q351" s="23"/>
      <c r="R351" s="64"/>
      <c r="S351" s="23"/>
      <c r="T351" s="64"/>
      <c r="U351" s="23"/>
      <c r="V351" s="64"/>
      <c r="W351" s="65"/>
      <c r="X351" s="66"/>
      <c r="Y351" s="70"/>
      <c r="Z351" s="71"/>
      <c r="AA351" s="24"/>
      <c r="AB351" s="69"/>
      <c r="AC351" s="461"/>
      <c r="AD351" s="538"/>
      <c r="AE351" s="503"/>
      <c r="AF351" s="121"/>
      <c r="AG351" s="12" t="s">
        <v>94</v>
      </c>
      <c r="AH351" s="13" t="s">
        <v>399</v>
      </c>
      <c r="AI351" s="14" t="s">
        <v>5</v>
      </c>
      <c r="AJ351" s="15" t="s">
        <v>6</v>
      </c>
      <c r="AK351" s="16" t="s">
        <v>36</v>
      </c>
      <c r="AL351" s="97"/>
    </row>
    <row r="352" spans="1:38" s="1" customFormat="1" ht="13.5" customHeight="1" x14ac:dyDescent="0.15">
      <c r="A352" s="1946"/>
      <c r="B352" s="577">
        <v>43499</v>
      </c>
      <c r="C352" s="281" t="str">
        <f t="shared" si="49"/>
        <v>(日)</v>
      </c>
      <c r="D352" s="75" t="s">
        <v>583</v>
      </c>
      <c r="E352" s="73">
        <v>0</v>
      </c>
      <c r="F352" s="61">
        <v>7.3</v>
      </c>
      <c r="G352" s="23">
        <v>8</v>
      </c>
      <c r="H352" s="64">
        <v>9.6999999999999993</v>
      </c>
      <c r="I352" s="65">
        <v>5</v>
      </c>
      <c r="J352" s="66">
        <v>3.6</v>
      </c>
      <c r="K352" s="24">
        <v>7.7009999999999996</v>
      </c>
      <c r="L352" s="69">
        <v>7.86</v>
      </c>
      <c r="M352" s="65"/>
      <c r="N352" s="66"/>
      <c r="O352" s="23"/>
      <c r="P352" s="64"/>
      <c r="Q352" s="23"/>
      <c r="R352" s="64"/>
      <c r="S352" s="23"/>
      <c r="T352" s="64"/>
      <c r="U352" s="23"/>
      <c r="V352" s="64"/>
      <c r="W352" s="65"/>
      <c r="X352" s="66"/>
      <c r="Y352" s="70"/>
      <c r="Z352" s="71"/>
      <c r="AA352" s="24"/>
      <c r="AB352" s="69"/>
      <c r="AC352" s="461"/>
      <c r="AD352" s="538"/>
      <c r="AE352" s="503"/>
      <c r="AF352" s="121"/>
      <c r="AG352" s="5" t="s">
        <v>95</v>
      </c>
      <c r="AH352" s="17" t="s">
        <v>20</v>
      </c>
      <c r="AI352" s="928">
        <v>8.4</v>
      </c>
      <c r="AJ352" s="929">
        <v>9.8000000000000007</v>
      </c>
      <c r="AK352" s="33" t="s">
        <v>36</v>
      </c>
      <c r="AL352" s="98"/>
    </row>
    <row r="353" spans="1:38" s="1" customFormat="1" ht="13.5" customHeight="1" x14ac:dyDescent="0.15">
      <c r="A353" s="1946"/>
      <c r="B353" s="577">
        <v>43500</v>
      </c>
      <c r="C353" s="281" t="str">
        <f t="shared" si="49"/>
        <v>(月)</v>
      </c>
      <c r="D353" s="75" t="s">
        <v>583</v>
      </c>
      <c r="E353" s="73">
        <v>0</v>
      </c>
      <c r="F353" s="61">
        <v>13.1</v>
      </c>
      <c r="G353" s="23">
        <v>11.8</v>
      </c>
      <c r="H353" s="64">
        <v>12.1</v>
      </c>
      <c r="I353" s="65">
        <v>5.2</v>
      </c>
      <c r="J353" s="66">
        <v>4</v>
      </c>
      <c r="K353" s="24">
        <v>7.87</v>
      </c>
      <c r="L353" s="69">
        <v>7.92</v>
      </c>
      <c r="M353" s="65">
        <v>34.5</v>
      </c>
      <c r="N353" s="66">
        <v>35.799999999999997</v>
      </c>
      <c r="O353" s="23"/>
      <c r="P353" s="64">
        <v>150</v>
      </c>
      <c r="Q353" s="23"/>
      <c r="R353" s="64">
        <v>100</v>
      </c>
      <c r="S353" s="23"/>
      <c r="T353" s="64"/>
      <c r="U353" s="23"/>
      <c r="V353" s="64"/>
      <c r="W353" s="65"/>
      <c r="X353" s="66">
        <v>17</v>
      </c>
      <c r="Y353" s="70"/>
      <c r="Z353" s="71">
        <v>258</v>
      </c>
      <c r="AA353" s="24"/>
      <c r="AB353" s="69">
        <v>0.4</v>
      </c>
      <c r="AC353" s="461"/>
      <c r="AD353" s="538"/>
      <c r="AE353" s="503"/>
      <c r="AF353" s="121"/>
      <c r="AG353" s="6" t="s">
        <v>400</v>
      </c>
      <c r="AH353" s="18" t="s">
        <v>401</v>
      </c>
      <c r="AI353" s="937">
        <v>3.6</v>
      </c>
      <c r="AJ353" s="938">
        <v>3.4</v>
      </c>
      <c r="AK353" s="39" t="s">
        <v>36</v>
      </c>
      <c r="AL353" s="99"/>
    </row>
    <row r="354" spans="1:38" s="1" customFormat="1" ht="13.5" customHeight="1" x14ac:dyDescent="0.15">
      <c r="A354" s="1946"/>
      <c r="B354" s="577">
        <v>43501</v>
      </c>
      <c r="C354" s="281" t="str">
        <f t="shared" si="49"/>
        <v>(火)</v>
      </c>
      <c r="D354" s="75" t="s">
        <v>599</v>
      </c>
      <c r="E354" s="73">
        <v>0</v>
      </c>
      <c r="F354" s="61">
        <v>6.9</v>
      </c>
      <c r="G354" s="23">
        <v>10.5</v>
      </c>
      <c r="H354" s="64">
        <v>12.4</v>
      </c>
      <c r="I354" s="65">
        <v>4.5999999999999996</v>
      </c>
      <c r="J354" s="66">
        <v>4.2</v>
      </c>
      <c r="K354" s="24">
        <v>7.86</v>
      </c>
      <c r="L354" s="69">
        <v>7.91</v>
      </c>
      <c r="M354" s="65">
        <v>36.1</v>
      </c>
      <c r="N354" s="66">
        <v>35.9</v>
      </c>
      <c r="O354" s="23"/>
      <c r="P354" s="64">
        <v>140</v>
      </c>
      <c r="Q354" s="23"/>
      <c r="R354" s="64">
        <v>100</v>
      </c>
      <c r="S354" s="23"/>
      <c r="T354" s="64"/>
      <c r="U354" s="23"/>
      <c r="V354" s="64"/>
      <c r="W354" s="65"/>
      <c r="X354" s="66">
        <v>17</v>
      </c>
      <c r="Y354" s="70"/>
      <c r="Z354" s="71">
        <v>238</v>
      </c>
      <c r="AA354" s="24"/>
      <c r="AB354" s="69">
        <v>0.38</v>
      </c>
      <c r="AC354" s="461"/>
      <c r="AD354" s="538"/>
      <c r="AE354" s="503"/>
      <c r="AF354" s="121"/>
      <c r="AG354" s="6" t="s">
        <v>21</v>
      </c>
      <c r="AH354" s="18"/>
      <c r="AI354" s="934">
        <v>7.88</v>
      </c>
      <c r="AJ354" s="935">
        <v>7.91</v>
      </c>
      <c r="AK354" s="42" t="s">
        <v>36</v>
      </c>
      <c r="AL354" s="100"/>
    </row>
    <row r="355" spans="1:38" s="1" customFormat="1" ht="13.5" customHeight="1" x14ac:dyDescent="0.15">
      <c r="A355" s="1946"/>
      <c r="B355" s="577">
        <v>43502</v>
      </c>
      <c r="C355" s="281" t="str">
        <f t="shared" si="49"/>
        <v>(水)</v>
      </c>
      <c r="D355" s="75" t="s">
        <v>606</v>
      </c>
      <c r="E355" s="73">
        <v>15</v>
      </c>
      <c r="F355" s="61">
        <v>6</v>
      </c>
      <c r="G355" s="23">
        <v>9.6</v>
      </c>
      <c r="H355" s="64">
        <v>10.7</v>
      </c>
      <c r="I355" s="65">
        <v>3.6</v>
      </c>
      <c r="J355" s="66">
        <v>3.1</v>
      </c>
      <c r="K355" s="24">
        <v>7.86</v>
      </c>
      <c r="L355" s="69">
        <v>7.9</v>
      </c>
      <c r="M355" s="65">
        <v>37.799999999999997</v>
      </c>
      <c r="N355" s="66">
        <v>39.700000000000003</v>
      </c>
      <c r="O355" s="23"/>
      <c r="P355" s="64">
        <v>150</v>
      </c>
      <c r="Q355" s="23"/>
      <c r="R355" s="64">
        <v>100</v>
      </c>
      <c r="S355" s="23"/>
      <c r="T355" s="64"/>
      <c r="U355" s="23"/>
      <c r="V355" s="64"/>
      <c r="W355" s="65"/>
      <c r="X355" s="66">
        <v>17</v>
      </c>
      <c r="Y355" s="70"/>
      <c r="Z355" s="71">
        <v>240</v>
      </c>
      <c r="AA355" s="24"/>
      <c r="AB355" s="69">
        <v>0.37</v>
      </c>
      <c r="AC355" s="461"/>
      <c r="AD355" s="538"/>
      <c r="AE355" s="503"/>
      <c r="AF355" s="121"/>
      <c r="AG355" s="6" t="s">
        <v>372</v>
      </c>
      <c r="AH355" s="18" t="s">
        <v>22</v>
      </c>
      <c r="AI355" s="937">
        <v>36.6</v>
      </c>
      <c r="AJ355" s="938">
        <v>36.1</v>
      </c>
      <c r="AK355" s="36" t="s">
        <v>36</v>
      </c>
      <c r="AL355" s="101"/>
    </row>
    <row r="356" spans="1:38" s="1" customFormat="1" ht="13.5" customHeight="1" x14ac:dyDescent="0.15">
      <c r="A356" s="1946"/>
      <c r="B356" s="577">
        <v>43503</v>
      </c>
      <c r="C356" s="281" t="str">
        <f t="shared" si="49"/>
        <v>(木)</v>
      </c>
      <c r="D356" s="75" t="s">
        <v>583</v>
      </c>
      <c r="E356" s="73"/>
      <c r="F356" s="61">
        <v>9.6</v>
      </c>
      <c r="G356" s="23">
        <v>8.4</v>
      </c>
      <c r="H356" s="64">
        <v>9.8000000000000007</v>
      </c>
      <c r="I356" s="65">
        <v>6.8</v>
      </c>
      <c r="J356" s="66">
        <v>5.8</v>
      </c>
      <c r="K356" s="24">
        <v>7.8</v>
      </c>
      <c r="L356" s="69">
        <v>7.78</v>
      </c>
      <c r="M356" s="65">
        <v>33.6</v>
      </c>
      <c r="N356" s="66">
        <v>33.200000000000003</v>
      </c>
      <c r="O356" s="23"/>
      <c r="P356" s="64">
        <v>130</v>
      </c>
      <c r="Q356" s="23"/>
      <c r="R356" s="64">
        <v>86</v>
      </c>
      <c r="S356" s="23"/>
      <c r="T356" s="64"/>
      <c r="U356" s="23"/>
      <c r="V356" s="64"/>
      <c r="W356" s="65"/>
      <c r="X356" s="66">
        <v>18</v>
      </c>
      <c r="Y356" s="70"/>
      <c r="Z356" s="71">
        <v>214</v>
      </c>
      <c r="AA356" s="24"/>
      <c r="AB356" s="69">
        <v>0.41</v>
      </c>
      <c r="AC356" s="461"/>
      <c r="AD356" s="538"/>
      <c r="AE356" s="503"/>
      <c r="AF356" s="121"/>
      <c r="AG356" s="6" t="s">
        <v>402</v>
      </c>
      <c r="AH356" s="18" t="s">
        <v>23</v>
      </c>
      <c r="AI356" s="937">
        <v>150</v>
      </c>
      <c r="AJ356" s="938">
        <v>150</v>
      </c>
      <c r="AK356" s="36" t="s">
        <v>36</v>
      </c>
      <c r="AL356" s="101"/>
    </row>
    <row r="357" spans="1:38" s="1" customFormat="1" ht="13.5" customHeight="1" x14ac:dyDescent="0.15">
      <c r="A357" s="1946"/>
      <c r="B357" s="577">
        <v>43504</v>
      </c>
      <c r="C357" s="281" t="str">
        <f t="shared" si="49"/>
        <v>(金)</v>
      </c>
      <c r="D357" s="75" t="s">
        <v>583</v>
      </c>
      <c r="E357" s="73"/>
      <c r="F357" s="61">
        <v>8.1</v>
      </c>
      <c r="G357" s="23">
        <v>10.4</v>
      </c>
      <c r="H357" s="64">
        <v>11.8</v>
      </c>
      <c r="I357" s="65">
        <v>5.3</v>
      </c>
      <c r="J357" s="66">
        <v>4.9000000000000004</v>
      </c>
      <c r="K357" s="24">
        <v>7.86</v>
      </c>
      <c r="L357" s="69">
        <v>7.84</v>
      </c>
      <c r="M357" s="65">
        <v>35.1</v>
      </c>
      <c r="N357" s="66">
        <v>35.299999999999997</v>
      </c>
      <c r="O357" s="23"/>
      <c r="P357" s="64">
        <v>130</v>
      </c>
      <c r="Q357" s="23"/>
      <c r="R357" s="64">
        <v>96</v>
      </c>
      <c r="S357" s="23"/>
      <c r="T357" s="64"/>
      <c r="U357" s="23"/>
      <c r="V357" s="64"/>
      <c r="W357" s="65"/>
      <c r="X357" s="66">
        <v>18</v>
      </c>
      <c r="Y357" s="70"/>
      <c r="Z357" s="71">
        <v>246</v>
      </c>
      <c r="AA357" s="24"/>
      <c r="AB357" s="69">
        <v>0.42</v>
      </c>
      <c r="AC357" s="461"/>
      <c r="AD357" s="538"/>
      <c r="AE357" s="503"/>
      <c r="AF357" s="121"/>
      <c r="AG357" s="6" t="s">
        <v>376</v>
      </c>
      <c r="AH357" s="18" t="s">
        <v>23</v>
      </c>
      <c r="AI357" s="937">
        <v>100</v>
      </c>
      <c r="AJ357" s="938">
        <v>98</v>
      </c>
      <c r="AK357" s="36" t="s">
        <v>36</v>
      </c>
      <c r="AL357" s="101"/>
    </row>
    <row r="358" spans="1:38" s="1" customFormat="1" ht="13.5" customHeight="1" x14ac:dyDescent="0.15">
      <c r="A358" s="1946"/>
      <c r="B358" s="577">
        <v>43505</v>
      </c>
      <c r="C358" s="281" t="str">
        <f t="shared" si="49"/>
        <v>(土)</v>
      </c>
      <c r="D358" s="75" t="s">
        <v>606</v>
      </c>
      <c r="E358" s="73">
        <v>9</v>
      </c>
      <c r="F358" s="61">
        <v>1.6</v>
      </c>
      <c r="G358" s="23">
        <v>8.5</v>
      </c>
      <c r="H358" s="64">
        <v>10.199999999999999</v>
      </c>
      <c r="I358" s="65">
        <v>6.4</v>
      </c>
      <c r="J358" s="66">
        <v>4.2</v>
      </c>
      <c r="K358" s="24">
        <v>7.93</v>
      </c>
      <c r="L358" s="69">
        <v>7.98</v>
      </c>
      <c r="M358" s="65"/>
      <c r="N358" s="66"/>
      <c r="O358" s="23"/>
      <c r="P358" s="64"/>
      <c r="Q358" s="23"/>
      <c r="R358" s="64"/>
      <c r="S358" s="23"/>
      <c r="T358" s="64"/>
      <c r="U358" s="23"/>
      <c r="V358" s="64"/>
      <c r="W358" s="65"/>
      <c r="X358" s="66"/>
      <c r="Y358" s="70"/>
      <c r="Z358" s="71"/>
      <c r="AA358" s="24"/>
      <c r="AB358" s="69"/>
      <c r="AC358" s="461"/>
      <c r="AD358" s="538"/>
      <c r="AE358" s="503"/>
      <c r="AF358" s="121"/>
      <c r="AG358" s="6" t="s">
        <v>377</v>
      </c>
      <c r="AH358" s="18" t="s">
        <v>23</v>
      </c>
      <c r="AI358" s="937">
        <v>76</v>
      </c>
      <c r="AJ358" s="938">
        <v>70</v>
      </c>
      <c r="AK358" s="36" t="s">
        <v>36</v>
      </c>
      <c r="AL358" s="101"/>
    </row>
    <row r="359" spans="1:38" s="1" customFormat="1" ht="13.5" customHeight="1" x14ac:dyDescent="0.15">
      <c r="A359" s="1946"/>
      <c r="B359" s="577">
        <v>43506</v>
      </c>
      <c r="C359" s="281" t="str">
        <f t="shared" si="49"/>
        <v>(日)</v>
      </c>
      <c r="D359" s="75" t="s">
        <v>583</v>
      </c>
      <c r="E359" s="73">
        <v>0</v>
      </c>
      <c r="F359" s="61">
        <v>4.0999999999999996</v>
      </c>
      <c r="G359" s="23">
        <v>7.3</v>
      </c>
      <c r="H359" s="64">
        <v>8.3000000000000007</v>
      </c>
      <c r="I359" s="65">
        <v>7.5</v>
      </c>
      <c r="J359" s="66">
        <v>7.1</v>
      </c>
      <c r="K359" s="24">
        <v>7.83</v>
      </c>
      <c r="L359" s="69">
        <v>7.86</v>
      </c>
      <c r="M359" s="65"/>
      <c r="N359" s="66"/>
      <c r="O359" s="23"/>
      <c r="P359" s="64"/>
      <c r="Q359" s="23"/>
      <c r="R359" s="64"/>
      <c r="S359" s="23"/>
      <c r="T359" s="64"/>
      <c r="U359" s="23"/>
      <c r="V359" s="64"/>
      <c r="W359" s="65"/>
      <c r="X359" s="66"/>
      <c r="Y359" s="70"/>
      <c r="Z359" s="71"/>
      <c r="AA359" s="24"/>
      <c r="AB359" s="69"/>
      <c r="AC359" s="461"/>
      <c r="AD359" s="538"/>
      <c r="AE359" s="503"/>
      <c r="AF359" s="121"/>
      <c r="AG359" s="6" t="s">
        <v>378</v>
      </c>
      <c r="AH359" s="18" t="s">
        <v>23</v>
      </c>
      <c r="AI359" s="937">
        <v>24</v>
      </c>
      <c r="AJ359" s="938">
        <v>28</v>
      </c>
      <c r="AK359" s="36" t="s">
        <v>36</v>
      </c>
      <c r="AL359" s="101"/>
    </row>
    <row r="360" spans="1:38" s="1" customFormat="1" ht="13.5" customHeight="1" x14ac:dyDescent="0.15">
      <c r="A360" s="1946"/>
      <c r="B360" s="577">
        <v>43507</v>
      </c>
      <c r="C360" s="281" t="str">
        <f t="shared" si="49"/>
        <v>(月)</v>
      </c>
      <c r="D360" s="75" t="s">
        <v>671</v>
      </c>
      <c r="E360" s="73">
        <v>1</v>
      </c>
      <c r="F360" s="61">
        <v>1.7</v>
      </c>
      <c r="G360" s="23">
        <v>8</v>
      </c>
      <c r="H360" s="64">
        <v>9.4</v>
      </c>
      <c r="I360" s="65">
        <v>5.6</v>
      </c>
      <c r="J360" s="66">
        <v>4.4000000000000004</v>
      </c>
      <c r="K360" s="24">
        <v>7.82</v>
      </c>
      <c r="L360" s="69">
        <v>7.9</v>
      </c>
      <c r="M360" s="65"/>
      <c r="N360" s="66"/>
      <c r="O360" s="23"/>
      <c r="P360" s="64"/>
      <c r="Q360" s="23"/>
      <c r="R360" s="64"/>
      <c r="S360" s="23"/>
      <c r="T360" s="64"/>
      <c r="U360" s="23"/>
      <c r="V360" s="64"/>
      <c r="W360" s="65"/>
      <c r="X360" s="66"/>
      <c r="Y360" s="70"/>
      <c r="Z360" s="71"/>
      <c r="AA360" s="24"/>
      <c r="AB360" s="69"/>
      <c r="AC360" s="461"/>
      <c r="AD360" s="538"/>
      <c r="AE360" s="503"/>
      <c r="AF360" s="121"/>
      <c r="AG360" s="6" t="s">
        <v>403</v>
      </c>
      <c r="AH360" s="18" t="s">
        <v>23</v>
      </c>
      <c r="AI360" s="931">
        <v>18</v>
      </c>
      <c r="AJ360" s="932">
        <v>18</v>
      </c>
      <c r="AK360" s="39" t="s">
        <v>36</v>
      </c>
      <c r="AL360" s="99"/>
    </row>
    <row r="361" spans="1:38" s="1" customFormat="1" ht="13.5" customHeight="1" x14ac:dyDescent="0.15">
      <c r="A361" s="1946"/>
      <c r="B361" s="577">
        <v>43508</v>
      </c>
      <c r="C361" s="281" t="str">
        <f t="shared" si="49"/>
        <v>(火)</v>
      </c>
      <c r="D361" s="75" t="s">
        <v>583</v>
      </c>
      <c r="E361" s="73"/>
      <c r="F361" s="61">
        <v>8</v>
      </c>
      <c r="G361" s="23">
        <v>8.1999999999999993</v>
      </c>
      <c r="H361" s="64">
        <v>9.1</v>
      </c>
      <c r="I361" s="65">
        <v>6.8</v>
      </c>
      <c r="J361" s="66">
        <v>5.5</v>
      </c>
      <c r="K361" s="24">
        <v>7.81</v>
      </c>
      <c r="L361" s="69">
        <v>7.91</v>
      </c>
      <c r="M361" s="65">
        <v>36</v>
      </c>
      <c r="N361" s="66">
        <v>37.200000000000003</v>
      </c>
      <c r="O361" s="23"/>
      <c r="P361" s="64">
        <v>140</v>
      </c>
      <c r="Q361" s="23"/>
      <c r="R361" s="64">
        <v>100</v>
      </c>
      <c r="S361" s="23"/>
      <c r="T361" s="64"/>
      <c r="U361" s="23"/>
      <c r="V361" s="64"/>
      <c r="W361" s="65"/>
      <c r="X361" s="66">
        <v>18</v>
      </c>
      <c r="Y361" s="70"/>
      <c r="Z361" s="71">
        <v>230</v>
      </c>
      <c r="AA361" s="24"/>
      <c r="AB361" s="69">
        <v>0.37</v>
      </c>
      <c r="AC361" s="461"/>
      <c r="AD361" s="538"/>
      <c r="AE361" s="503"/>
      <c r="AF361" s="121"/>
      <c r="AG361" s="6" t="s">
        <v>404</v>
      </c>
      <c r="AH361" s="18" t="s">
        <v>23</v>
      </c>
      <c r="AI361" s="940">
        <v>256</v>
      </c>
      <c r="AJ361" s="941">
        <v>242</v>
      </c>
      <c r="AK361" s="25" t="s">
        <v>36</v>
      </c>
      <c r="AL361" s="26"/>
    </row>
    <row r="362" spans="1:38" s="1" customFormat="1" ht="13.5" customHeight="1" x14ac:dyDescent="0.15">
      <c r="A362" s="1946"/>
      <c r="B362" s="577">
        <v>43509</v>
      </c>
      <c r="C362" s="281" t="str">
        <f t="shared" si="49"/>
        <v>(水)</v>
      </c>
      <c r="D362" s="75" t="s">
        <v>606</v>
      </c>
      <c r="E362" s="73">
        <v>1</v>
      </c>
      <c r="F362" s="61">
        <v>4.5</v>
      </c>
      <c r="G362" s="23">
        <v>8.4</v>
      </c>
      <c r="H362" s="64">
        <v>9.8000000000000007</v>
      </c>
      <c r="I362" s="65">
        <v>3.6</v>
      </c>
      <c r="J362" s="66">
        <v>3.4</v>
      </c>
      <c r="K362" s="24">
        <v>7.88</v>
      </c>
      <c r="L362" s="69">
        <v>7.91</v>
      </c>
      <c r="M362" s="65">
        <v>36.6</v>
      </c>
      <c r="N362" s="66">
        <v>36.1</v>
      </c>
      <c r="O362" s="23">
        <v>150</v>
      </c>
      <c r="P362" s="64">
        <v>150</v>
      </c>
      <c r="Q362" s="23">
        <v>100</v>
      </c>
      <c r="R362" s="64">
        <v>98</v>
      </c>
      <c r="S362" s="23">
        <v>76</v>
      </c>
      <c r="T362" s="64">
        <v>70</v>
      </c>
      <c r="U362" s="23">
        <v>24</v>
      </c>
      <c r="V362" s="64">
        <v>28</v>
      </c>
      <c r="W362" s="65">
        <v>18</v>
      </c>
      <c r="X362" s="66">
        <v>18</v>
      </c>
      <c r="Y362" s="70">
        <v>256</v>
      </c>
      <c r="Z362" s="71">
        <v>242</v>
      </c>
      <c r="AA362" s="24">
        <v>0.36</v>
      </c>
      <c r="AB362" s="69">
        <v>0.44</v>
      </c>
      <c r="AC362" s="461"/>
      <c r="AD362" s="538"/>
      <c r="AE362" s="503"/>
      <c r="AF362" s="121"/>
      <c r="AG362" s="6" t="s">
        <v>405</v>
      </c>
      <c r="AH362" s="18" t="s">
        <v>23</v>
      </c>
      <c r="AI362" s="934">
        <v>0.36</v>
      </c>
      <c r="AJ362" s="935">
        <v>0.44</v>
      </c>
      <c r="AK362" s="42" t="s">
        <v>36</v>
      </c>
      <c r="AL362" s="100"/>
    </row>
    <row r="363" spans="1:38" s="1" customFormat="1" ht="13.5" customHeight="1" x14ac:dyDescent="0.15">
      <c r="A363" s="1946"/>
      <c r="B363" s="577">
        <v>43510</v>
      </c>
      <c r="C363" s="281" t="str">
        <f t="shared" si="49"/>
        <v>(木)</v>
      </c>
      <c r="D363" s="75" t="s">
        <v>599</v>
      </c>
      <c r="E363" s="73"/>
      <c r="F363" s="61">
        <v>3.6</v>
      </c>
      <c r="G363" s="23">
        <v>8.5</v>
      </c>
      <c r="H363" s="64">
        <v>10</v>
      </c>
      <c r="I363" s="65">
        <v>4.0999999999999996</v>
      </c>
      <c r="J363" s="66">
        <v>3.6</v>
      </c>
      <c r="K363" s="24">
        <v>7.89</v>
      </c>
      <c r="L363" s="69">
        <v>7.92</v>
      </c>
      <c r="M363" s="65">
        <v>35.700000000000003</v>
      </c>
      <c r="N363" s="66">
        <v>38.200000000000003</v>
      </c>
      <c r="O363" s="23"/>
      <c r="P363" s="64">
        <v>140</v>
      </c>
      <c r="Q363" s="23"/>
      <c r="R363" s="64">
        <v>98</v>
      </c>
      <c r="S363" s="23"/>
      <c r="T363" s="64"/>
      <c r="U363" s="23"/>
      <c r="V363" s="64"/>
      <c r="W363" s="65"/>
      <c r="X363" s="66">
        <v>18</v>
      </c>
      <c r="Y363" s="70"/>
      <c r="Z363" s="71">
        <v>234</v>
      </c>
      <c r="AA363" s="24"/>
      <c r="AB363" s="69">
        <v>0.39</v>
      </c>
      <c r="AC363" s="461"/>
      <c r="AD363" s="538"/>
      <c r="AE363" s="503"/>
      <c r="AF363" s="121"/>
      <c r="AG363" s="6" t="s">
        <v>24</v>
      </c>
      <c r="AH363" s="18" t="s">
        <v>23</v>
      </c>
      <c r="AI363" s="827">
        <v>3.7</v>
      </c>
      <c r="AJ363" s="943">
        <v>3.4</v>
      </c>
      <c r="AK363" s="160" t="s">
        <v>36</v>
      </c>
      <c r="AL363" s="100"/>
    </row>
    <row r="364" spans="1:38" s="1" customFormat="1" ht="13.5" customHeight="1" x14ac:dyDescent="0.15">
      <c r="A364" s="1946"/>
      <c r="B364" s="577">
        <v>43511</v>
      </c>
      <c r="C364" s="281" t="str">
        <f t="shared" si="49"/>
        <v>(金)</v>
      </c>
      <c r="D364" s="75" t="s">
        <v>599</v>
      </c>
      <c r="E364" s="73">
        <v>0</v>
      </c>
      <c r="F364" s="61">
        <v>2.9</v>
      </c>
      <c r="G364" s="23">
        <v>7.3</v>
      </c>
      <c r="H364" s="64">
        <v>8.6</v>
      </c>
      <c r="I364" s="65">
        <v>5.0999999999999996</v>
      </c>
      <c r="J364" s="66">
        <v>4.7</v>
      </c>
      <c r="K364" s="24">
        <v>7.95</v>
      </c>
      <c r="L364" s="69">
        <v>7.94</v>
      </c>
      <c r="M364" s="65">
        <v>36</v>
      </c>
      <c r="N364" s="66">
        <v>40.200000000000003</v>
      </c>
      <c r="O364" s="23"/>
      <c r="P364" s="64">
        <v>150</v>
      </c>
      <c r="Q364" s="23"/>
      <c r="R364" s="64">
        <v>100</v>
      </c>
      <c r="S364" s="23"/>
      <c r="T364" s="64"/>
      <c r="U364" s="23"/>
      <c r="V364" s="64"/>
      <c r="W364" s="65"/>
      <c r="X364" s="66">
        <v>18</v>
      </c>
      <c r="Y364" s="70"/>
      <c r="Z364" s="71">
        <v>248</v>
      </c>
      <c r="AA364" s="24"/>
      <c r="AB364" s="69">
        <v>0.4</v>
      </c>
      <c r="AC364" s="461"/>
      <c r="AD364" s="538"/>
      <c r="AE364" s="503"/>
      <c r="AF364" s="121"/>
      <c r="AG364" s="6" t="s">
        <v>25</v>
      </c>
      <c r="AH364" s="18" t="s">
        <v>23</v>
      </c>
      <c r="AI364" s="827">
        <v>2.2000000000000002</v>
      </c>
      <c r="AJ364" s="943">
        <v>1.4</v>
      </c>
      <c r="AK364" s="36" t="s">
        <v>36</v>
      </c>
      <c r="AL364" s="100"/>
    </row>
    <row r="365" spans="1:38" s="1" customFormat="1" ht="13.5" customHeight="1" x14ac:dyDescent="0.15">
      <c r="A365" s="1946"/>
      <c r="B365" s="577">
        <v>43512</v>
      </c>
      <c r="C365" s="281" t="str">
        <f t="shared" si="49"/>
        <v>(土)</v>
      </c>
      <c r="D365" s="75" t="s">
        <v>583</v>
      </c>
      <c r="E365" s="73"/>
      <c r="F365" s="61">
        <v>5.8</v>
      </c>
      <c r="G365" s="23">
        <v>8.1</v>
      </c>
      <c r="H365" s="64">
        <v>9.1999999999999993</v>
      </c>
      <c r="I365" s="65">
        <v>3.9</v>
      </c>
      <c r="J365" s="66">
        <v>3.1</v>
      </c>
      <c r="K365" s="24">
        <v>7.74</v>
      </c>
      <c r="L365" s="69">
        <v>7.9</v>
      </c>
      <c r="M365" s="65" t="s">
        <v>19</v>
      </c>
      <c r="N365" s="66"/>
      <c r="O365" s="23"/>
      <c r="P365" s="64"/>
      <c r="Q365" s="23"/>
      <c r="R365" s="64"/>
      <c r="S365" s="23"/>
      <c r="T365" s="64"/>
      <c r="U365" s="23"/>
      <c r="V365" s="64"/>
      <c r="W365" s="65"/>
      <c r="X365" s="66"/>
      <c r="Y365" s="70"/>
      <c r="Z365" s="71"/>
      <c r="AA365" s="24"/>
      <c r="AB365" s="69"/>
      <c r="AC365" s="461"/>
      <c r="AD365" s="538"/>
      <c r="AE365" s="503"/>
      <c r="AF365" s="121"/>
      <c r="AG365" s="6" t="s">
        <v>406</v>
      </c>
      <c r="AH365" s="18" t="s">
        <v>23</v>
      </c>
      <c r="AI365" s="827">
        <v>9.6999999999999993</v>
      </c>
      <c r="AJ365" s="943">
        <v>9.8000000000000007</v>
      </c>
      <c r="AK365" s="36" t="s">
        <v>36</v>
      </c>
      <c r="AL365" s="100"/>
    </row>
    <row r="366" spans="1:38" s="1" customFormat="1" ht="13.5" customHeight="1" x14ac:dyDescent="0.15">
      <c r="A366" s="1946"/>
      <c r="B366" s="577">
        <v>43513</v>
      </c>
      <c r="C366" s="281" t="str">
        <f t="shared" si="49"/>
        <v>(日)</v>
      </c>
      <c r="D366" s="75" t="s">
        <v>599</v>
      </c>
      <c r="E366" s="73"/>
      <c r="F366" s="61">
        <v>6.8</v>
      </c>
      <c r="G366" s="23">
        <v>8.9</v>
      </c>
      <c r="H366" s="64">
        <v>10.5</v>
      </c>
      <c r="I366" s="65">
        <v>9.5</v>
      </c>
      <c r="J366" s="66">
        <v>7.8</v>
      </c>
      <c r="K366" s="24">
        <v>7.81</v>
      </c>
      <c r="L366" s="69">
        <v>7.92</v>
      </c>
      <c r="M366" s="65"/>
      <c r="N366" s="66"/>
      <c r="O366" s="23"/>
      <c r="P366" s="64"/>
      <c r="Q366" s="23"/>
      <c r="R366" s="64"/>
      <c r="S366" s="23"/>
      <c r="T366" s="64"/>
      <c r="U366" s="23"/>
      <c r="V366" s="64"/>
      <c r="W366" s="65"/>
      <c r="X366" s="66"/>
      <c r="Y366" s="70"/>
      <c r="Z366" s="71"/>
      <c r="AA366" s="24"/>
      <c r="AB366" s="69"/>
      <c r="AC366" s="461"/>
      <c r="AD366" s="538"/>
      <c r="AE366" s="503"/>
      <c r="AF366" s="121"/>
      <c r="AG366" s="6" t="s">
        <v>407</v>
      </c>
      <c r="AH366" s="18" t="s">
        <v>23</v>
      </c>
      <c r="AI366" s="352">
        <v>4.9000000000000002E-2</v>
      </c>
      <c r="AJ366" s="260">
        <v>5.8999999999999997E-2</v>
      </c>
      <c r="AK366" s="47" t="s">
        <v>36</v>
      </c>
      <c r="AL366" s="102"/>
    </row>
    <row r="367" spans="1:38" s="1" customFormat="1" ht="13.5" customHeight="1" x14ac:dyDescent="0.15">
      <c r="A367" s="1946"/>
      <c r="B367" s="577">
        <v>43514</v>
      </c>
      <c r="C367" s="281" t="str">
        <f t="shared" si="49"/>
        <v>(月)</v>
      </c>
      <c r="D367" s="75" t="s">
        <v>583</v>
      </c>
      <c r="E367" s="73"/>
      <c r="F367" s="61">
        <v>7.7</v>
      </c>
      <c r="G367" s="23">
        <v>7.5</v>
      </c>
      <c r="H367" s="64">
        <v>9</v>
      </c>
      <c r="I367" s="65">
        <v>5.2</v>
      </c>
      <c r="J367" s="66">
        <v>5</v>
      </c>
      <c r="K367" s="24">
        <v>7.88</v>
      </c>
      <c r="L367" s="69">
        <v>7.87</v>
      </c>
      <c r="M367" s="65">
        <v>35.9</v>
      </c>
      <c r="N367" s="66">
        <v>37.6</v>
      </c>
      <c r="O367" s="23"/>
      <c r="P367" s="64">
        <v>150</v>
      </c>
      <c r="Q367" s="23"/>
      <c r="R367" s="64">
        <v>100</v>
      </c>
      <c r="S367" s="23"/>
      <c r="T367" s="64"/>
      <c r="U367" s="23"/>
      <c r="V367" s="64"/>
      <c r="W367" s="65"/>
      <c r="X367" s="66">
        <v>17</v>
      </c>
      <c r="Y367" s="70"/>
      <c r="Z367" s="71">
        <v>238</v>
      </c>
      <c r="AA367" s="24"/>
      <c r="AB367" s="69">
        <v>0.39</v>
      </c>
      <c r="AC367" s="461"/>
      <c r="AD367" s="538"/>
      <c r="AE367" s="503"/>
      <c r="AF367" s="121"/>
      <c r="AG367" s="6" t="s">
        <v>26</v>
      </c>
      <c r="AH367" s="18" t="s">
        <v>23</v>
      </c>
      <c r="AI367" s="831">
        <v>0.39</v>
      </c>
      <c r="AJ367" s="261">
        <v>0.35</v>
      </c>
      <c r="AK367" s="42" t="s">
        <v>36</v>
      </c>
      <c r="AL367" s="100"/>
    </row>
    <row r="368" spans="1:38" s="1" customFormat="1" ht="13.5" customHeight="1" x14ac:dyDescent="0.15">
      <c r="A368" s="1946"/>
      <c r="B368" s="577">
        <v>43515</v>
      </c>
      <c r="C368" s="281" t="str">
        <f t="shared" si="49"/>
        <v>(火)</v>
      </c>
      <c r="D368" s="512" t="s">
        <v>599</v>
      </c>
      <c r="E368" s="197">
        <v>3</v>
      </c>
      <c r="F368" s="198">
        <v>8.4</v>
      </c>
      <c r="G368" s="199">
        <v>9.6</v>
      </c>
      <c r="H368" s="193">
        <v>10.5</v>
      </c>
      <c r="I368" s="200">
        <v>4.0999999999999996</v>
      </c>
      <c r="J368" s="201">
        <v>3.6</v>
      </c>
      <c r="K368" s="202">
        <v>7.85</v>
      </c>
      <c r="L368" s="203">
        <v>7.9</v>
      </c>
      <c r="M368" s="200">
        <v>36.799999999999997</v>
      </c>
      <c r="N368" s="201">
        <v>38.5</v>
      </c>
      <c r="O368" s="199"/>
      <c r="P368" s="193">
        <v>150</v>
      </c>
      <c r="Q368" s="199"/>
      <c r="R368" s="193">
        <v>102</v>
      </c>
      <c r="S368" s="199"/>
      <c r="T368" s="193"/>
      <c r="U368" s="199"/>
      <c r="V368" s="193"/>
      <c r="W368" s="200"/>
      <c r="X368" s="201">
        <v>18</v>
      </c>
      <c r="Y368" s="205"/>
      <c r="Z368" s="206">
        <v>252</v>
      </c>
      <c r="AA368" s="202"/>
      <c r="AB368" s="203">
        <v>0.42</v>
      </c>
      <c r="AC368" s="500"/>
      <c r="AD368" s="539"/>
      <c r="AE368" s="540"/>
      <c r="AF368" s="541"/>
      <c r="AG368" s="6" t="s">
        <v>98</v>
      </c>
      <c r="AH368" s="18" t="s">
        <v>23</v>
      </c>
      <c r="AI368" s="831">
        <v>1.18</v>
      </c>
      <c r="AJ368" s="261">
        <v>1.1200000000000001</v>
      </c>
      <c r="AK368" s="42" t="s">
        <v>36</v>
      </c>
      <c r="AL368" s="100"/>
    </row>
    <row r="369" spans="1:38" s="1" customFormat="1" ht="13.5" customHeight="1" x14ac:dyDescent="0.15">
      <c r="A369" s="1946"/>
      <c r="B369" s="577">
        <v>43516</v>
      </c>
      <c r="C369" s="281" t="str">
        <f t="shared" si="49"/>
        <v>(水)</v>
      </c>
      <c r="D369" s="75" t="s">
        <v>583</v>
      </c>
      <c r="E369" s="73">
        <v>0</v>
      </c>
      <c r="F369" s="61">
        <v>12.5</v>
      </c>
      <c r="G369" s="23">
        <v>11.2</v>
      </c>
      <c r="H369" s="64">
        <v>11.5</v>
      </c>
      <c r="I369" s="65">
        <v>5.0999999999999996</v>
      </c>
      <c r="J369" s="66">
        <v>3.5</v>
      </c>
      <c r="K369" s="24">
        <v>7.8</v>
      </c>
      <c r="L369" s="69">
        <v>7.79</v>
      </c>
      <c r="M369" s="65">
        <v>34.6</v>
      </c>
      <c r="N369" s="66">
        <v>40.4</v>
      </c>
      <c r="O369" s="23"/>
      <c r="P369" s="64">
        <v>140</v>
      </c>
      <c r="Q369" s="23"/>
      <c r="R369" s="64">
        <v>100</v>
      </c>
      <c r="S369" s="23"/>
      <c r="T369" s="64"/>
      <c r="U369" s="23"/>
      <c r="V369" s="64"/>
      <c r="W369" s="65"/>
      <c r="X369" s="66">
        <v>18</v>
      </c>
      <c r="Y369" s="70"/>
      <c r="Z369" s="71">
        <v>246</v>
      </c>
      <c r="AA369" s="24"/>
      <c r="AB369" s="69">
        <v>0.39</v>
      </c>
      <c r="AC369" s="461"/>
      <c r="AD369" s="538"/>
      <c r="AE369" s="503"/>
      <c r="AF369" s="121"/>
      <c r="AG369" s="6" t="s">
        <v>387</v>
      </c>
      <c r="AH369" s="18" t="s">
        <v>23</v>
      </c>
      <c r="AI369" s="352">
        <v>0.20399999999999999</v>
      </c>
      <c r="AJ369" s="260">
        <v>0.214</v>
      </c>
      <c r="AK369" s="47" t="s">
        <v>36</v>
      </c>
      <c r="AL369" s="102"/>
    </row>
    <row r="370" spans="1:38" ht="13.5" customHeight="1" x14ac:dyDescent="0.15">
      <c r="A370" s="1946"/>
      <c r="B370" s="577">
        <v>43517</v>
      </c>
      <c r="C370" s="281" t="str">
        <f t="shared" si="49"/>
        <v>(木)</v>
      </c>
      <c r="D370" s="490" t="s">
        <v>599</v>
      </c>
      <c r="E370" s="491"/>
      <c r="F370" s="492">
        <v>9.9</v>
      </c>
      <c r="G370" s="353">
        <v>12.7</v>
      </c>
      <c r="H370" s="354">
        <v>14</v>
      </c>
      <c r="I370" s="355">
        <v>4.3</v>
      </c>
      <c r="J370" s="356">
        <v>3.9</v>
      </c>
      <c r="K370" s="357">
        <v>7.78</v>
      </c>
      <c r="L370" s="358">
        <v>7.81</v>
      </c>
      <c r="M370" s="355">
        <v>36.799999999999997</v>
      </c>
      <c r="N370" s="356">
        <v>36.6</v>
      </c>
      <c r="O370" s="353"/>
      <c r="P370" s="354">
        <v>140</v>
      </c>
      <c r="Q370" s="353"/>
      <c r="R370" s="354">
        <v>98</v>
      </c>
      <c r="S370" s="353"/>
      <c r="T370" s="354"/>
      <c r="U370" s="353"/>
      <c r="V370" s="354"/>
      <c r="W370" s="355"/>
      <c r="X370" s="356">
        <v>20</v>
      </c>
      <c r="Y370" s="493"/>
      <c r="Z370" s="494">
        <v>246</v>
      </c>
      <c r="AA370" s="357"/>
      <c r="AB370" s="358">
        <v>0.42</v>
      </c>
      <c r="AC370" s="495"/>
      <c r="AD370" s="1161"/>
      <c r="AE370" s="1162"/>
      <c r="AF370" s="579"/>
      <c r="AG370" s="6" t="s">
        <v>408</v>
      </c>
      <c r="AH370" s="18" t="s">
        <v>23</v>
      </c>
      <c r="AI370" s="831" t="s">
        <v>609</v>
      </c>
      <c r="AJ370" s="261" t="s">
        <v>609</v>
      </c>
      <c r="AK370" s="42" t="s">
        <v>36</v>
      </c>
      <c r="AL370" s="100"/>
    </row>
    <row r="371" spans="1:38" x14ac:dyDescent="0.15">
      <c r="A371" s="1946"/>
      <c r="B371" s="577">
        <v>43518</v>
      </c>
      <c r="C371" s="281" t="str">
        <f t="shared" si="49"/>
        <v>(金)</v>
      </c>
      <c r="D371" s="75" t="s">
        <v>583</v>
      </c>
      <c r="E371" s="73">
        <v>1</v>
      </c>
      <c r="F371" s="61">
        <v>8.5</v>
      </c>
      <c r="G371" s="23">
        <v>10.5</v>
      </c>
      <c r="H371" s="64">
        <v>11.8</v>
      </c>
      <c r="I371" s="65">
        <v>3.8</v>
      </c>
      <c r="J371" s="66">
        <v>3.4</v>
      </c>
      <c r="K371" s="24">
        <v>7.76</v>
      </c>
      <c r="L371" s="69">
        <v>7.77</v>
      </c>
      <c r="M371" s="65">
        <v>35.700000000000003</v>
      </c>
      <c r="N371" s="66">
        <v>36.799999999999997</v>
      </c>
      <c r="O371" s="23"/>
      <c r="P371" s="64">
        <v>150</v>
      </c>
      <c r="Q371" s="23"/>
      <c r="R371" s="64">
        <v>96</v>
      </c>
      <c r="S371" s="23"/>
      <c r="T371" s="64"/>
      <c r="U371" s="23"/>
      <c r="V371" s="64"/>
      <c r="W371" s="65"/>
      <c r="X371" s="66">
        <v>17</v>
      </c>
      <c r="Y371" s="70"/>
      <c r="Z371" s="71">
        <v>262</v>
      </c>
      <c r="AA371" s="24"/>
      <c r="AB371" s="69">
        <v>0.38</v>
      </c>
      <c r="AC371" s="461"/>
      <c r="AD371" s="538"/>
      <c r="AE371" s="503"/>
      <c r="AF371" s="121"/>
      <c r="AG371" s="6" t="s">
        <v>99</v>
      </c>
      <c r="AH371" s="18" t="s">
        <v>23</v>
      </c>
      <c r="AI371" s="827">
        <v>18.399999999999999</v>
      </c>
      <c r="AJ371" s="943">
        <v>17.899999999999999</v>
      </c>
      <c r="AK371" s="36" t="s">
        <v>36</v>
      </c>
      <c r="AL371" s="101"/>
    </row>
    <row r="372" spans="1:38" x14ac:dyDescent="0.15">
      <c r="A372" s="1946"/>
      <c r="B372" s="577">
        <v>43519</v>
      </c>
      <c r="C372" s="281" t="str">
        <f t="shared" si="49"/>
        <v>(土)</v>
      </c>
      <c r="D372" s="75" t="s">
        <v>599</v>
      </c>
      <c r="E372" s="73">
        <v>0</v>
      </c>
      <c r="F372" s="61">
        <v>8.1</v>
      </c>
      <c r="G372" s="23">
        <v>11.2</v>
      </c>
      <c r="H372" s="64">
        <v>12.3</v>
      </c>
      <c r="I372" s="65">
        <v>3.6</v>
      </c>
      <c r="J372" s="66">
        <v>3.4</v>
      </c>
      <c r="K372" s="24">
        <v>7.75</v>
      </c>
      <c r="L372" s="69">
        <v>7.77</v>
      </c>
      <c r="M372" s="65"/>
      <c r="N372" s="66"/>
      <c r="O372" s="23"/>
      <c r="P372" s="64"/>
      <c r="Q372" s="23"/>
      <c r="R372" s="64"/>
      <c r="S372" s="23"/>
      <c r="T372" s="64"/>
      <c r="U372" s="23"/>
      <c r="V372" s="64"/>
      <c r="W372" s="65"/>
      <c r="X372" s="66"/>
      <c r="Y372" s="70"/>
      <c r="Z372" s="71"/>
      <c r="AA372" s="24"/>
      <c r="AB372" s="69"/>
      <c r="AC372" s="461"/>
      <c r="AD372" s="538"/>
      <c r="AE372" s="503"/>
      <c r="AF372" s="121"/>
      <c r="AG372" s="6" t="s">
        <v>27</v>
      </c>
      <c r="AH372" s="18" t="s">
        <v>23</v>
      </c>
      <c r="AI372" s="827">
        <v>41.5</v>
      </c>
      <c r="AJ372" s="943">
        <v>41.1</v>
      </c>
      <c r="AK372" s="36" t="s">
        <v>36</v>
      </c>
      <c r="AL372" s="101"/>
    </row>
    <row r="373" spans="1:38" x14ac:dyDescent="0.15">
      <c r="A373" s="1946"/>
      <c r="B373" s="577">
        <v>43520</v>
      </c>
      <c r="C373" s="281" t="str">
        <f t="shared" si="49"/>
        <v>(日)</v>
      </c>
      <c r="D373" s="75" t="s">
        <v>583</v>
      </c>
      <c r="E373" s="73">
        <v>0</v>
      </c>
      <c r="F373" s="61">
        <v>9.9</v>
      </c>
      <c r="G373" s="23">
        <v>9.6999999999999993</v>
      </c>
      <c r="H373" s="64">
        <v>11.6</v>
      </c>
      <c r="I373" s="65">
        <v>4.5</v>
      </c>
      <c r="J373" s="66">
        <v>3.5</v>
      </c>
      <c r="K373" s="24">
        <v>7.73</v>
      </c>
      <c r="L373" s="69">
        <v>7.82</v>
      </c>
      <c r="M373" s="65"/>
      <c r="N373" s="66"/>
      <c r="O373" s="23"/>
      <c r="P373" s="64"/>
      <c r="Q373" s="23"/>
      <c r="R373" s="64"/>
      <c r="S373" s="23"/>
      <c r="T373" s="64"/>
      <c r="U373" s="23"/>
      <c r="V373" s="64"/>
      <c r="W373" s="65"/>
      <c r="X373" s="66"/>
      <c r="Y373" s="70"/>
      <c r="Z373" s="71"/>
      <c r="AA373" s="24"/>
      <c r="AB373" s="69"/>
      <c r="AC373" s="461"/>
      <c r="AD373" s="538"/>
      <c r="AE373" s="503"/>
      <c r="AF373" s="121"/>
      <c r="AG373" s="6" t="s">
        <v>390</v>
      </c>
      <c r="AH373" s="18" t="s">
        <v>401</v>
      </c>
      <c r="AI373" s="945">
        <v>14</v>
      </c>
      <c r="AJ373" s="946">
        <v>14</v>
      </c>
      <c r="AK373" s="43" t="s">
        <v>36</v>
      </c>
      <c r="AL373" s="103"/>
    </row>
    <row r="374" spans="1:38" x14ac:dyDescent="0.15">
      <c r="A374" s="1946"/>
      <c r="B374" s="577">
        <v>43521</v>
      </c>
      <c r="C374" s="281" t="str">
        <f t="shared" si="49"/>
        <v>(月)</v>
      </c>
      <c r="D374" s="75" t="s">
        <v>599</v>
      </c>
      <c r="E374" s="73">
        <v>2</v>
      </c>
      <c r="F374" s="61">
        <v>12.7</v>
      </c>
      <c r="G374" s="23">
        <v>11.6</v>
      </c>
      <c r="H374" s="64">
        <v>12.4</v>
      </c>
      <c r="I374" s="65">
        <v>4.2</v>
      </c>
      <c r="J374" s="66">
        <v>3.6</v>
      </c>
      <c r="K374" s="24">
        <v>7.73</v>
      </c>
      <c r="L374" s="69">
        <v>7.78</v>
      </c>
      <c r="M374" s="65">
        <v>35.299999999999997</v>
      </c>
      <c r="N374" s="66">
        <v>40.200000000000003</v>
      </c>
      <c r="O374" s="23"/>
      <c r="P374" s="64">
        <v>150</v>
      </c>
      <c r="Q374" s="23"/>
      <c r="R374" s="64">
        <v>96</v>
      </c>
      <c r="S374" s="23"/>
      <c r="T374" s="64"/>
      <c r="U374" s="23"/>
      <c r="V374" s="64"/>
      <c r="W374" s="65"/>
      <c r="X374" s="66">
        <v>19</v>
      </c>
      <c r="Y374" s="70"/>
      <c r="Z374" s="71">
        <v>258</v>
      </c>
      <c r="AA374" s="24"/>
      <c r="AB374" s="69">
        <v>0.39</v>
      </c>
      <c r="AC374" s="461"/>
      <c r="AD374" s="538"/>
      <c r="AE374" s="503"/>
      <c r="AF374" s="121"/>
      <c r="AG374" s="6" t="s">
        <v>409</v>
      </c>
      <c r="AH374" s="18" t="s">
        <v>23</v>
      </c>
      <c r="AI374" s="945">
        <v>5</v>
      </c>
      <c r="AJ374" s="946">
        <v>5</v>
      </c>
      <c r="AK374" s="43" t="s">
        <v>36</v>
      </c>
      <c r="AL374" s="103"/>
    </row>
    <row r="375" spans="1:38" x14ac:dyDescent="0.15">
      <c r="A375" s="1946"/>
      <c r="B375" s="577">
        <v>43522</v>
      </c>
      <c r="C375" s="281" t="str">
        <f t="shared" si="49"/>
        <v>(火)</v>
      </c>
      <c r="D375" s="75" t="s">
        <v>599</v>
      </c>
      <c r="E375" s="73"/>
      <c r="F375" s="61">
        <v>11</v>
      </c>
      <c r="G375" s="23">
        <v>12</v>
      </c>
      <c r="H375" s="64">
        <v>13.8</v>
      </c>
      <c r="I375" s="65">
        <v>5.6</v>
      </c>
      <c r="J375" s="66">
        <v>4.5</v>
      </c>
      <c r="K375" s="24">
        <v>7.94</v>
      </c>
      <c r="L375" s="69">
        <v>7.95</v>
      </c>
      <c r="M375" s="65">
        <v>35.6</v>
      </c>
      <c r="N375" s="66">
        <v>35.6</v>
      </c>
      <c r="O375" s="23"/>
      <c r="P375" s="64">
        <v>140</v>
      </c>
      <c r="Q375" s="23"/>
      <c r="R375" s="64">
        <v>96</v>
      </c>
      <c r="S375" s="23"/>
      <c r="T375" s="64"/>
      <c r="U375" s="23"/>
      <c r="V375" s="64"/>
      <c r="W375" s="65"/>
      <c r="X375" s="66">
        <v>19</v>
      </c>
      <c r="Y375" s="70"/>
      <c r="Z375" s="71">
        <v>244</v>
      </c>
      <c r="AA375" s="24"/>
      <c r="AB375" s="69">
        <v>0.45</v>
      </c>
      <c r="AC375" s="461"/>
      <c r="AD375" s="538"/>
      <c r="AE375" s="503"/>
      <c r="AF375" s="121"/>
      <c r="AG375" s="19"/>
      <c r="AH375" s="9"/>
      <c r="AI375" s="20"/>
      <c r="AJ375" s="8"/>
      <c r="AK375" s="8"/>
      <c r="AL375" s="9"/>
    </row>
    <row r="376" spans="1:38" x14ac:dyDescent="0.15">
      <c r="A376" s="1946"/>
      <c r="B376" s="577">
        <v>43523</v>
      </c>
      <c r="C376" s="281" t="str">
        <f t="shared" si="49"/>
        <v>(水)</v>
      </c>
      <c r="D376" s="75" t="s">
        <v>599</v>
      </c>
      <c r="E376" s="73">
        <v>3</v>
      </c>
      <c r="F376" s="61">
        <v>8</v>
      </c>
      <c r="G376" s="23">
        <v>10.199999999999999</v>
      </c>
      <c r="H376" s="64">
        <v>12</v>
      </c>
      <c r="I376" s="65">
        <v>4.3</v>
      </c>
      <c r="J376" s="66">
        <v>4</v>
      </c>
      <c r="K376" s="24">
        <v>7.8</v>
      </c>
      <c r="L376" s="69">
        <v>7.88</v>
      </c>
      <c r="M376" s="65">
        <v>33.9</v>
      </c>
      <c r="N376" s="66">
        <v>36.299999999999997</v>
      </c>
      <c r="O376" s="23"/>
      <c r="P376" s="64">
        <v>150</v>
      </c>
      <c r="Q376" s="23"/>
      <c r="R376" s="64">
        <v>98</v>
      </c>
      <c r="S376" s="23"/>
      <c r="T376" s="64"/>
      <c r="U376" s="23"/>
      <c r="V376" s="64"/>
      <c r="W376" s="65"/>
      <c r="X376" s="66">
        <v>19</v>
      </c>
      <c r="Y376" s="70"/>
      <c r="Z376" s="71">
        <v>244</v>
      </c>
      <c r="AA376" s="24"/>
      <c r="AB376" s="69">
        <v>0.41</v>
      </c>
      <c r="AC376" s="461"/>
      <c r="AD376" s="538"/>
      <c r="AE376" s="503"/>
      <c r="AF376" s="121"/>
      <c r="AG376" s="19"/>
      <c r="AH376" s="9"/>
      <c r="AI376" s="20"/>
      <c r="AJ376" s="8"/>
      <c r="AK376" s="8"/>
      <c r="AL376" s="9"/>
    </row>
    <row r="377" spans="1:38" x14ac:dyDescent="0.15">
      <c r="A377" s="1946"/>
      <c r="B377" s="452">
        <v>43524</v>
      </c>
      <c r="C377" s="754" t="str">
        <f t="shared" si="49"/>
        <v>(木)</v>
      </c>
      <c r="D377" s="75" t="s">
        <v>606</v>
      </c>
      <c r="E377" s="73">
        <v>28</v>
      </c>
      <c r="F377" s="61">
        <v>7.3</v>
      </c>
      <c r="G377" s="23">
        <v>10.6</v>
      </c>
      <c r="H377" s="64">
        <v>11.8</v>
      </c>
      <c r="I377" s="65">
        <v>6.8</v>
      </c>
      <c r="J377" s="66">
        <v>3.6</v>
      </c>
      <c r="K377" s="24">
        <v>7.86</v>
      </c>
      <c r="L377" s="69">
        <v>7.95</v>
      </c>
      <c r="M377" s="65">
        <v>34.299999999999997</v>
      </c>
      <c r="N377" s="66">
        <v>39.1</v>
      </c>
      <c r="O377" s="23"/>
      <c r="P377" s="64">
        <v>140</v>
      </c>
      <c r="Q377" s="23"/>
      <c r="R377" s="64">
        <v>98</v>
      </c>
      <c r="S377" s="23"/>
      <c r="T377" s="64"/>
      <c r="U377" s="23"/>
      <c r="V377" s="64"/>
      <c r="W377" s="65"/>
      <c r="X377" s="66">
        <v>19</v>
      </c>
      <c r="Y377" s="70"/>
      <c r="Z377" s="71">
        <v>248</v>
      </c>
      <c r="AA377" s="24"/>
      <c r="AB377" s="69">
        <v>0.34</v>
      </c>
      <c r="AC377" s="461">
        <v>530</v>
      </c>
      <c r="AD377" s="538"/>
      <c r="AE377" s="503"/>
      <c r="AF377" s="121"/>
      <c r="AG377" s="21"/>
      <c r="AH377" s="3"/>
      <c r="AI377" s="22"/>
      <c r="AJ377" s="10"/>
      <c r="AK377" s="10"/>
      <c r="AL377" s="3"/>
    </row>
    <row r="378" spans="1:38" x14ac:dyDescent="0.15">
      <c r="A378" s="1946"/>
      <c r="B378" s="1932" t="s">
        <v>410</v>
      </c>
      <c r="C378" s="1892"/>
      <c r="D378" s="631"/>
      <c r="E378" s="555">
        <f>IF(COUNT(E350:E377)=0,"",MAX(E350:E377))</f>
        <v>28</v>
      </c>
      <c r="F378" s="555">
        <f>IF(COUNT(F350:F377)=0,"",MAX(F350:F377))</f>
        <v>13.1</v>
      </c>
      <c r="G378" s="559">
        <f t="shared" ref="G378:AC378" si="50">IF(COUNT(G350:G377)=0,"",MAX(G350:G377))</f>
        <v>12.7</v>
      </c>
      <c r="H378" s="560">
        <f t="shared" si="50"/>
        <v>14</v>
      </c>
      <c r="I378" s="559">
        <f t="shared" si="50"/>
        <v>11.9</v>
      </c>
      <c r="J378" s="560">
        <f t="shared" si="50"/>
        <v>9.4</v>
      </c>
      <c r="K378" s="1130">
        <f t="shared" si="50"/>
        <v>7.95</v>
      </c>
      <c r="L378" s="560">
        <f t="shared" si="50"/>
        <v>7.98</v>
      </c>
      <c r="M378" s="1130">
        <f t="shared" si="50"/>
        <v>37.799999999999997</v>
      </c>
      <c r="N378" s="560">
        <f t="shared" si="50"/>
        <v>40.4</v>
      </c>
      <c r="O378" s="1130">
        <f t="shared" si="50"/>
        <v>150</v>
      </c>
      <c r="P378" s="560">
        <f t="shared" si="50"/>
        <v>150</v>
      </c>
      <c r="Q378" s="1130">
        <f t="shared" si="50"/>
        <v>100</v>
      </c>
      <c r="R378" s="560">
        <f t="shared" si="50"/>
        <v>102</v>
      </c>
      <c r="S378" s="1130">
        <f t="shared" si="50"/>
        <v>76</v>
      </c>
      <c r="T378" s="560">
        <f t="shared" si="50"/>
        <v>70</v>
      </c>
      <c r="U378" s="1130">
        <f t="shared" si="50"/>
        <v>24</v>
      </c>
      <c r="V378" s="560">
        <f t="shared" si="50"/>
        <v>28</v>
      </c>
      <c r="W378" s="1130">
        <f t="shared" si="50"/>
        <v>18</v>
      </c>
      <c r="X378" s="560">
        <f t="shared" si="50"/>
        <v>20</v>
      </c>
      <c r="Y378" s="1130">
        <f t="shared" si="50"/>
        <v>256</v>
      </c>
      <c r="Z378" s="560">
        <f t="shared" si="50"/>
        <v>262</v>
      </c>
      <c r="AA378" s="1130">
        <f t="shared" si="50"/>
        <v>0.36</v>
      </c>
      <c r="AB378" s="560">
        <f t="shared" si="50"/>
        <v>0.45</v>
      </c>
      <c r="AC378" s="1084">
        <f t="shared" si="50"/>
        <v>1452</v>
      </c>
      <c r="AD378" s="538"/>
      <c r="AE378" s="503"/>
      <c r="AF378" s="121"/>
      <c r="AG378" s="29" t="s">
        <v>392</v>
      </c>
      <c r="AH378" s="2" t="s">
        <v>36</v>
      </c>
      <c r="AI378" s="2" t="s">
        <v>36</v>
      </c>
      <c r="AJ378" s="2" t="s">
        <v>36</v>
      </c>
      <c r="AK378" s="2" t="s">
        <v>36</v>
      </c>
      <c r="AL378" s="104" t="s">
        <v>36</v>
      </c>
    </row>
    <row r="379" spans="1:38" x14ac:dyDescent="0.15">
      <c r="A379" s="1946"/>
      <c r="B379" s="1933" t="s">
        <v>411</v>
      </c>
      <c r="C379" s="1894"/>
      <c r="D379" s="633"/>
      <c r="E379" s="566">
        <f>IF(COUNT(E350:E377)=0,"",MIN(E350:E377))</f>
        <v>0</v>
      </c>
      <c r="F379" s="566">
        <f t="shared" ref="F379:AC379" si="51">IF(COUNT(F350:F377)=0,"",MIN(F350:F377))</f>
        <v>1.6</v>
      </c>
      <c r="G379" s="570">
        <f t="shared" si="51"/>
        <v>6.8</v>
      </c>
      <c r="H379" s="571">
        <f t="shared" si="51"/>
        <v>8.1</v>
      </c>
      <c r="I379" s="570">
        <f t="shared" si="51"/>
        <v>3.6</v>
      </c>
      <c r="J379" s="571">
        <f t="shared" si="51"/>
        <v>3.1</v>
      </c>
      <c r="K379" s="1131">
        <f t="shared" si="51"/>
        <v>7.7009999999999996</v>
      </c>
      <c r="L379" s="571">
        <f t="shared" si="51"/>
        <v>7.71</v>
      </c>
      <c r="M379" s="1131">
        <f t="shared" si="51"/>
        <v>27.2</v>
      </c>
      <c r="N379" s="571">
        <f t="shared" si="51"/>
        <v>26</v>
      </c>
      <c r="O379" s="1131">
        <f t="shared" si="51"/>
        <v>150</v>
      </c>
      <c r="P379" s="571">
        <f t="shared" si="51"/>
        <v>94</v>
      </c>
      <c r="Q379" s="1131">
        <f t="shared" si="51"/>
        <v>100</v>
      </c>
      <c r="R379" s="571">
        <f t="shared" si="51"/>
        <v>70</v>
      </c>
      <c r="S379" s="1131">
        <f t="shared" si="51"/>
        <v>76</v>
      </c>
      <c r="T379" s="571">
        <f t="shared" si="51"/>
        <v>70</v>
      </c>
      <c r="U379" s="1131">
        <f t="shared" si="51"/>
        <v>24</v>
      </c>
      <c r="V379" s="571">
        <f t="shared" si="51"/>
        <v>28</v>
      </c>
      <c r="W379" s="1131">
        <f t="shared" si="51"/>
        <v>18</v>
      </c>
      <c r="X379" s="571">
        <f t="shared" si="51"/>
        <v>17</v>
      </c>
      <c r="Y379" s="1131">
        <f t="shared" si="51"/>
        <v>256</v>
      </c>
      <c r="Z379" s="571">
        <f t="shared" si="51"/>
        <v>170</v>
      </c>
      <c r="AA379" s="1131">
        <f t="shared" si="51"/>
        <v>0.36</v>
      </c>
      <c r="AB379" s="571">
        <f t="shared" si="51"/>
        <v>0.34</v>
      </c>
      <c r="AC379" s="566">
        <f t="shared" si="51"/>
        <v>530</v>
      </c>
      <c r="AD379" s="538"/>
      <c r="AE379" s="503"/>
      <c r="AF379" s="121"/>
      <c r="AG379" s="11" t="s">
        <v>36</v>
      </c>
      <c r="AH379" s="2" t="s">
        <v>36</v>
      </c>
      <c r="AI379" s="2" t="s">
        <v>36</v>
      </c>
      <c r="AJ379" s="2" t="s">
        <v>36</v>
      </c>
      <c r="AK379" s="2" t="s">
        <v>36</v>
      </c>
      <c r="AL379" s="104" t="s">
        <v>36</v>
      </c>
    </row>
    <row r="380" spans="1:38" x14ac:dyDescent="0.15">
      <c r="A380" s="1946"/>
      <c r="B380" s="2031" t="s">
        <v>412</v>
      </c>
      <c r="C380" s="1949"/>
      <c r="D380" s="635"/>
      <c r="E380" s="640"/>
      <c r="F380" s="1088">
        <f>IF(COUNT(F350:F377)=0,"",AVERAGE(F350:F377))</f>
        <v>7.3285714285714292</v>
      </c>
      <c r="G380" s="568">
        <f t="shared" ref="G380:AC380" si="52">IF(COUNT(G350:G377)=0,"",AVERAGE(G350:G377))</f>
        <v>9.3714285714285701</v>
      </c>
      <c r="H380" s="569">
        <f t="shared" si="52"/>
        <v>10.664285714285715</v>
      </c>
      <c r="I380" s="568">
        <f t="shared" si="52"/>
        <v>5.4642857142857135</v>
      </c>
      <c r="J380" s="569">
        <f t="shared" si="52"/>
        <v>4.4928571428571429</v>
      </c>
      <c r="K380" s="1129">
        <f t="shared" si="52"/>
        <v>7.8196785714285708</v>
      </c>
      <c r="L380" s="569">
        <f t="shared" si="52"/>
        <v>7.8674999999999997</v>
      </c>
      <c r="M380" s="1129">
        <f t="shared" si="52"/>
        <v>35.131578947368418</v>
      </c>
      <c r="N380" s="569">
        <f t="shared" si="52"/>
        <v>36.773684210526319</v>
      </c>
      <c r="O380" s="1129">
        <f t="shared" si="52"/>
        <v>150</v>
      </c>
      <c r="P380" s="569">
        <f t="shared" si="52"/>
        <v>141.26315789473685</v>
      </c>
      <c r="Q380" s="1129">
        <f t="shared" si="52"/>
        <v>100</v>
      </c>
      <c r="R380" s="569">
        <f t="shared" si="52"/>
        <v>96.421052631578945</v>
      </c>
      <c r="S380" s="1129">
        <f t="shared" si="52"/>
        <v>76</v>
      </c>
      <c r="T380" s="569">
        <f t="shared" si="52"/>
        <v>70</v>
      </c>
      <c r="U380" s="1129">
        <f t="shared" si="52"/>
        <v>24</v>
      </c>
      <c r="V380" s="569">
        <f t="shared" si="52"/>
        <v>28</v>
      </c>
      <c r="W380" s="1129">
        <f t="shared" si="52"/>
        <v>18</v>
      </c>
      <c r="X380" s="569">
        <f t="shared" si="52"/>
        <v>18</v>
      </c>
      <c r="Y380" s="1129">
        <f t="shared" si="52"/>
        <v>256</v>
      </c>
      <c r="Z380" s="569">
        <f t="shared" si="52"/>
        <v>239.89473684210526</v>
      </c>
      <c r="AA380" s="1129">
        <f t="shared" si="52"/>
        <v>0.36</v>
      </c>
      <c r="AB380" s="569">
        <f t="shared" si="52"/>
        <v>0.3984210526315789</v>
      </c>
      <c r="AC380" s="1088">
        <f t="shared" si="52"/>
        <v>991</v>
      </c>
      <c r="AD380" s="538"/>
      <c r="AE380" s="503"/>
      <c r="AF380" s="121"/>
      <c r="AG380" s="11" t="s">
        <v>36</v>
      </c>
      <c r="AH380" s="2" t="s">
        <v>36</v>
      </c>
      <c r="AI380" s="2" t="s">
        <v>36</v>
      </c>
      <c r="AJ380" s="2" t="s">
        <v>36</v>
      </c>
      <c r="AK380" s="2" t="s">
        <v>36</v>
      </c>
      <c r="AL380" s="104" t="s">
        <v>36</v>
      </c>
    </row>
    <row r="381" spans="1:38" x14ac:dyDescent="0.15">
      <c r="A381" s="1947"/>
      <c r="B381" s="1917" t="s">
        <v>413</v>
      </c>
      <c r="C381" s="1916"/>
      <c r="D381" s="1132"/>
      <c r="E381" s="1072">
        <f>SUM(E350:E377)</f>
        <v>64</v>
      </c>
      <c r="F381" s="1132"/>
      <c r="G381" s="1133"/>
      <c r="H381" s="1133"/>
      <c r="I381" s="1134"/>
      <c r="J381" s="1135"/>
      <c r="K381" s="1133"/>
      <c r="L381" s="1133"/>
      <c r="M381" s="1134"/>
      <c r="N381" s="1135"/>
      <c r="O381" s="1133"/>
      <c r="P381" s="1133"/>
      <c r="Q381" s="1134"/>
      <c r="R381" s="1135"/>
      <c r="S381" s="1133"/>
      <c r="T381" s="1133"/>
      <c r="U381" s="1134"/>
      <c r="V381" s="1135"/>
      <c r="W381" s="1133"/>
      <c r="X381" s="1133"/>
      <c r="Y381" s="1134"/>
      <c r="Z381" s="1135"/>
      <c r="AA381" s="1133"/>
      <c r="AB381" s="1136"/>
      <c r="AC381" s="1083">
        <f>SUM(AC350:AC377)</f>
        <v>1982</v>
      </c>
      <c r="AD381" s="538"/>
      <c r="AE381" s="503"/>
      <c r="AF381" s="121"/>
      <c r="AG381" s="1390"/>
      <c r="AH381" s="1450"/>
      <c r="AI381" s="1450"/>
      <c r="AJ381" s="1450"/>
      <c r="AK381" s="1450"/>
      <c r="AL381" s="1451"/>
    </row>
    <row r="382" spans="1:38" x14ac:dyDescent="0.15">
      <c r="A382" s="1936" t="s">
        <v>582</v>
      </c>
      <c r="B382" s="1614">
        <v>43525</v>
      </c>
      <c r="C382" s="1615" t="str">
        <f>IF(B382="","",IF(WEEKDAY(B382)=1,"(日)",IF(WEEKDAY(B382)=2,"(月)",IF(WEEKDAY(B382)=3,"(火)",IF(WEEKDAY(B382)=4,"(水)",IF(WEEKDAY(B382)=5,"(木)",IF(WEEKDAY(B382)=6,"(金)","(土)")))))))</f>
        <v>(金)</v>
      </c>
      <c r="D382" s="74" t="s">
        <v>632</v>
      </c>
      <c r="E382" s="72">
        <v>3</v>
      </c>
      <c r="F382" s="60">
        <v>8.4</v>
      </c>
      <c r="G382" s="62">
        <v>10.199999999999999</v>
      </c>
      <c r="H382" s="63">
        <v>10.8</v>
      </c>
      <c r="I382" s="56">
        <v>27.8</v>
      </c>
      <c r="J382" s="57">
        <v>3.6</v>
      </c>
      <c r="K382" s="67">
        <v>7.92</v>
      </c>
      <c r="L382" s="68">
        <v>7.41</v>
      </c>
      <c r="M382" s="56">
        <v>25.3</v>
      </c>
      <c r="N382" s="57">
        <v>24.1</v>
      </c>
      <c r="O382" s="62"/>
      <c r="P382" s="63">
        <v>73</v>
      </c>
      <c r="Q382" s="62"/>
      <c r="R382" s="63">
        <v>64</v>
      </c>
      <c r="S382" s="62"/>
      <c r="T382" s="63"/>
      <c r="U382" s="62"/>
      <c r="V382" s="63"/>
      <c r="W382" s="56"/>
      <c r="X382" s="57">
        <v>20</v>
      </c>
      <c r="Y382" s="58"/>
      <c r="Z382" s="59">
        <v>170</v>
      </c>
      <c r="AA382" s="67"/>
      <c r="AB382" s="68">
        <v>0.13</v>
      </c>
      <c r="AC382" s="463">
        <v>8351</v>
      </c>
      <c r="AD382" s="462" t="s">
        <v>36</v>
      </c>
      <c r="AE382" s="250" t="s">
        <v>36</v>
      </c>
      <c r="AF382" s="120" t="s">
        <v>36</v>
      </c>
      <c r="AG382" s="191">
        <v>43535</v>
      </c>
      <c r="AH382" s="152" t="s">
        <v>3</v>
      </c>
      <c r="AI382" s="153">
        <v>15.3</v>
      </c>
      <c r="AJ382" s="154" t="s">
        <v>20</v>
      </c>
      <c r="AK382" s="155"/>
      <c r="AL382" s="156"/>
    </row>
    <row r="383" spans="1:38" x14ac:dyDescent="0.15">
      <c r="A383" s="2017"/>
      <c r="B383" s="577">
        <v>43526</v>
      </c>
      <c r="C383" s="281" t="str">
        <f t="shared" ref="C383:C412" si="53">IF(B383="","",IF(WEEKDAY(B383)=1,"(日)",IF(WEEKDAY(B383)=2,"(月)",IF(WEEKDAY(B383)=3,"(火)",IF(WEEKDAY(B383)=4,"(水)",IF(WEEKDAY(B383)=5,"(木)",IF(WEEKDAY(B383)=6,"(金)","(土)")))))))</f>
        <v>(土)</v>
      </c>
      <c r="D383" s="75" t="s">
        <v>630</v>
      </c>
      <c r="E383" s="73"/>
      <c r="F383" s="61">
        <v>10</v>
      </c>
      <c r="G383" s="23">
        <v>10.3</v>
      </c>
      <c r="H383" s="64">
        <v>11.5</v>
      </c>
      <c r="I383" s="65">
        <v>13.9</v>
      </c>
      <c r="J383" s="66">
        <v>6.5</v>
      </c>
      <c r="K383" s="24">
        <v>7.77</v>
      </c>
      <c r="L383" s="69">
        <v>7.6</v>
      </c>
      <c r="M383" s="65"/>
      <c r="N383" s="66"/>
      <c r="O383" s="23"/>
      <c r="P383" s="64"/>
      <c r="Q383" s="23"/>
      <c r="R383" s="64"/>
      <c r="S383" s="23"/>
      <c r="T383" s="64"/>
      <c r="U383" s="23"/>
      <c r="V383" s="64"/>
      <c r="W383" s="65"/>
      <c r="X383" s="66"/>
      <c r="Y383" s="70"/>
      <c r="Z383" s="71"/>
      <c r="AA383" s="24"/>
      <c r="AB383" s="69"/>
      <c r="AC383" s="461">
        <v>4034</v>
      </c>
      <c r="AD383" s="460" t="s">
        <v>36</v>
      </c>
      <c r="AE383" s="251" t="s">
        <v>36</v>
      </c>
      <c r="AF383" s="121" t="s">
        <v>36</v>
      </c>
      <c r="AG383" s="12" t="s">
        <v>94</v>
      </c>
      <c r="AH383" s="13" t="s">
        <v>399</v>
      </c>
      <c r="AI383" s="14" t="s">
        <v>5</v>
      </c>
      <c r="AJ383" s="15" t="s">
        <v>6</v>
      </c>
      <c r="AK383" s="16" t="s">
        <v>36</v>
      </c>
      <c r="AL383" s="97"/>
    </row>
    <row r="384" spans="1:38" x14ac:dyDescent="0.15">
      <c r="A384" s="2017"/>
      <c r="B384" s="577">
        <v>43527</v>
      </c>
      <c r="C384" s="281" t="str">
        <f t="shared" si="53"/>
        <v>(日)</v>
      </c>
      <c r="D384" s="76" t="s">
        <v>632</v>
      </c>
      <c r="E384" s="73">
        <v>13</v>
      </c>
      <c r="F384" s="61">
        <v>6.4</v>
      </c>
      <c r="G384" s="23">
        <v>10.8</v>
      </c>
      <c r="H384" s="64">
        <v>12.4</v>
      </c>
      <c r="I384" s="65">
        <v>9.8000000000000007</v>
      </c>
      <c r="J384" s="66">
        <v>7.9</v>
      </c>
      <c r="K384" s="24">
        <v>7.82</v>
      </c>
      <c r="L384" s="69">
        <v>7.89</v>
      </c>
      <c r="M384" s="65"/>
      <c r="N384" s="66"/>
      <c r="O384" s="23"/>
      <c r="P384" s="64"/>
      <c r="Q384" s="23"/>
      <c r="R384" s="64"/>
      <c r="S384" s="23"/>
      <c r="T384" s="64"/>
      <c r="U384" s="23"/>
      <c r="V384" s="64"/>
      <c r="W384" s="65"/>
      <c r="X384" s="66"/>
      <c r="Y384" s="70"/>
      <c r="Z384" s="71"/>
      <c r="AA384" s="24"/>
      <c r="AB384" s="69"/>
      <c r="AC384" s="461">
        <v>1471</v>
      </c>
      <c r="AD384" s="460" t="s">
        <v>36</v>
      </c>
      <c r="AE384" s="251" t="s">
        <v>36</v>
      </c>
      <c r="AF384" s="121" t="s">
        <v>36</v>
      </c>
      <c r="AG384" s="5" t="s">
        <v>95</v>
      </c>
      <c r="AH384" s="17" t="s">
        <v>20</v>
      </c>
      <c r="AI384" s="31">
        <v>11.1</v>
      </c>
      <c r="AJ384" s="32">
        <v>12.3</v>
      </c>
      <c r="AK384" s="33" t="s">
        <v>36</v>
      </c>
      <c r="AL384" s="98"/>
    </row>
    <row r="385" spans="1:38" x14ac:dyDescent="0.15">
      <c r="A385" s="2017"/>
      <c r="B385" s="577">
        <v>43528</v>
      </c>
      <c r="C385" s="281" t="str">
        <f t="shared" si="53"/>
        <v>(月)</v>
      </c>
      <c r="D385" s="76" t="s">
        <v>632</v>
      </c>
      <c r="E385" s="73">
        <v>25</v>
      </c>
      <c r="F385" s="61">
        <v>8.8000000000000007</v>
      </c>
      <c r="G385" s="23">
        <v>9.8000000000000007</v>
      </c>
      <c r="H385" s="64">
        <v>10.8</v>
      </c>
      <c r="I385" s="65">
        <v>13.2</v>
      </c>
      <c r="J385" s="66">
        <v>10</v>
      </c>
      <c r="K385" s="24">
        <v>7.71</v>
      </c>
      <c r="L385" s="69">
        <v>7.79</v>
      </c>
      <c r="M385" s="65">
        <v>22.6</v>
      </c>
      <c r="N385" s="66">
        <v>28.2</v>
      </c>
      <c r="O385" s="23"/>
      <c r="P385" s="64">
        <v>110</v>
      </c>
      <c r="Q385" s="23"/>
      <c r="R385" s="64">
        <v>82</v>
      </c>
      <c r="S385" s="23"/>
      <c r="T385" s="64"/>
      <c r="U385" s="23"/>
      <c r="V385" s="64"/>
      <c r="W385" s="65"/>
      <c r="X385" s="66">
        <v>14</v>
      </c>
      <c r="Y385" s="70"/>
      <c r="Z385" s="71">
        <v>204</v>
      </c>
      <c r="AA385" s="24"/>
      <c r="AB385" s="69">
        <v>0.51</v>
      </c>
      <c r="AC385" s="461">
        <v>4300</v>
      </c>
      <c r="AD385" s="460" t="s">
        <v>36</v>
      </c>
      <c r="AE385" s="251" t="s">
        <v>36</v>
      </c>
      <c r="AF385" s="121" t="s">
        <v>36</v>
      </c>
      <c r="AG385" s="6" t="s">
        <v>400</v>
      </c>
      <c r="AH385" s="18" t="s">
        <v>401</v>
      </c>
      <c r="AI385" s="34">
        <v>173.9</v>
      </c>
      <c r="AJ385" s="35">
        <v>4.0999999999999996</v>
      </c>
      <c r="AK385" s="39" t="s">
        <v>36</v>
      </c>
      <c r="AL385" s="99"/>
    </row>
    <row r="386" spans="1:38" x14ac:dyDescent="0.15">
      <c r="A386" s="2017"/>
      <c r="B386" s="577">
        <v>43529</v>
      </c>
      <c r="C386" s="281" t="str">
        <f t="shared" si="53"/>
        <v>(火)</v>
      </c>
      <c r="D386" s="76" t="s">
        <v>630</v>
      </c>
      <c r="E386" s="73"/>
      <c r="F386" s="61">
        <v>11.3</v>
      </c>
      <c r="G386" s="23">
        <v>9.5</v>
      </c>
      <c r="H386" s="64">
        <v>10.199999999999999</v>
      </c>
      <c r="I386" s="65">
        <v>21.6</v>
      </c>
      <c r="J386" s="66">
        <v>5.9</v>
      </c>
      <c r="K386" s="24">
        <v>7.76</v>
      </c>
      <c r="L386" s="69">
        <v>7.48</v>
      </c>
      <c r="M386" s="65">
        <v>25.1</v>
      </c>
      <c r="N386" s="66">
        <v>24.4</v>
      </c>
      <c r="O386" s="23"/>
      <c r="P386" s="64">
        <v>77</v>
      </c>
      <c r="Q386" s="23"/>
      <c r="R386" s="64">
        <v>72</v>
      </c>
      <c r="S386" s="23"/>
      <c r="T386" s="64"/>
      <c r="U386" s="23"/>
      <c r="V386" s="64"/>
      <c r="W386" s="65"/>
      <c r="X386" s="66">
        <v>20</v>
      </c>
      <c r="Y386" s="70"/>
      <c r="Z386" s="71">
        <v>178</v>
      </c>
      <c r="AA386" s="24"/>
      <c r="AB386" s="69">
        <v>0.22</v>
      </c>
      <c r="AC386" s="461">
        <v>7420</v>
      </c>
      <c r="AD386" s="460" t="s">
        <v>36</v>
      </c>
      <c r="AE386" s="251" t="s">
        <v>36</v>
      </c>
      <c r="AF386" s="121" t="s">
        <v>36</v>
      </c>
      <c r="AG386" s="6" t="s">
        <v>21</v>
      </c>
      <c r="AH386" s="18"/>
      <c r="AI386" s="34">
        <v>7.78</v>
      </c>
      <c r="AJ386" s="35">
        <v>7.52</v>
      </c>
      <c r="AK386" s="42" t="s">
        <v>36</v>
      </c>
      <c r="AL386" s="100"/>
    </row>
    <row r="387" spans="1:38" x14ac:dyDescent="0.15">
      <c r="A387" s="2017"/>
      <c r="B387" s="577">
        <v>43530</v>
      </c>
      <c r="C387" s="281" t="str">
        <f t="shared" si="53"/>
        <v>(水)</v>
      </c>
      <c r="D387" s="76" t="s">
        <v>632</v>
      </c>
      <c r="E387" s="73">
        <v>3</v>
      </c>
      <c r="F387" s="61">
        <v>11.6</v>
      </c>
      <c r="G387" s="23">
        <v>11.2</v>
      </c>
      <c r="H387" s="64">
        <v>12.2</v>
      </c>
      <c r="I387" s="65">
        <v>11.7</v>
      </c>
      <c r="J387" s="66">
        <v>4.8</v>
      </c>
      <c r="K387" s="24">
        <v>7.7</v>
      </c>
      <c r="L387" s="69">
        <v>7.56</v>
      </c>
      <c r="M387" s="65">
        <v>28.9</v>
      </c>
      <c r="N387" s="66">
        <v>30.7</v>
      </c>
      <c r="O387" s="23"/>
      <c r="P387" s="64">
        <v>100</v>
      </c>
      <c r="Q387" s="23"/>
      <c r="R387" s="64">
        <v>86</v>
      </c>
      <c r="S387" s="23"/>
      <c r="T387" s="64"/>
      <c r="U387" s="23"/>
      <c r="V387" s="64"/>
      <c r="W387" s="65"/>
      <c r="X387" s="66">
        <v>20</v>
      </c>
      <c r="Y387" s="70"/>
      <c r="Z387" s="71">
        <v>224</v>
      </c>
      <c r="AA387" s="24"/>
      <c r="AB387" s="69">
        <v>0.25</v>
      </c>
      <c r="AC387" s="461">
        <v>3141</v>
      </c>
      <c r="AD387" s="460" t="s">
        <v>36</v>
      </c>
      <c r="AE387" s="251" t="s">
        <v>36</v>
      </c>
      <c r="AF387" s="121" t="s">
        <v>36</v>
      </c>
      <c r="AG387" s="6" t="s">
        <v>372</v>
      </c>
      <c r="AH387" s="18" t="s">
        <v>22</v>
      </c>
      <c r="AI387" s="34">
        <v>31.7</v>
      </c>
      <c r="AJ387" s="35">
        <v>29.7</v>
      </c>
      <c r="AK387" s="36" t="s">
        <v>36</v>
      </c>
      <c r="AL387" s="101"/>
    </row>
    <row r="388" spans="1:38" x14ac:dyDescent="0.15">
      <c r="A388" s="2017"/>
      <c r="B388" s="577">
        <v>43531</v>
      </c>
      <c r="C388" s="281" t="str">
        <f t="shared" si="53"/>
        <v>(木)</v>
      </c>
      <c r="D388" s="76" t="s">
        <v>632</v>
      </c>
      <c r="E388" s="73">
        <v>26</v>
      </c>
      <c r="F388" s="61">
        <v>8.6999999999999993</v>
      </c>
      <c r="G388" s="23">
        <v>11.8</v>
      </c>
      <c r="H388" s="64">
        <v>13</v>
      </c>
      <c r="I388" s="65">
        <v>9.1</v>
      </c>
      <c r="J388" s="66">
        <v>6.4</v>
      </c>
      <c r="K388" s="24">
        <v>7.75</v>
      </c>
      <c r="L388" s="69">
        <v>7.82</v>
      </c>
      <c r="M388" s="65">
        <v>21.9</v>
      </c>
      <c r="N388" s="66">
        <v>30.6</v>
      </c>
      <c r="O388" s="23"/>
      <c r="P388" s="64">
        <v>120</v>
      </c>
      <c r="Q388" s="23"/>
      <c r="R388" s="64">
        <v>90</v>
      </c>
      <c r="S388" s="23"/>
      <c r="T388" s="64"/>
      <c r="U388" s="23"/>
      <c r="V388" s="64"/>
      <c r="W388" s="65"/>
      <c r="X388" s="66">
        <v>16</v>
      </c>
      <c r="Y388" s="70"/>
      <c r="Z388" s="71">
        <v>232</v>
      </c>
      <c r="AA388" s="24"/>
      <c r="AB388" s="69">
        <v>0.77</v>
      </c>
      <c r="AC388" s="461">
        <v>4326</v>
      </c>
      <c r="AD388" s="460" t="s">
        <v>36</v>
      </c>
      <c r="AE388" s="251" t="s">
        <v>36</v>
      </c>
      <c r="AF388" s="121" t="s">
        <v>36</v>
      </c>
      <c r="AG388" s="6" t="s">
        <v>402</v>
      </c>
      <c r="AH388" s="18" t="s">
        <v>23</v>
      </c>
      <c r="AI388" s="34">
        <v>100</v>
      </c>
      <c r="AJ388" s="35">
        <v>94</v>
      </c>
      <c r="AK388" s="36" t="s">
        <v>36</v>
      </c>
      <c r="AL388" s="101"/>
    </row>
    <row r="389" spans="1:38" x14ac:dyDescent="0.15">
      <c r="A389" s="2017"/>
      <c r="B389" s="577">
        <v>43532</v>
      </c>
      <c r="C389" s="281" t="str">
        <f t="shared" si="53"/>
        <v>(金)</v>
      </c>
      <c r="D389" s="76" t="s">
        <v>630</v>
      </c>
      <c r="E389" s="73"/>
      <c r="F389" s="61">
        <v>8.4</v>
      </c>
      <c r="G389" s="23">
        <v>9</v>
      </c>
      <c r="H389" s="64">
        <v>10.5</v>
      </c>
      <c r="I389" s="65">
        <v>25.8</v>
      </c>
      <c r="J389" s="66">
        <v>4.5999999999999996</v>
      </c>
      <c r="K389" s="24">
        <v>7.56</v>
      </c>
      <c r="L389" s="69">
        <v>7.38</v>
      </c>
      <c r="M389" s="65">
        <v>21.2</v>
      </c>
      <c r="N389" s="66">
        <v>21.7</v>
      </c>
      <c r="O389" s="23"/>
      <c r="P389" s="64">
        <v>70</v>
      </c>
      <c r="Q389" s="23"/>
      <c r="R389" s="64">
        <v>64</v>
      </c>
      <c r="S389" s="23"/>
      <c r="T389" s="64"/>
      <c r="U389" s="23"/>
      <c r="V389" s="64"/>
      <c r="W389" s="65"/>
      <c r="X389" s="66">
        <v>18</v>
      </c>
      <c r="Y389" s="70"/>
      <c r="Z389" s="71">
        <v>152</v>
      </c>
      <c r="AA389" s="24"/>
      <c r="AB389" s="69">
        <v>0.17</v>
      </c>
      <c r="AC389" s="461">
        <v>10334</v>
      </c>
      <c r="AD389" s="460" t="s">
        <v>36</v>
      </c>
      <c r="AE389" s="251" t="s">
        <v>36</v>
      </c>
      <c r="AF389" s="121" t="s">
        <v>36</v>
      </c>
      <c r="AG389" s="6" t="s">
        <v>376</v>
      </c>
      <c r="AH389" s="18" t="s">
        <v>23</v>
      </c>
      <c r="AI389" s="34">
        <v>96</v>
      </c>
      <c r="AJ389" s="35">
        <v>84</v>
      </c>
      <c r="AK389" s="36" t="s">
        <v>36</v>
      </c>
      <c r="AL389" s="101"/>
    </row>
    <row r="390" spans="1:38" x14ac:dyDescent="0.15">
      <c r="A390" s="2017"/>
      <c r="B390" s="577">
        <v>43533</v>
      </c>
      <c r="C390" s="281" t="str">
        <f t="shared" si="53"/>
        <v>(土)</v>
      </c>
      <c r="D390" s="76" t="s">
        <v>630</v>
      </c>
      <c r="E390" s="73"/>
      <c r="F390" s="61">
        <v>10.6</v>
      </c>
      <c r="G390" s="23">
        <v>9.5</v>
      </c>
      <c r="H390" s="64">
        <v>10.8</v>
      </c>
      <c r="I390" s="65">
        <v>15.9</v>
      </c>
      <c r="J390" s="66">
        <v>3.7</v>
      </c>
      <c r="K390" s="24">
        <v>7.68</v>
      </c>
      <c r="L390" s="69">
        <v>7.45</v>
      </c>
      <c r="M390" s="65"/>
      <c r="N390" s="66"/>
      <c r="O390" s="23"/>
      <c r="P390" s="64"/>
      <c r="Q390" s="23"/>
      <c r="R390" s="64"/>
      <c r="S390" s="23"/>
      <c r="T390" s="64"/>
      <c r="U390" s="23"/>
      <c r="V390" s="64"/>
      <c r="W390" s="65"/>
      <c r="X390" s="66"/>
      <c r="Y390" s="70"/>
      <c r="Z390" s="71"/>
      <c r="AA390" s="24"/>
      <c r="AB390" s="69"/>
      <c r="AC390" s="461">
        <v>8314</v>
      </c>
      <c r="AD390" s="460" t="s">
        <v>36</v>
      </c>
      <c r="AE390" s="251" t="s">
        <v>36</v>
      </c>
      <c r="AF390" s="121" t="s">
        <v>36</v>
      </c>
      <c r="AG390" s="6" t="s">
        <v>377</v>
      </c>
      <c r="AH390" s="18" t="s">
        <v>23</v>
      </c>
      <c r="AI390" s="34">
        <v>74</v>
      </c>
      <c r="AJ390" s="35">
        <v>70</v>
      </c>
      <c r="AK390" s="36" t="s">
        <v>36</v>
      </c>
      <c r="AL390" s="101"/>
    </row>
    <row r="391" spans="1:38" x14ac:dyDescent="0.15">
      <c r="A391" s="2017"/>
      <c r="B391" s="577">
        <v>43534</v>
      </c>
      <c r="C391" s="281" t="str">
        <f t="shared" si="53"/>
        <v>(日)</v>
      </c>
      <c r="D391" s="125" t="s">
        <v>631</v>
      </c>
      <c r="E391" s="126">
        <v>6</v>
      </c>
      <c r="F391" s="127">
        <v>16.3</v>
      </c>
      <c r="G391" s="128">
        <v>11.4</v>
      </c>
      <c r="H391" s="129">
        <v>12.3</v>
      </c>
      <c r="I391" s="130">
        <v>10.5</v>
      </c>
      <c r="J391" s="131">
        <v>7.6</v>
      </c>
      <c r="K391" s="132">
        <v>7.77</v>
      </c>
      <c r="L391" s="133">
        <v>7.89</v>
      </c>
      <c r="M391" s="130"/>
      <c r="N391" s="131"/>
      <c r="O391" s="128"/>
      <c r="P391" s="129"/>
      <c r="Q391" s="128"/>
      <c r="R391" s="129"/>
      <c r="S391" s="128"/>
      <c r="T391" s="129"/>
      <c r="U391" s="128"/>
      <c r="V391" s="129"/>
      <c r="W391" s="130"/>
      <c r="X391" s="131"/>
      <c r="Y391" s="134"/>
      <c r="Z391" s="135"/>
      <c r="AA391" s="132"/>
      <c r="AB391" s="133"/>
      <c r="AC391" s="461">
        <v>642</v>
      </c>
      <c r="AD391" s="460" t="s">
        <v>36</v>
      </c>
      <c r="AE391" s="251" t="s">
        <v>36</v>
      </c>
      <c r="AF391" s="121" t="s">
        <v>36</v>
      </c>
      <c r="AG391" s="6" t="s">
        <v>378</v>
      </c>
      <c r="AH391" s="18" t="s">
        <v>23</v>
      </c>
      <c r="AI391" s="34">
        <v>22</v>
      </c>
      <c r="AJ391" s="35">
        <v>14</v>
      </c>
      <c r="AK391" s="36" t="s">
        <v>36</v>
      </c>
      <c r="AL391" s="101"/>
    </row>
    <row r="392" spans="1:38" x14ac:dyDescent="0.15">
      <c r="A392" s="2017"/>
      <c r="B392" s="577">
        <v>43535</v>
      </c>
      <c r="C392" s="281" t="str">
        <f t="shared" si="53"/>
        <v>(月)</v>
      </c>
      <c r="D392" s="76" t="s">
        <v>631</v>
      </c>
      <c r="E392" s="73">
        <v>30</v>
      </c>
      <c r="F392" s="61">
        <v>11.1</v>
      </c>
      <c r="G392" s="23">
        <v>11.6</v>
      </c>
      <c r="H392" s="64">
        <v>13.2</v>
      </c>
      <c r="I392" s="65">
        <v>42.1</v>
      </c>
      <c r="J392" s="66">
        <v>5.9</v>
      </c>
      <c r="K392" s="24">
        <v>7.74</v>
      </c>
      <c r="L392" s="69">
        <v>7.84</v>
      </c>
      <c r="M392" s="65">
        <v>13.4</v>
      </c>
      <c r="N392" s="66">
        <v>28.2</v>
      </c>
      <c r="O392" s="23"/>
      <c r="P392" s="64">
        <v>110</v>
      </c>
      <c r="Q392" s="23"/>
      <c r="R392" s="64">
        <v>86</v>
      </c>
      <c r="S392" s="23"/>
      <c r="T392" s="64"/>
      <c r="U392" s="23"/>
      <c r="V392" s="64"/>
      <c r="W392" s="65"/>
      <c r="X392" s="66">
        <v>15</v>
      </c>
      <c r="Y392" s="70"/>
      <c r="Z392" s="71">
        <v>200</v>
      </c>
      <c r="AA392" s="24"/>
      <c r="AB392" s="69">
        <v>0.43</v>
      </c>
      <c r="AC392" s="461">
        <v>10743</v>
      </c>
      <c r="AD392" s="460" t="s">
        <v>36</v>
      </c>
      <c r="AE392" s="251" t="s">
        <v>36</v>
      </c>
      <c r="AF392" s="121" t="s">
        <v>36</v>
      </c>
      <c r="AG392" s="6" t="s">
        <v>403</v>
      </c>
      <c r="AH392" s="18" t="s">
        <v>23</v>
      </c>
      <c r="AI392" s="37">
        <v>20</v>
      </c>
      <c r="AJ392" s="38">
        <v>23</v>
      </c>
      <c r="AK392" s="39" t="s">
        <v>36</v>
      </c>
      <c r="AL392" s="99"/>
    </row>
    <row r="393" spans="1:38" x14ac:dyDescent="0.15">
      <c r="A393" s="2017"/>
      <c r="B393" s="577">
        <v>43536</v>
      </c>
      <c r="C393" s="281" t="str">
        <f t="shared" si="53"/>
        <v>(火)</v>
      </c>
      <c r="D393" s="76" t="s">
        <v>630</v>
      </c>
      <c r="E393" s="73"/>
      <c r="F393" s="61">
        <v>14.4</v>
      </c>
      <c r="G393" s="23">
        <v>11.2</v>
      </c>
      <c r="H393" s="64">
        <v>12.2</v>
      </c>
      <c r="I393" s="65">
        <v>29.8</v>
      </c>
      <c r="J393" s="66">
        <v>7.8</v>
      </c>
      <c r="K393" s="24">
        <v>7.48</v>
      </c>
      <c r="L393" s="69">
        <v>7.25</v>
      </c>
      <c r="M393" s="65">
        <v>22.2</v>
      </c>
      <c r="N393" s="66">
        <v>21.1</v>
      </c>
      <c r="O393" s="23"/>
      <c r="P393" s="64">
        <v>60</v>
      </c>
      <c r="Q393" s="23"/>
      <c r="R393" s="64">
        <v>62</v>
      </c>
      <c r="S393" s="23"/>
      <c r="T393" s="64"/>
      <c r="U393" s="23"/>
      <c r="V393" s="64"/>
      <c r="W393" s="65"/>
      <c r="X393" s="66">
        <v>19</v>
      </c>
      <c r="Y393" s="70"/>
      <c r="Z393" s="71">
        <v>150</v>
      </c>
      <c r="AA393" s="24"/>
      <c r="AB393" s="69">
        <v>0.24</v>
      </c>
      <c r="AC393" s="461">
        <v>8325</v>
      </c>
      <c r="AD393" s="460" t="s">
        <v>36</v>
      </c>
      <c r="AE393" s="251" t="s">
        <v>36</v>
      </c>
      <c r="AF393" s="121" t="s">
        <v>36</v>
      </c>
      <c r="AG393" s="6" t="s">
        <v>404</v>
      </c>
      <c r="AH393" s="18" t="s">
        <v>23</v>
      </c>
      <c r="AI393" s="49">
        <v>304</v>
      </c>
      <c r="AJ393" s="50">
        <v>200</v>
      </c>
      <c r="AK393" s="25" t="s">
        <v>36</v>
      </c>
      <c r="AL393" s="26"/>
    </row>
    <row r="394" spans="1:38" x14ac:dyDescent="0.15">
      <c r="A394" s="2017"/>
      <c r="B394" s="577">
        <v>43537</v>
      </c>
      <c r="C394" s="281" t="str">
        <f t="shared" si="53"/>
        <v>(水)</v>
      </c>
      <c r="D394" s="76" t="s">
        <v>630</v>
      </c>
      <c r="E394" s="73"/>
      <c r="F394" s="61">
        <v>15.3</v>
      </c>
      <c r="G394" s="23">
        <v>11.1</v>
      </c>
      <c r="H394" s="64">
        <v>12.3</v>
      </c>
      <c r="I394" s="65">
        <v>173.9</v>
      </c>
      <c r="J394" s="66">
        <v>4.0999999999999996</v>
      </c>
      <c r="K394" s="24">
        <v>7.78</v>
      </c>
      <c r="L394" s="69">
        <v>7.52</v>
      </c>
      <c r="M394" s="65">
        <v>31.7</v>
      </c>
      <c r="N394" s="66">
        <v>29.7</v>
      </c>
      <c r="O394" s="23">
        <v>100</v>
      </c>
      <c r="P394" s="64">
        <v>94</v>
      </c>
      <c r="Q394" s="23">
        <v>96</v>
      </c>
      <c r="R394" s="64">
        <v>84</v>
      </c>
      <c r="S394" s="23">
        <v>74</v>
      </c>
      <c r="T394" s="64">
        <v>70</v>
      </c>
      <c r="U394" s="23">
        <v>22</v>
      </c>
      <c r="V394" s="64">
        <v>14</v>
      </c>
      <c r="W394" s="65">
        <v>20</v>
      </c>
      <c r="X394" s="66">
        <v>23</v>
      </c>
      <c r="Y394" s="70">
        <v>304</v>
      </c>
      <c r="Z394" s="71">
        <v>200</v>
      </c>
      <c r="AA394" s="24">
        <v>3</v>
      </c>
      <c r="AB394" s="69">
        <v>0.3</v>
      </c>
      <c r="AC394" s="461">
        <v>8476</v>
      </c>
      <c r="AD394" s="460" t="s">
        <v>36</v>
      </c>
      <c r="AE394" s="251" t="s">
        <v>36</v>
      </c>
      <c r="AF394" s="121" t="s">
        <v>36</v>
      </c>
      <c r="AG394" s="6" t="s">
        <v>405</v>
      </c>
      <c r="AH394" s="18" t="s">
        <v>23</v>
      </c>
      <c r="AI394" s="40">
        <v>3</v>
      </c>
      <c r="AJ394" s="41">
        <v>0.3</v>
      </c>
      <c r="AK394" s="42" t="s">
        <v>36</v>
      </c>
      <c r="AL394" s="100"/>
    </row>
    <row r="395" spans="1:38" x14ac:dyDescent="0.15">
      <c r="A395" s="2017"/>
      <c r="B395" s="577">
        <v>43538</v>
      </c>
      <c r="C395" s="281" t="str">
        <f t="shared" si="53"/>
        <v>(木)</v>
      </c>
      <c r="D395" s="76" t="s">
        <v>630</v>
      </c>
      <c r="E395" s="73"/>
      <c r="F395" s="61">
        <v>8.9</v>
      </c>
      <c r="G395" s="23">
        <v>10.199999999999999</v>
      </c>
      <c r="H395" s="64">
        <v>11.5</v>
      </c>
      <c r="I395" s="65">
        <v>17.8</v>
      </c>
      <c r="J395" s="66">
        <v>4.8</v>
      </c>
      <c r="K395" s="24">
        <v>7.83</v>
      </c>
      <c r="L395" s="69">
        <v>7.62</v>
      </c>
      <c r="M395" s="65">
        <v>30.5</v>
      </c>
      <c r="N395" s="66">
        <v>32.9</v>
      </c>
      <c r="O395" s="23"/>
      <c r="P395" s="64">
        <v>110</v>
      </c>
      <c r="Q395" s="23"/>
      <c r="R395" s="64">
        <v>88</v>
      </c>
      <c r="S395" s="23"/>
      <c r="T395" s="64"/>
      <c r="U395" s="23"/>
      <c r="V395" s="64"/>
      <c r="W395" s="65"/>
      <c r="X395" s="66">
        <v>22</v>
      </c>
      <c r="Y395" s="70"/>
      <c r="Z395" s="71">
        <v>212</v>
      </c>
      <c r="AA395" s="24"/>
      <c r="AB395" s="69">
        <v>0.34</v>
      </c>
      <c r="AC395" s="461">
        <v>2094</v>
      </c>
      <c r="AD395" s="460" t="s">
        <v>36</v>
      </c>
      <c r="AE395" s="251" t="s">
        <v>36</v>
      </c>
      <c r="AF395" s="121" t="s">
        <v>36</v>
      </c>
      <c r="AG395" s="6" t="s">
        <v>24</v>
      </c>
      <c r="AH395" s="18" t="s">
        <v>23</v>
      </c>
      <c r="AI395" s="23">
        <v>8.1999999999999993</v>
      </c>
      <c r="AJ395" s="48">
        <v>4.3</v>
      </c>
      <c r="AK395" s="160" t="s">
        <v>36</v>
      </c>
      <c r="AL395" s="100"/>
    </row>
    <row r="396" spans="1:38" x14ac:dyDescent="0.15">
      <c r="A396" s="2017"/>
      <c r="B396" s="577">
        <v>43539</v>
      </c>
      <c r="C396" s="281" t="str">
        <f t="shared" si="53"/>
        <v>(金)</v>
      </c>
      <c r="D396" s="76" t="s">
        <v>630</v>
      </c>
      <c r="E396" s="73"/>
      <c r="F396" s="61">
        <v>10.5</v>
      </c>
      <c r="G396" s="23">
        <v>10.8</v>
      </c>
      <c r="H396" s="64">
        <v>12</v>
      </c>
      <c r="I396" s="65">
        <v>8.3000000000000007</v>
      </c>
      <c r="J396" s="66">
        <v>8</v>
      </c>
      <c r="K396" s="24">
        <v>7.91</v>
      </c>
      <c r="L396" s="69">
        <v>7.96</v>
      </c>
      <c r="M396" s="65">
        <v>33</v>
      </c>
      <c r="N396" s="66">
        <v>33.299999999999997</v>
      </c>
      <c r="O396" s="23"/>
      <c r="P396" s="64">
        <v>120</v>
      </c>
      <c r="Q396" s="23"/>
      <c r="R396" s="64">
        <v>94</v>
      </c>
      <c r="S396" s="23"/>
      <c r="T396" s="64"/>
      <c r="U396" s="23"/>
      <c r="V396" s="64"/>
      <c r="W396" s="65"/>
      <c r="X396" s="66">
        <v>19</v>
      </c>
      <c r="Y396" s="70"/>
      <c r="Z396" s="71">
        <v>224</v>
      </c>
      <c r="AA396" s="24"/>
      <c r="AB396" s="69">
        <v>0.56000000000000005</v>
      </c>
      <c r="AC396" s="461"/>
      <c r="AD396" s="460" t="s">
        <v>36</v>
      </c>
      <c r="AE396" s="251" t="s">
        <v>36</v>
      </c>
      <c r="AF396" s="121" t="s">
        <v>36</v>
      </c>
      <c r="AG396" s="6" t="s">
        <v>25</v>
      </c>
      <c r="AH396" s="18" t="s">
        <v>23</v>
      </c>
      <c r="AI396" s="23">
        <v>3.9</v>
      </c>
      <c r="AJ396" s="48">
        <v>3.5</v>
      </c>
      <c r="AK396" s="36" t="s">
        <v>36</v>
      </c>
      <c r="AL396" s="100"/>
    </row>
    <row r="397" spans="1:38" x14ac:dyDescent="0.15">
      <c r="A397" s="2017"/>
      <c r="B397" s="577">
        <v>43540</v>
      </c>
      <c r="C397" s="281" t="str">
        <f t="shared" si="53"/>
        <v>(土)</v>
      </c>
      <c r="D397" s="76" t="s">
        <v>631</v>
      </c>
      <c r="E397" s="73"/>
      <c r="F397" s="61">
        <v>10.4</v>
      </c>
      <c r="G397" s="23">
        <v>11.8</v>
      </c>
      <c r="H397" s="64">
        <v>13.1</v>
      </c>
      <c r="I397" s="65">
        <v>7.7</v>
      </c>
      <c r="J397" s="66">
        <v>7.2</v>
      </c>
      <c r="K397" s="24">
        <v>7.79</v>
      </c>
      <c r="L397" s="69">
        <v>7.97</v>
      </c>
      <c r="M397" s="65"/>
      <c r="N397" s="66"/>
      <c r="O397" s="23"/>
      <c r="P397" s="64"/>
      <c r="Q397" s="23"/>
      <c r="R397" s="64"/>
      <c r="S397" s="23"/>
      <c r="T397" s="64"/>
      <c r="U397" s="23"/>
      <c r="V397" s="64"/>
      <c r="W397" s="65"/>
      <c r="X397" s="66"/>
      <c r="Y397" s="70"/>
      <c r="Z397" s="71"/>
      <c r="AA397" s="24"/>
      <c r="AB397" s="69"/>
      <c r="AC397" s="461">
        <v>193</v>
      </c>
      <c r="AD397" s="460" t="s">
        <v>36</v>
      </c>
      <c r="AE397" s="251" t="s">
        <v>36</v>
      </c>
      <c r="AF397" s="121" t="s">
        <v>36</v>
      </c>
      <c r="AG397" s="6" t="s">
        <v>406</v>
      </c>
      <c r="AH397" s="18" t="s">
        <v>23</v>
      </c>
      <c r="AI397" s="23">
        <v>9.4</v>
      </c>
      <c r="AJ397" s="48">
        <v>9.6</v>
      </c>
      <c r="AK397" s="36" t="s">
        <v>36</v>
      </c>
      <c r="AL397" s="100"/>
    </row>
    <row r="398" spans="1:38" x14ac:dyDescent="0.15">
      <c r="A398" s="2017"/>
      <c r="B398" s="577">
        <v>43541</v>
      </c>
      <c r="C398" s="281" t="str">
        <f t="shared" si="53"/>
        <v>(日)</v>
      </c>
      <c r="D398" s="76" t="s">
        <v>630</v>
      </c>
      <c r="E398" s="73"/>
      <c r="F398" s="61">
        <v>11.9</v>
      </c>
      <c r="G398" s="23">
        <v>11.3</v>
      </c>
      <c r="H398" s="64">
        <v>12.8</v>
      </c>
      <c r="I398" s="65">
        <v>11.4</v>
      </c>
      <c r="J398" s="66">
        <v>7.4</v>
      </c>
      <c r="K398" s="24">
        <v>7.8</v>
      </c>
      <c r="L398" s="69">
        <v>7.91</v>
      </c>
      <c r="M398" s="65"/>
      <c r="N398" s="66"/>
      <c r="O398" s="23"/>
      <c r="P398" s="64"/>
      <c r="Q398" s="23"/>
      <c r="R398" s="64"/>
      <c r="S398" s="23"/>
      <c r="T398" s="64"/>
      <c r="U398" s="23"/>
      <c r="V398" s="64"/>
      <c r="W398" s="65"/>
      <c r="X398" s="66"/>
      <c r="Y398" s="70"/>
      <c r="Z398" s="71"/>
      <c r="AA398" s="24"/>
      <c r="AB398" s="69"/>
      <c r="AC398" s="461">
        <v>731</v>
      </c>
      <c r="AD398" s="460" t="s">
        <v>36</v>
      </c>
      <c r="AE398" s="251" t="s">
        <v>36</v>
      </c>
      <c r="AF398" s="121" t="s">
        <v>36</v>
      </c>
      <c r="AG398" s="6" t="s">
        <v>407</v>
      </c>
      <c r="AH398" s="18" t="s">
        <v>23</v>
      </c>
      <c r="AI398" s="45">
        <v>0.15</v>
      </c>
      <c r="AJ398" s="46">
        <v>7.2999999999999995E-2</v>
      </c>
      <c r="AK398" s="47" t="s">
        <v>36</v>
      </c>
      <c r="AL398" s="102"/>
    </row>
    <row r="399" spans="1:38" x14ac:dyDescent="0.15">
      <c r="A399" s="2017"/>
      <c r="B399" s="577">
        <v>43542</v>
      </c>
      <c r="C399" s="281" t="str">
        <f t="shared" si="53"/>
        <v>(月)</v>
      </c>
      <c r="D399" s="76" t="s">
        <v>630</v>
      </c>
      <c r="E399" s="73"/>
      <c r="F399" s="61">
        <v>9.5</v>
      </c>
      <c r="G399" s="23">
        <v>10.7</v>
      </c>
      <c r="H399" s="64">
        <v>12.5</v>
      </c>
      <c r="I399" s="65">
        <v>8.5</v>
      </c>
      <c r="J399" s="66">
        <v>7.3</v>
      </c>
      <c r="K399" s="24">
        <v>7.87</v>
      </c>
      <c r="L399" s="69">
        <v>7.91</v>
      </c>
      <c r="M399" s="65">
        <v>34.299999999999997</v>
      </c>
      <c r="N399" s="66">
        <v>37.4</v>
      </c>
      <c r="O399" s="23"/>
      <c r="P399" s="64">
        <v>140</v>
      </c>
      <c r="Q399" s="23"/>
      <c r="R399" s="64">
        <v>98</v>
      </c>
      <c r="S399" s="23"/>
      <c r="T399" s="64"/>
      <c r="U399" s="23"/>
      <c r="V399" s="64"/>
      <c r="W399" s="65"/>
      <c r="X399" s="66">
        <v>18</v>
      </c>
      <c r="Y399" s="70"/>
      <c r="Z399" s="71">
        <v>234</v>
      </c>
      <c r="AA399" s="24"/>
      <c r="AB399" s="69">
        <v>0.5</v>
      </c>
      <c r="AC399" s="461">
        <v>482</v>
      </c>
      <c r="AD399" s="460" t="s">
        <v>36</v>
      </c>
      <c r="AE399" s="251" t="s">
        <v>36</v>
      </c>
      <c r="AF399" s="121" t="s">
        <v>36</v>
      </c>
      <c r="AG399" s="6" t="s">
        <v>26</v>
      </c>
      <c r="AH399" s="18" t="s">
        <v>23</v>
      </c>
      <c r="AI399" s="24">
        <v>0.42</v>
      </c>
      <c r="AJ399" s="44">
        <v>0.25</v>
      </c>
      <c r="AK399" s="42" t="s">
        <v>36</v>
      </c>
      <c r="AL399" s="100"/>
    </row>
    <row r="400" spans="1:38" x14ac:dyDescent="0.15">
      <c r="A400" s="2017"/>
      <c r="B400" s="577">
        <v>43543</v>
      </c>
      <c r="C400" s="281" t="str">
        <f t="shared" si="53"/>
        <v>(火)</v>
      </c>
      <c r="D400" s="76" t="s">
        <v>630</v>
      </c>
      <c r="E400" s="73"/>
      <c r="F400" s="61">
        <v>15</v>
      </c>
      <c r="G400" s="23">
        <v>12.4</v>
      </c>
      <c r="H400" s="64">
        <v>13.5</v>
      </c>
      <c r="I400" s="65">
        <v>7.2</v>
      </c>
      <c r="J400" s="66">
        <v>6.8</v>
      </c>
      <c r="K400" s="24">
        <v>7.91</v>
      </c>
      <c r="L400" s="69">
        <v>8.0299999999999994</v>
      </c>
      <c r="M400" s="65">
        <v>34.9</v>
      </c>
      <c r="N400" s="66">
        <v>35.1</v>
      </c>
      <c r="O400" s="23"/>
      <c r="P400" s="64">
        <v>150</v>
      </c>
      <c r="Q400" s="23"/>
      <c r="R400" s="64">
        <v>100</v>
      </c>
      <c r="S400" s="23"/>
      <c r="T400" s="64"/>
      <c r="U400" s="23"/>
      <c r="V400" s="64"/>
      <c r="W400" s="65"/>
      <c r="X400" s="66">
        <v>18</v>
      </c>
      <c r="Y400" s="70"/>
      <c r="Z400" s="71">
        <v>240</v>
      </c>
      <c r="AA400" s="24"/>
      <c r="AB400" s="69">
        <v>0.47</v>
      </c>
      <c r="AC400" s="461"/>
      <c r="AD400" s="460" t="s">
        <v>36</v>
      </c>
      <c r="AE400" s="251" t="s">
        <v>36</v>
      </c>
      <c r="AF400" s="121" t="s">
        <v>36</v>
      </c>
      <c r="AG400" s="6" t="s">
        <v>98</v>
      </c>
      <c r="AH400" s="18" t="s">
        <v>23</v>
      </c>
      <c r="AI400" s="24">
        <v>1.26</v>
      </c>
      <c r="AJ400" s="44">
        <v>0.92</v>
      </c>
      <c r="AK400" s="42" t="s">
        <v>36</v>
      </c>
      <c r="AL400" s="100"/>
    </row>
    <row r="401" spans="1:38" x14ac:dyDescent="0.15">
      <c r="A401" s="2017"/>
      <c r="B401" s="577">
        <v>43544</v>
      </c>
      <c r="C401" s="281" t="str">
        <f t="shared" si="53"/>
        <v>(水)</v>
      </c>
      <c r="D401" s="76" t="s">
        <v>630</v>
      </c>
      <c r="E401" s="73"/>
      <c r="F401" s="61">
        <v>13.9</v>
      </c>
      <c r="G401" s="23">
        <v>13.5</v>
      </c>
      <c r="H401" s="64">
        <v>14.4</v>
      </c>
      <c r="I401" s="65">
        <v>6.2</v>
      </c>
      <c r="J401" s="66">
        <v>7.4</v>
      </c>
      <c r="K401" s="24">
        <v>7.83</v>
      </c>
      <c r="L401" s="69">
        <v>7.99</v>
      </c>
      <c r="M401" s="65">
        <v>35.1</v>
      </c>
      <c r="N401" s="66">
        <v>35.1</v>
      </c>
      <c r="O401" s="23"/>
      <c r="P401" s="64">
        <v>140</v>
      </c>
      <c r="Q401" s="23"/>
      <c r="R401" s="64">
        <v>98</v>
      </c>
      <c r="S401" s="23"/>
      <c r="T401" s="64"/>
      <c r="U401" s="23"/>
      <c r="V401" s="64"/>
      <c r="W401" s="65"/>
      <c r="X401" s="66">
        <v>17</v>
      </c>
      <c r="Y401" s="70"/>
      <c r="Z401" s="71">
        <v>248</v>
      </c>
      <c r="AA401" s="24"/>
      <c r="AB401" s="69">
        <v>0.54</v>
      </c>
      <c r="AC401" s="461"/>
      <c r="AD401" s="460" t="s">
        <v>36</v>
      </c>
      <c r="AE401" s="251" t="s">
        <v>36</v>
      </c>
      <c r="AF401" s="121" t="s">
        <v>36</v>
      </c>
      <c r="AG401" s="6" t="s">
        <v>387</v>
      </c>
      <c r="AH401" s="18" t="s">
        <v>23</v>
      </c>
      <c r="AI401" s="45">
        <v>0.26100000000000001</v>
      </c>
      <c r="AJ401" s="46">
        <v>7.2999999999999995E-2</v>
      </c>
      <c r="AK401" s="47" t="s">
        <v>36</v>
      </c>
      <c r="AL401" s="102"/>
    </row>
    <row r="402" spans="1:38" x14ac:dyDescent="0.15">
      <c r="A402" s="2017"/>
      <c r="B402" s="577">
        <v>43545</v>
      </c>
      <c r="C402" s="281" t="str">
        <f t="shared" si="53"/>
        <v>(木)</v>
      </c>
      <c r="D402" s="76" t="s">
        <v>632</v>
      </c>
      <c r="E402" s="73">
        <v>3</v>
      </c>
      <c r="F402" s="61">
        <v>15.7</v>
      </c>
      <c r="G402" s="23">
        <v>14.3</v>
      </c>
      <c r="H402" s="64">
        <v>15.9</v>
      </c>
      <c r="I402" s="65">
        <v>8.6</v>
      </c>
      <c r="J402" s="66">
        <v>6</v>
      </c>
      <c r="K402" s="24">
        <v>7.82</v>
      </c>
      <c r="L402" s="69">
        <v>8.01</v>
      </c>
      <c r="M402" s="65"/>
      <c r="N402" s="66"/>
      <c r="O402" s="23"/>
      <c r="P402" s="64"/>
      <c r="Q402" s="23"/>
      <c r="R402" s="64"/>
      <c r="S402" s="23"/>
      <c r="T402" s="64"/>
      <c r="U402" s="23"/>
      <c r="V402" s="64"/>
      <c r="W402" s="65"/>
      <c r="X402" s="66"/>
      <c r="Y402" s="70"/>
      <c r="Z402" s="71"/>
      <c r="AA402" s="24"/>
      <c r="AB402" s="69"/>
      <c r="AC402" s="461">
        <v>1408</v>
      </c>
      <c r="AD402" s="460" t="s">
        <v>36</v>
      </c>
      <c r="AE402" s="251" t="s">
        <v>36</v>
      </c>
      <c r="AF402" s="121" t="s">
        <v>36</v>
      </c>
      <c r="AG402" s="6" t="s">
        <v>408</v>
      </c>
      <c r="AH402" s="18" t="s">
        <v>23</v>
      </c>
      <c r="AI402" s="831"/>
      <c r="AJ402" s="261"/>
      <c r="AK402" s="42" t="s">
        <v>36</v>
      </c>
      <c r="AL402" s="100"/>
    </row>
    <row r="403" spans="1:38" x14ac:dyDescent="0.15">
      <c r="A403" s="2017"/>
      <c r="B403" s="577">
        <v>43546</v>
      </c>
      <c r="C403" s="281" t="str">
        <f t="shared" si="53"/>
        <v>(金)</v>
      </c>
      <c r="D403" s="76" t="s">
        <v>630</v>
      </c>
      <c r="E403" s="73"/>
      <c r="F403" s="61">
        <v>18</v>
      </c>
      <c r="G403" s="23">
        <v>15.6</v>
      </c>
      <c r="H403" s="64">
        <v>16.2</v>
      </c>
      <c r="I403" s="65">
        <v>12.8</v>
      </c>
      <c r="J403" s="66">
        <v>4</v>
      </c>
      <c r="K403" s="24">
        <v>7.76</v>
      </c>
      <c r="L403" s="69">
        <v>7.71</v>
      </c>
      <c r="M403" s="65">
        <v>35.6</v>
      </c>
      <c r="N403" s="66">
        <v>35.6</v>
      </c>
      <c r="O403" s="23"/>
      <c r="P403" s="64">
        <v>140</v>
      </c>
      <c r="Q403" s="23"/>
      <c r="R403" s="64">
        <v>98</v>
      </c>
      <c r="S403" s="23"/>
      <c r="T403" s="64"/>
      <c r="U403" s="23"/>
      <c r="V403" s="64"/>
      <c r="W403" s="65"/>
      <c r="X403" s="66">
        <v>20</v>
      </c>
      <c r="Y403" s="70"/>
      <c r="Z403" s="71">
        <v>232</v>
      </c>
      <c r="AA403" s="24"/>
      <c r="AB403" s="69">
        <v>0.23</v>
      </c>
      <c r="AC403" s="461">
        <v>2055</v>
      </c>
      <c r="AD403" s="460" t="s">
        <v>36</v>
      </c>
      <c r="AE403" s="251" t="s">
        <v>36</v>
      </c>
      <c r="AF403" s="121" t="s">
        <v>36</v>
      </c>
      <c r="AG403" s="6" t="s">
        <v>99</v>
      </c>
      <c r="AH403" s="18" t="s">
        <v>23</v>
      </c>
      <c r="AI403" s="23">
        <v>20.3</v>
      </c>
      <c r="AJ403" s="48">
        <v>20.8</v>
      </c>
      <c r="AK403" s="36" t="s">
        <v>36</v>
      </c>
      <c r="AL403" s="101"/>
    </row>
    <row r="404" spans="1:38" x14ac:dyDescent="0.15">
      <c r="A404" s="2017"/>
      <c r="B404" s="577">
        <v>43547</v>
      </c>
      <c r="C404" s="281" t="str">
        <f t="shared" si="53"/>
        <v>(土)</v>
      </c>
      <c r="D404" s="76" t="s">
        <v>631</v>
      </c>
      <c r="E404" s="73">
        <v>2</v>
      </c>
      <c r="F404" s="61">
        <v>6.8</v>
      </c>
      <c r="G404" s="23">
        <v>13.7</v>
      </c>
      <c r="H404" s="64">
        <v>16.5</v>
      </c>
      <c r="I404" s="65">
        <v>8.1</v>
      </c>
      <c r="J404" s="66">
        <v>6.8</v>
      </c>
      <c r="K404" s="24">
        <v>7.85</v>
      </c>
      <c r="L404" s="69">
        <v>8.0299999999999994</v>
      </c>
      <c r="M404" s="65"/>
      <c r="N404" s="66"/>
      <c r="O404" s="23"/>
      <c r="P404" s="64"/>
      <c r="Q404" s="23"/>
      <c r="R404" s="64"/>
      <c r="S404" s="23"/>
      <c r="T404" s="64"/>
      <c r="U404" s="23"/>
      <c r="V404" s="64"/>
      <c r="W404" s="65"/>
      <c r="X404" s="66"/>
      <c r="Y404" s="70"/>
      <c r="Z404" s="71"/>
      <c r="AA404" s="24"/>
      <c r="AB404" s="69"/>
      <c r="AC404" s="461"/>
      <c r="AD404" s="460" t="s">
        <v>36</v>
      </c>
      <c r="AE404" s="251" t="s">
        <v>36</v>
      </c>
      <c r="AF404" s="121" t="s">
        <v>36</v>
      </c>
      <c r="AG404" s="6" t="s">
        <v>27</v>
      </c>
      <c r="AH404" s="18" t="s">
        <v>23</v>
      </c>
      <c r="AI404" s="23">
        <v>42</v>
      </c>
      <c r="AJ404" s="48">
        <v>29.8</v>
      </c>
      <c r="AK404" s="36" t="s">
        <v>36</v>
      </c>
      <c r="AL404" s="101"/>
    </row>
    <row r="405" spans="1:38" x14ac:dyDescent="0.15">
      <c r="A405" s="2017"/>
      <c r="B405" s="577">
        <v>43548</v>
      </c>
      <c r="C405" s="281" t="str">
        <f t="shared" si="53"/>
        <v>(日)</v>
      </c>
      <c r="D405" s="76" t="s">
        <v>630</v>
      </c>
      <c r="E405" s="73"/>
      <c r="F405" s="61">
        <v>9</v>
      </c>
      <c r="G405" s="23">
        <v>10.7</v>
      </c>
      <c r="H405" s="64">
        <v>12.1</v>
      </c>
      <c r="I405" s="65">
        <v>10.9</v>
      </c>
      <c r="J405" s="66">
        <v>8.6</v>
      </c>
      <c r="K405" s="24">
        <v>7.83</v>
      </c>
      <c r="L405" s="69">
        <v>8.06</v>
      </c>
      <c r="M405" s="65"/>
      <c r="N405" s="66"/>
      <c r="O405" s="23"/>
      <c r="P405" s="64"/>
      <c r="Q405" s="23"/>
      <c r="R405" s="64"/>
      <c r="S405" s="23"/>
      <c r="T405" s="64"/>
      <c r="U405" s="23"/>
      <c r="V405" s="64"/>
      <c r="W405" s="65"/>
      <c r="X405" s="66"/>
      <c r="Y405" s="70"/>
      <c r="Z405" s="71"/>
      <c r="AA405" s="24"/>
      <c r="AB405" s="69"/>
      <c r="AC405" s="461"/>
      <c r="AD405" s="460" t="s">
        <v>36</v>
      </c>
      <c r="AE405" s="251" t="s">
        <v>36</v>
      </c>
      <c r="AF405" s="121" t="s">
        <v>36</v>
      </c>
      <c r="AG405" s="6" t="s">
        <v>390</v>
      </c>
      <c r="AH405" s="18" t="s">
        <v>401</v>
      </c>
      <c r="AI405" s="51">
        <v>29</v>
      </c>
      <c r="AJ405" s="52">
        <v>9</v>
      </c>
      <c r="AK405" s="43" t="s">
        <v>36</v>
      </c>
      <c r="AL405" s="103"/>
    </row>
    <row r="406" spans="1:38" x14ac:dyDescent="0.15">
      <c r="A406" s="2017"/>
      <c r="B406" s="577">
        <v>43549</v>
      </c>
      <c r="C406" s="281" t="str">
        <f t="shared" si="53"/>
        <v>(月)</v>
      </c>
      <c r="D406" s="76" t="s">
        <v>630</v>
      </c>
      <c r="E406" s="73"/>
      <c r="F406" s="61">
        <v>9.4</v>
      </c>
      <c r="G406" s="23">
        <v>11.8</v>
      </c>
      <c r="H406" s="64">
        <v>13.6</v>
      </c>
      <c r="I406" s="65">
        <v>11</v>
      </c>
      <c r="J406" s="66">
        <v>10.8</v>
      </c>
      <c r="K406" s="24">
        <v>7.75</v>
      </c>
      <c r="L406" s="69">
        <v>7.87</v>
      </c>
      <c r="M406" s="65">
        <v>36.1</v>
      </c>
      <c r="N406" s="66">
        <v>35.6</v>
      </c>
      <c r="O406" s="23"/>
      <c r="P406" s="64">
        <v>140</v>
      </c>
      <c r="Q406" s="23"/>
      <c r="R406" s="64">
        <v>98</v>
      </c>
      <c r="S406" s="23"/>
      <c r="T406" s="64"/>
      <c r="U406" s="23"/>
      <c r="V406" s="64"/>
      <c r="W406" s="65"/>
      <c r="X406" s="66">
        <v>16</v>
      </c>
      <c r="Y406" s="70"/>
      <c r="Z406" s="71">
        <v>256</v>
      </c>
      <c r="AA406" s="24"/>
      <c r="AB406" s="69">
        <v>0.65</v>
      </c>
      <c r="AC406" s="461"/>
      <c r="AD406" s="460" t="s">
        <v>36</v>
      </c>
      <c r="AE406" s="251" t="s">
        <v>36</v>
      </c>
      <c r="AF406" s="121" t="s">
        <v>36</v>
      </c>
      <c r="AG406" s="6" t="s">
        <v>409</v>
      </c>
      <c r="AH406" s="18" t="s">
        <v>23</v>
      </c>
      <c r="AI406" s="51">
        <v>90</v>
      </c>
      <c r="AJ406" s="52">
        <v>6</v>
      </c>
      <c r="AK406" s="43" t="s">
        <v>36</v>
      </c>
      <c r="AL406" s="103"/>
    </row>
    <row r="407" spans="1:38" x14ac:dyDescent="0.15">
      <c r="A407" s="2017"/>
      <c r="B407" s="577">
        <v>43550</v>
      </c>
      <c r="C407" s="281" t="str">
        <f t="shared" si="53"/>
        <v>(火)</v>
      </c>
      <c r="D407" s="76" t="s">
        <v>632</v>
      </c>
      <c r="E407" s="73">
        <v>4</v>
      </c>
      <c r="F407" s="61">
        <v>10.9</v>
      </c>
      <c r="G407" s="23">
        <v>12.5</v>
      </c>
      <c r="H407" s="64">
        <v>14.2</v>
      </c>
      <c r="I407" s="65">
        <v>11.8</v>
      </c>
      <c r="J407" s="66">
        <v>10.6</v>
      </c>
      <c r="K407" s="24">
        <v>7.84</v>
      </c>
      <c r="L407" s="69">
        <v>7.95</v>
      </c>
      <c r="M407" s="65">
        <v>35.5</v>
      </c>
      <c r="N407" s="66">
        <v>35.299999999999997</v>
      </c>
      <c r="O407" s="23"/>
      <c r="P407" s="64">
        <v>150</v>
      </c>
      <c r="Q407" s="23"/>
      <c r="R407" s="64">
        <v>100</v>
      </c>
      <c r="S407" s="23"/>
      <c r="T407" s="64"/>
      <c r="U407" s="23"/>
      <c r="V407" s="64"/>
      <c r="W407" s="65"/>
      <c r="X407" s="66">
        <v>17</v>
      </c>
      <c r="Y407" s="70"/>
      <c r="Z407" s="71">
        <v>252</v>
      </c>
      <c r="AA407" s="24"/>
      <c r="AB407" s="69">
        <v>0.67</v>
      </c>
      <c r="AC407" s="461">
        <v>970</v>
      </c>
      <c r="AD407" s="460" t="s">
        <v>36</v>
      </c>
      <c r="AE407" s="251" t="s">
        <v>36</v>
      </c>
      <c r="AF407" s="121" t="s">
        <v>36</v>
      </c>
      <c r="AG407" s="19"/>
      <c r="AH407" s="9"/>
      <c r="AI407" s="20"/>
      <c r="AJ407" s="8"/>
      <c r="AK407" s="8"/>
      <c r="AL407" s="9"/>
    </row>
    <row r="408" spans="1:38" s="1" customFormat="1" ht="13.5" customHeight="1" x14ac:dyDescent="0.15">
      <c r="A408" s="2017"/>
      <c r="B408" s="577">
        <v>43551</v>
      </c>
      <c r="C408" s="281" t="str">
        <f t="shared" si="53"/>
        <v>(水)</v>
      </c>
      <c r="D408" s="76" t="s">
        <v>630</v>
      </c>
      <c r="E408" s="73"/>
      <c r="F408" s="61">
        <v>15.9</v>
      </c>
      <c r="G408" s="23">
        <v>11.8</v>
      </c>
      <c r="H408" s="64">
        <v>13</v>
      </c>
      <c r="I408" s="65">
        <v>16.8</v>
      </c>
      <c r="J408" s="66">
        <v>5.4</v>
      </c>
      <c r="K408" s="24">
        <v>7.82</v>
      </c>
      <c r="L408" s="69">
        <v>7.69</v>
      </c>
      <c r="M408" s="65">
        <v>33</v>
      </c>
      <c r="N408" s="66">
        <v>33.6</v>
      </c>
      <c r="O408" s="23"/>
      <c r="P408" s="64">
        <v>130</v>
      </c>
      <c r="Q408" s="23"/>
      <c r="R408" s="64">
        <v>90</v>
      </c>
      <c r="S408" s="23"/>
      <c r="T408" s="64"/>
      <c r="U408" s="23"/>
      <c r="V408" s="64"/>
      <c r="W408" s="65"/>
      <c r="X408" s="66">
        <v>18</v>
      </c>
      <c r="Y408" s="70"/>
      <c r="Z408" s="71">
        <v>234</v>
      </c>
      <c r="AA408" s="24"/>
      <c r="AB408" s="69">
        <v>0.31</v>
      </c>
      <c r="AC408" s="461">
        <v>3085</v>
      </c>
      <c r="AD408" s="460" t="s">
        <v>36</v>
      </c>
      <c r="AE408" s="251" t="s">
        <v>36</v>
      </c>
      <c r="AF408" s="121" t="s">
        <v>36</v>
      </c>
      <c r="AG408" s="19"/>
      <c r="AH408" s="9"/>
      <c r="AI408" s="20"/>
      <c r="AJ408" s="8"/>
      <c r="AK408" s="8"/>
      <c r="AL408" s="9"/>
    </row>
    <row r="409" spans="1:38" s="1" customFormat="1" ht="13.5" customHeight="1" x14ac:dyDescent="0.15">
      <c r="A409" s="2017"/>
      <c r="B409" s="577">
        <v>43552</v>
      </c>
      <c r="C409" s="281" t="str">
        <f t="shared" si="53"/>
        <v>(木)</v>
      </c>
      <c r="D409" s="76" t="s">
        <v>631</v>
      </c>
      <c r="E409" s="73"/>
      <c r="F409" s="61">
        <v>15</v>
      </c>
      <c r="G409" s="23">
        <v>13</v>
      </c>
      <c r="H409" s="64">
        <v>14.5</v>
      </c>
      <c r="I409" s="65">
        <v>9.1</v>
      </c>
      <c r="J409" s="66">
        <v>5.3</v>
      </c>
      <c r="K409" s="24">
        <v>7.87</v>
      </c>
      <c r="L409" s="69">
        <v>7.8</v>
      </c>
      <c r="M409" s="65">
        <v>35.9</v>
      </c>
      <c r="N409" s="66">
        <v>38.799999999999997</v>
      </c>
      <c r="O409" s="23"/>
      <c r="P409" s="64">
        <v>150</v>
      </c>
      <c r="Q409" s="23"/>
      <c r="R409" s="64">
        <v>100</v>
      </c>
      <c r="S409" s="23"/>
      <c r="T409" s="64"/>
      <c r="U409" s="23"/>
      <c r="V409" s="64"/>
      <c r="W409" s="65"/>
      <c r="X409" s="66">
        <v>20</v>
      </c>
      <c r="Y409" s="70"/>
      <c r="Z409" s="71">
        <v>256</v>
      </c>
      <c r="AA409" s="24"/>
      <c r="AB409" s="69">
        <v>0.28999999999999998</v>
      </c>
      <c r="AC409" s="461">
        <v>1162</v>
      </c>
      <c r="AD409" s="460" t="s">
        <v>36</v>
      </c>
      <c r="AE409" s="251" t="s">
        <v>36</v>
      </c>
      <c r="AF409" s="121" t="s">
        <v>36</v>
      </c>
      <c r="AG409" s="21"/>
      <c r="AH409" s="3"/>
      <c r="AI409" s="22"/>
      <c r="AJ409" s="10"/>
      <c r="AK409" s="10"/>
      <c r="AL409" s="3"/>
    </row>
    <row r="410" spans="1:38" s="1" customFormat="1" ht="13.5" customHeight="1" x14ac:dyDescent="0.15">
      <c r="A410" s="2017"/>
      <c r="B410" s="577">
        <v>43553</v>
      </c>
      <c r="C410" s="281" t="str">
        <f t="shared" si="53"/>
        <v>(金)</v>
      </c>
      <c r="D410" s="76" t="s">
        <v>631</v>
      </c>
      <c r="E410" s="73"/>
      <c r="F410" s="61">
        <v>7.8</v>
      </c>
      <c r="G410" s="23">
        <v>12.5</v>
      </c>
      <c r="H410" s="64">
        <v>14</v>
      </c>
      <c r="I410" s="65">
        <v>11.2</v>
      </c>
      <c r="J410" s="66">
        <v>9.6999999999999993</v>
      </c>
      <c r="K410" s="24">
        <v>7.78</v>
      </c>
      <c r="L410" s="69">
        <v>7.91</v>
      </c>
      <c r="M410" s="65">
        <v>35.9</v>
      </c>
      <c r="N410" s="66">
        <v>36.5</v>
      </c>
      <c r="O410" s="23"/>
      <c r="P410" s="64">
        <v>150</v>
      </c>
      <c r="Q410" s="23"/>
      <c r="R410" s="64">
        <v>100</v>
      </c>
      <c r="S410" s="23"/>
      <c r="T410" s="64"/>
      <c r="U410" s="23"/>
      <c r="V410" s="64"/>
      <c r="W410" s="65"/>
      <c r="X410" s="66">
        <v>17</v>
      </c>
      <c r="Y410" s="70"/>
      <c r="Z410" s="71">
        <v>260</v>
      </c>
      <c r="AA410" s="24"/>
      <c r="AB410" s="69">
        <v>0.56000000000000005</v>
      </c>
      <c r="AC410" s="461"/>
      <c r="AD410" s="460" t="s">
        <v>36</v>
      </c>
      <c r="AE410" s="251" t="s">
        <v>36</v>
      </c>
      <c r="AF410" s="121" t="s">
        <v>36</v>
      </c>
      <c r="AG410" s="29" t="s">
        <v>392</v>
      </c>
      <c r="AH410" s="2" t="s">
        <v>36</v>
      </c>
      <c r="AI410" s="2" t="s">
        <v>36</v>
      </c>
      <c r="AJ410" s="2" t="s">
        <v>36</v>
      </c>
      <c r="AK410" s="2" t="s">
        <v>36</v>
      </c>
      <c r="AL410" s="104" t="s">
        <v>36</v>
      </c>
    </row>
    <row r="411" spans="1:38" s="1" customFormat="1" ht="13.5" customHeight="1" x14ac:dyDescent="0.15">
      <c r="A411" s="2017"/>
      <c r="B411" s="577">
        <v>43554</v>
      </c>
      <c r="C411" s="281" t="str">
        <f t="shared" si="53"/>
        <v>(土)</v>
      </c>
      <c r="D411" s="76" t="s">
        <v>631</v>
      </c>
      <c r="E411" s="73">
        <v>6</v>
      </c>
      <c r="F411" s="61">
        <v>9.4</v>
      </c>
      <c r="G411" s="23">
        <v>11.2</v>
      </c>
      <c r="H411" s="64">
        <v>12.6</v>
      </c>
      <c r="I411" s="65">
        <v>10</v>
      </c>
      <c r="J411" s="66">
        <v>9</v>
      </c>
      <c r="K411" s="24">
        <v>7.85</v>
      </c>
      <c r="L411" s="69">
        <v>8.07</v>
      </c>
      <c r="M411" s="65"/>
      <c r="N411" s="66"/>
      <c r="O411" s="23"/>
      <c r="P411" s="64"/>
      <c r="Q411" s="23"/>
      <c r="R411" s="64"/>
      <c r="S411" s="23"/>
      <c r="T411" s="64"/>
      <c r="U411" s="23"/>
      <c r="V411" s="64"/>
      <c r="W411" s="65"/>
      <c r="X411" s="66"/>
      <c r="Y411" s="70"/>
      <c r="Z411" s="71"/>
      <c r="AA411" s="24"/>
      <c r="AB411" s="69"/>
      <c r="AC411" s="461"/>
      <c r="AD411" s="460" t="s">
        <v>36</v>
      </c>
      <c r="AE411" s="251" t="s">
        <v>36</v>
      </c>
      <c r="AF411" s="121" t="s">
        <v>36</v>
      </c>
      <c r="AG411" s="11" t="s">
        <v>36</v>
      </c>
      <c r="AH411" s="2" t="s">
        <v>36</v>
      </c>
      <c r="AI411" s="2" t="s">
        <v>36</v>
      </c>
      <c r="AJ411" s="2" t="s">
        <v>36</v>
      </c>
      <c r="AK411" s="2" t="s">
        <v>36</v>
      </c>
      <c r="AL411" s="104" t="s">
        <v>36</v>
      </c>
    </row>
    <row r="412" spans="1:38" s="1" customFormat="1" ht="13.5" customHeight="1" x14ac:dyDescent="0.15">
      <c r="A412" s="2017"/>
      <c r="B412" s="577">
        <v>43555</v>
      </c>
      <c r="C412" s="280" t="str">
        <f t="shared" si="53"/>
        <v>(日)</v>
      </c>
      <c r="D412" s="161" t="s">
        <v>630</v>
      </c>
      <c r="E412" s="151">
        <v>1</v>
      </c>
      <c r="F412" s="141">
        <v>12.8</v>
      </c>
      <c r="G412" s="142">
        <v>12.7</v>
      </c>
      <c r="H412" s="143">
        <v>13.4</v>
      </c>
      <c r="I412" s="144">
        <v>10.8</v>
      </c>
      <c r="J412" s="145">
        <v>8.5</v>
      </c>
      <c r="K412" s="146">
        <v>7.72</v>
      </c>
      <c r="L412" s="147">
        <v>8.01</v>
      </c>
      <c r="M412" s="144"/>
      <c r="N412" s="145"/>
      <c r="O412" s="142"/>
      <c r="P412" s="143"/>
      <c r="Q412" s="142"/>
      <c r="R412" s="143"/>
      <c r="S412" s="142"/>
      <c r="T412" s="143"/>
      <c r="U412" s="142"/>
      <c r="V412" s="143"/>
      <c r="W412" s="144"/>
      <c r="X412" s="145"/>
      <c r="Y412" s="148"/>
      <c r="Z412" s="149"/>
      <c r="AA412" s="146"/>
      <c r="AB412" s="147"/>
      <c r="AC412" s="458"/>
      <c r="AD412" s="459" t="s">
        <v>36</v>
      </c>
      <c r="AE412" s="271" t="s">
        <v>36</v>
      </c>
      <c r="AF412" s="192" t="s">
        <v>36</v>
      </c>
      <c r="AG412" s="11" t="s">
        <v>36</v>
      </c>
      <c r="AH412" s="2" t="s">
        <v>36</v>
      </c>
      <c r="AI412" s="2" t="s">
        <v>36</v>
      </c>
      <c r="AJ412" s="2" t="s">
        <v>36</v>
      </c>
      <c r="AK412" s="2" t="s">
        <v>36</v>
      </c>
      <c r="AL412" s="104" t="s">
        <v>36</v>
      </c>
    </row>
    <row r="413" spans="1:38" s="1" customFormat="1" ht="13.5" customHeight="1" x14ac:dyDescent="0.15">
      <c r="A413" s="2017"/>
      <c r="B413" s="2019" t="s">
        <v>410</v>
      </c>
      <c r="C413" s="2020"/>
      <c r="D413" s="631"/>
      <c r="E413" s="555">
        <f t="shared" ref="E413:AF413" si="54">MAX(E382:E412)</f>
        <v>30</v>
      </c>
      <c r="F413" s="556">
        <f t="shared" si="54"/>
        <v>18</v>
      </c>
      <c r="G413" s="557">
        <f t="shared" si="54"/>
        <v>15.6</v>
      </c>
      <c r="H413" s="558">
        <f t="shared" si="54"/>
        <v>16.5</v>
      </c>
      <c r="I413" s="559">
        <f t="shared" si="54"/>
        <v>173.9</v>
      </c>
      <c r="J413" s="560">
        <f t="shared" si="54"/>
        <v>10.8</v>
      </c>
      <c r="K413" s="561">
        <f t="shared" si="54"/>
        <v>7.92</v>
      </c>
      <c r="L413" s="562">
        <f t="shared" si="54"/>
        <v>8.07</v>
      </c>
      <c r="M413" s="559">
        <f t="shared" si="54"/>
        <v>36.1</v>
      </c>
      <c r="N413" s="560">
        <f t="shared" si="54"/>
        <v>38.799999999999997</v>
      </c>
      <c r="O413" s="557">
        <f t="shared" si="54"/>
        <v>100</v>
      </c>
      <c r="P413" s="558">
        <f t="shared" si="54"/>
        <v>150</v>
      </c>
      <c r="Q413" s="557">
        <f t="shared" si="54"/>
        <v>96</v>
      </c>
      <c r="R413" s="558">
        <f t="shared" si="54"/>
        <v>100</v>
      </c>
      <c r="S413" s="557">
        <f t="shared" si="54"/>
        <v>74</v>
      </c>
      <c r="T413" s="558">
        <f t="shared" si="54"/>
        <v>70</v>
      </c>
      <c r="U413" s="557">
        <f t="shared" si="54"/>
        <v>22</v>
      </c>
      <c r="V413" s="558">
        <f t="shared" si="54"/>
        <v>14</v>
      </c>
      <c r="W413" s="559">
        <f t="shared" si="54"/>
        <v>20</v>
      </c>
      <c r="X413" s="560">
        <f t="shared" si="54"/>
        <v>23</v>
      </c>
      <c r="Y413" s="563">
        <f t="shared" si="54"/>
        <v>304</v>
      </c>
      <c r="Z413" s="564">
        <f t="shared" si="54"/>
        <v>260</v>
      </c>
      <c r="AA413" s="561">
        <f t="shared" si="54"/>
        <v>3</v>
      </c>
      <c r="AB413" s="562">
        <f t="shared" si="54"/>
        <v>0.77</v>
      </c>
      <c r="AC413" s="584">
        <f t="shared" si="54"/>
        <v>10743</v>
      </c>
      <c r="AD413" s="537">
        <f t="shared" si="54"/>
        <v>0</v>
      </c>
      <c r="AE413" s="502">
        <f t="shared" si="54"/>
        <v>0</v>
      </c>
      <c r="AF413" s="580">
        <f t="shared" si="54"/>
        <v>0</v>
      </c>
      <c r="AG413" s="11" t="s">
        <v>36</v>
      </c>
      <c r="AH413" s="2" t="s">
        <v>36</v>
      </c>
      <c r="AI413" s="2" t="s">
        <v>36</v>
      </c>
      <c r="AJ413" s="2" t="s">
        <v>36</v>
      </c>
      <c r="AK413" s="2" t="s">
        <v>36</v>
      </c>
      <c r="AL413" s="104" t="s">
        <v>36</v>
      </c>
    </row>
    <row r="414" spans="1:38" s="1" customFormat="1" ht="13.5" customHeight="1" x14ac:dyDescent="0.15">
      <c r="A414" s="2017"/>
      <c r="B414" s="2021" t="s">
        <v>411</v>
      </c>
      <c r="C414" s="2022"/>
      <c r="D414" s="633"/>
      <c r="E414" s="566">
        <f t="shared" ref="E414:AF414" si="55">MIN(E382:E412)</f>
        <v>1</v>
      </c>
      <c r="F414" s="567">
        <f t="shared" si="55"/>
        <v>6.4</v>
      </c>
      <c r="G414" s="568">
        <f t="shared" si="55"/>
        <v>9</v>
      </c>
      <c r="H414" s="569">
        <f t="shared" si="55"/>
        <v>10.199999999999999</v>
      </c>
      <c r="I414" s="570">
        <f t="shared" si="55"/>
        <v>6.2</v>
      </c>
      <c r="J414" s="571">
        <f t="shared" si="55"/>
        <v>3.6</v>
      </c>
      <c r="K414" s="572">
        <f t="shared" si="55"/>
        <v>7.48</v>
      </c>
      <c r="L414" s="573">
        <f t="shared" si="55"/>
        <v>7.25</v>
      </c>
      <c r="M414" s="570">
        <f t="shared" si="55"/>
        <v>13.4</v>
      </c>
      <c r="N414" s="571">
        <f t="shared" si="55"/>
        <v>21.1</v>
      </c>
      <c r="O414" s="568">
        <f t="shared" si="55"/>
        <v>100</v>
      </c>
      <c r="P414" s="569">
        <f t="shared" si="55"/>
        <v>60</v>
      </c>
      <c r="Q414" s="568">
        <f t="shared" si="55"/>
        <v>96</v>
      </c>
      <c r="R414" s="569">
        <f t="shared" si="55"/>
        <v>62</v>
      </c>
      <c r="S414" s="568">
        <f t="shared" si="55"/>
        <v>74</v>
      </c>
      <c r="T414" s="569">
        <f t="shared" si="55"/>
        <v>70</v>
      </c>
      <c r="U414" s="568">
        <f t="shared" si="55"/>
        <v>22</v>
      </c>
      <c r="V414" s="569">
        <f t="shared" si="55"/>
        <v>14</v>
      </c>
      <c r="W414" s="570">
        <f t="shared" si="55"/>
        <v>20</v>
      </c>
      <c r="X414" s="571">
        <f t="shared" si="55"/>
        <v>14</v>
      </c>
      <c r="Y414" s="574">
        <f t="shared" si="55"/>
        <v>304</v>
      </c>
      <c r="Z414" s="575">
        <f t="shared" si="55"/>
        <v>150</v>
      </c>
      <c r="AA414" s="572">
        <f t="shared" si="55"/>
        <v>3</v>
      </c>
      <c r="AB414" s="573">
        <f t="shared" si="55"/>
        <v>0.13</v>
      </c>
      <c r="AC414" s="49">
        <f t="shared" si="55"/>
        <v>193</v>
      </c>
      <c r="AD414" s="538">
        <f t="shared" si="55"/>
        <v>0</v>
      </c>
      <c r="AE414" s="503">
        <f t="shared" si="55"/>
        <v>0</v>
      </c>
      <c r="AF414" s="581">
        <f t="shared" si="55"/>
        <v>0</v>
      </c>
      <c r="AG414" s="11" t="s">
        <v>36</v>
      </c>
      <c r="AH414" s="2" t="s">
        <v>36</v>
      </c>
      <c r="AI414" s="2" t="s">
        <v>36</v>
      </c>
      <c r="AJ414" s="2" t="s">
        <v>36</v>
      </c>
      <c r="AK414" s="2" t="s">
        <v>36</v>
      </c>
      <c r="AL414" s="104" t="s">
        <v>36</v>
      </c>
    </row>
    <row r="415" spans="1:38" s="1" customFormat="1" ht="13.5" customHeight="1" x14ac:dyDescent="0.15">
      <c r="A415" s="2017"/>
      <c r="B415" s="2021" t="s">
        <v>412</v>
      </c>
      <c r="C415" s="2022"/>
      <c r="D415" s="633"/>
      <c r="E415" s="633"/>
      <c r="F415" s="567">
        <f t="shared" ref="F415:AC415" si="56">IF(COUNT(F382:F412)=0,0,AVERAGE(F382:F412))</f>
        <v>11.35806451612903</v>
      </c>
      <c r="G415" s="568">
        <f t="shared" si="56"/>
        <v>11.545161290322582</v>
      </c>
      <c r="H415" s="569">
        <f>IF(COUNT(H382:H412)=0,0,AVERAGE(H382:H412))</f>
        <v>12.838709677419356</v>
      </c>
      <c r="I415" s="570">
        <f t="shared" si="56"/>
        <v>19.138709677419353</v>
      </c>
      <c r="J415" s="571">
        <f t="shared" si="56"/>
        <v>6.8516129032258064</v>
      </c>
      <c r="K415" s="572">
        <f t="shared" si="56"/>
        <v>7.7829032258064519</v>
      </c>
      <c r="L415" s="573">
        <f t="shared" si="56"/>
        <v>7.7864516129032255</v>
      </c>
      <c r="M415" s="570">
        <f t="shared" si="56"/>
        <v>29.604999999999997</v>
      </c>
      <c r="N415" s="571">
        <f t="shared" si="56"/>
        <v>31.395</v>
      </c>
      <c r="O415" s="568">
        <f t="shared" si="56"/>
        <v>100</v>
      </c>
      <c r="P415" s="569">
        <f t="shared" si="56"/>
        <v>116.7</v>
      </c>
      <c r="Q415" s="568">
        <f t="shared" si="56"/>
        <v>96</v>
      </c>
      <c r="R415" s="569">
        <f t="shared" si="56"/>
        <v>87.7</v>
      </c>
      <c r="S415" s="568">
        <f t="shared" si="56"/>
        <v>74</v>
      </c>
      <c r="T415" s="569">
        <f t="shared" si="56"/>
        <v>70</v>
      </c>
      <c r="U415" s="568">
        <f t="shared" si="56"/>
        <v>22</v>
      </c>
      <c r="V415" s="569">
        <f t="shared" si="56"/>
        <v>14</v>
      </c>
      <c r="W415" s="570">
        <f t="shared" si="56"/>
        <v>20</v>
      </c>
      <c r="X415" s="571">
        <f t="shared" si="56"/>
        <v>18.350000000000001</v>
      </c>
      <c r="Y415" s="574">
        <f t="shared" si="56"/>
        <v>304</v>
      </c>
      <c r="Z415" s="575">
        <f t="shared" si="56"/>
        <v>217.9</v>
      </c>
      <c r="AA415" s="572">
        <f t="shared" si="56"/>
        <v>3</v>
      </c>
      <c r="AB415" s="573">
        <f t="shared" si="56"/>
        <v>0.40700000000000003</v>
      </c>
      <c r="AC415" s="49">
        <f t="shared" si="56"/>
        <v>4184.409090909091</v>
      </c>
      <c r="AD415" s="542"/>
      <c r="AE415" s="504"/>
      <c r="AF415" s="582"/>
      <c r="AG415" s="11" t="s">
        <v>36</v>
      </c>
      <c r="AH415" s="2" t="s">
        <v>36</v>
      </c>
      <c r="AI415" s="2" t="s">
        <v>36</v>
      </c>
      <c r="AJ415" s="2" t="s">
        <v>36</v>
      </c>
      <c r="AK415" s="2" t="s">
        <v>36</v>
      </c>
      <c r="AL415" s="104" t="s">
        <v>36</v>
      </c>
    </row>
    <row r="416" spans="1:38" s="1" customFormat="1" ht="13.5" customHeight="1" thickBot="1" x14ac:dyDescent="0.2">
      <c r="A416" s="2018"/>
      <c r="B416" s="2023" t="s">
        <v>413</v>
      </c>
      <c r="C416" s="2024"/>
      <c r="D416" s="1583"/>
      <c r="E416" s="1561">
        <f>SUM(E382:E412)</f>
        <v>122</v>
      </c>
      <c r="F416" s="1584"/>
      <c r="G416" s="1585"/>
      <c r="H416" s="1592"/>
      <c r="I416" s="1593"/>
      <c r="J416" s="1588"/>
      <c r="K416" s="1589"/>
      <c r="L416" s="1616"/>
      <c r="M416" s="1593"/>
      <c r="N416" s="1588"/>
      <c r="O416" s="1585"/>
      <c r="P416" s="1592"/>
      <c r="Q416" s="1585"/>
      <c r="R416" s="1592"/>
      <c r="S416" s="1585"/>
      <c r="T416" s="1592"/>
      <c r="U416" s="1585"/>
      <c r="V416" s="1592"/>
      <c r="W416" s="1593"/>
      <c r="X416" s="1588"/>
      <c r="Y416" s="1617"/>
      <c r="Z416" s="1596"/>
      <c r="AA416" s="1589"/>
      <c r="AB416" s="1616"/>
      <c r="AC416" s="1618">
        <f>SUM(AC382:AF412)</f>
        <v>92057</v>
      </c>
      <c r="AD416" s="653"/>
      <c r="AE416" s="654"/>
      <c r="AF416" s="641"/>
      <c r="AG416" s="11" t="s">
        <v>36</v>
      </c>
      <c r="AH416" s="2" t="s">
        <v>36</v>
      </c>
      <c r="AI416" s="2" t="s">
        <v>36</v>
      </c>
      <c r="AJ416" s="2" t="s">
        <v>36</v>
      </c>
      <c r="AK416" s="2" t="s">
        <v>36</v>
      </c>
      <c r="AL416" s="104" t="s">
        <v>36</v>
      </c>
    </row>
    <row r="417" spans="1:38" s="1" customFormat="1" ht="13.5" customHeight="1" thickTop="1" x14ac:dyDescent="0.15">
      <c r="A417" s="2015" t="s">
        <v>424</v>
      </c>
      <c r="B417" s="2028" t="s">
        <v>410</v>
      </c>
      <c r="C417" s="2029"/>
      <c r="D417" s="1544"/>
      <c r="E417" s="1545">
        <v>92</v>
      </c>
      <c r="F417" s="1546">
        <v>35.5</v>
      </c>
      <c r="G417" s="1547">
        <v>26.5</v>
      </c>
      <c r="H417" s="1548">
        <v>27.3</v>
      </c>
      <c r="I417" s="1549">
        <v>178.5</v>
      </c>
      <c r="J417" s="1550">
        <v>12.9</v>
      </c>
      <c r="K417" s="1551">
        <v>8.0399999999999991</v>
      </c>
      <c r="L417" s="1552">
        <v>8.2100000000000009</v>
      </c>
      <c r="M417" s="1549">
        <v>39.700000000000003</v>
      </c>
      <c r="N417" s="1550">
        <v>40.5</v>
      </c>
      <c r="O417" s="1547">
        <v>150</v>
      </c>
      <c r="P417" s="1548">
        <v>170</v>
      </c>
      <c r="Q417" s="1547">
        <v>106</v>
      </c>
      <c r="R417" s="1548">
        <v>112</v>
      </c>
      <c r="S417" s="1547">
        <v>76</v>
      </c>
      <c r="T417" s="1548">
        <v>76</v>
      </c>
      <c r="U417" s="1547">
        <v>32</v>
      </c>
      <c r="V417" s="1548">
        <v>28</v>
      </c>
      <c r="W417" s="1549">
        <v>25</v>
      </c>
      <c r="X417" s="1550">
        <v>25</v>
      </c>
      <c r="Y417" s="1612">
        <v>304</v>
      </c>
      <c r="Z417" s="1613">
        <v>306</v>
      </c>
      <c r="AA417" s="1551">
        <v>3</v>
      </c>
      <c r="AB417" s="1552">
        <v>1.3</v>
      </c>
      <c r="AC417" s="1609">
        <v>13443</v>
      </c>
      <c r="AD417" s="537"/>
      <c r="AE417" s="502"/>
      <c r="AF417" s="580"/>
      <c r="AG417" s="651"/>
      <c r="AH417" s="652"/>
      <c r="AI417" s="652"/>
      <c r="AJ417" s="652"/>
      <c r="AK417" s="652"/>
      <c r="AL417" s="652"/>
    </row>
    <row r="418" spans="1:38" s="1" customFormat="1" ht="13.5" customHeight="1" x14ac:dyDescent="0.15">
      <c r="A418" s="2015"/>
      <c r="B418" s="2021" t="s">
        <v>411</v>
      </c>
      <c r="C418" s="2022"/>
      <c r="D418" s="633"/>
      <c r="E418" s="566">
        <v>0</v>
      </c>
      <c r="F418" s="567">
        <v>1.6</v>
      </c>
      <c r="G418" s="568">
        <v>5.8</v>
      </c>
      <c r="H418" s="569">
        <v>7.4</v>
      </c>
      <c r="I418" s="570">
        <v>2.7</v>
      </c>
      <c r="J418" s="571">
        <v>2.5</v>
      </c>
      <c r="K418" s="572">
        <v>7.16</v>
      </c>
      <c r="L418" s="573">
        <v>6.62</v>
      </c>
      <c r="M418" s="570">
        <v>11.5</v>
      </c>
      <c r="N418" s="571">
        <v>10.9</v>
      </c>
      <c r="O418" s="568">
        <v>60</v>
      </c>
      <c r="P418" s="569">
        <v>32</v>
      </c>
      <c r="Q418" s="568">
        <v>46</v>
      </c>
      <c r="R418" s="569">
        <v>42</v>
      </c>
      <c r="S418" s="568">
        <v>38</v>
      </c>
      <c r="T418" s="569">
        <v>56</v>
      </c>
      <c r="U418" s="568">
        <v>8</v>
      </c>
      <c r="V418" s="569">
        <v>14</v>
      </c>
      <c r="W418" s="570">
        <v>11</v>
      </c>
      <c r="X418" s="571">
        <v>14</v>
      </c>
      <c r="Y418" s="574">
        <v>148</v>
      </c>
      <c r="Z418" s="575">
        <v>118</v>
      </c>
      <c r="AA418" s="572">
        <v>0.36</v>
      </c>
      <c r="AB418" s="573">
        <v>0.1</v>
      </c>
      <c r="AC418" s="49">
        <v>0</v>
      </c>
      <c r="AD418" s="538"/>
      <c r="AE418" s="503"/>
      <c r="AF418" s="581"/>
      <c r="AG418" s="29"/>
      <c r="AH418" s="386"/>
      <c r="AI418" s="386"/>
      <c r="AJ418" s="386"/>
      <c r="AK418" s="386"/>
      <c r="AL418" s="386"/>
    </row>
    <row r="419" spans="1:38" s="1" customFormat="1" ht="13.5" customHeight="1" x14ac:dyDescent="0.15">
      <c r="A419" s="2015"/>
      <c r="B419" s="2021" t="s">
        <v>412</v>
      </c>
      <c r="C419" s="2022"/>
      <c r="D419" s="633"/>
      <c r="E419" s="633"/>
      <c r="F419" s="567">
        <v>17.874246575342465</v>
      </c>
      <c r="G419" s="568">
        <v>16.652602739726039</v>
      </c>
      <c r="H419" s="569">
        <v>17.453150684931504</v>
      </c>
      <c r="I419" s="570">
        <v>12.503287671232874</v>
      </c>
      <c r="J419" s="571">
        <v>6.3523287671232911</v>
      </c>
      <c r="K419" s="572">
        <v>7.6997013698630177</v>
      </c>
      <c r="L419" s="573">
        <v>7.6592054794520514</v>
      </c>
      <c r="M419" s="570">
        <v>31.036475409836079</v>
      </c>
      <c r="N419" s="571">
        <v>32.216803278688538</v>
      </c>
      <c r="O419" s="568">
        <v>111.41666666666667</v>
      </c>
      <c r="P419" s="569">
        <v>120.49180327868852</v>
      </c>
      <c r="Q419" s="568">
        <v>85.666666666666671</v>
      </c>
      <c r="R419" s="569">
        <v>89.295081967213122</v>
      </c>
      <c r="S419" s="568">
        <v>64.666666666666671</v>
      </c>
      <c r="T419" s="569">
        <v>65.833333333333329</v>
      </c>
      <c r="U419" s="568">
        <v>21</v>
      </c>
      <c r="V419" s="569">
        <v>21.666666666666668</v>
      </c>
      <c r="W419" s="570">
        <v>18.666666666666668</v>
      </c>
      <c r="X419" s="571">
        <v>18.91393442622951</v>
      </c>
      <c r="Y419" s="574">
        <v>227.83333333333334</v>
      </c>
      <c r="Z419" s="575">
        <v>228.96721311475409</v>
      </c>
      <c r="AA419" s="572">
        <v>0.88750000000000018</v>
      </c>
      <c r="AB419" s="573">
        <v>0.44127049180327887</v>
      </c>
      <c r="AC419" s="49">
        <v>4641.9503546099295</v>
      </c>
      <c r="AD419" s="542"/>
      <c r="AE419" s="504"/>
      <c r="AF419" s="582"/>
      <c r="AG419" s="29"/>
      <c r="AH419" s="386"/>
      <c r="AI419" s="386"/>
      <c r="AJ419" s="386"/>
      <c r="AK419" s="386"/>
      <c r="AL419" s="386"/>
    </row>
    <row r="420" spans="1:38" s="1" customFormat="1" ht="13.5" customHeight="1" x14ac:dyDescent="0.15">
      <c r="A420" s="2016"/>
      <c r="B420" s="2021" t="s">
        <v>425</v>
      </c>
      <c r="C420" s="2022"/>
      <c r="D420" s="633"/>
      <c r="E420" s="636">
        <f>E37+E72+E106+E141+E176+E210+E245+E279+E314+E349+E381+E416</f>
        <v>1387</v>
      </c>
      <c r="F420" s="692"/>
      <c r="G420" s="693"/>
      <c r="H420" s="700"/>
      <c r="I420" s="701"/>
      <c r="J420" s="696"/>
      <c r="K420" s="697"/>
      <c r="L420" s="731"/>
      <c r="M420" s="701"/>
      <c r="N420" s="696"/>
      <c r="O420" s="693"/>
      <c r="P420" s="700"/>
      <c r="Q420" s="693"/>
      <c r="R420" s="700"/>
      <c r="S420" s="693"/>
      <c r="T420" s="700"/>
      <c r="U420" s="693"/>
      <c r="V420" s="700"/>
      <c r="W420" s="701"/>
      <c r="X420" s="696"/>
      <c r="Y420" s="732"/>
      <c r="Z420" s="704"/>
      <c r="AA420" s="697"/>
      <c r="AB420" s="731"/>
      <c r="AC420" s="733">
        <f>AC37+AC72+AC106+AC141+AC176+AC210+AC245+AC279+AC314+AC349+AC381+AC416</f>
        <v>654515</v>
      </c>
      <c r="AD420" s="653"/>
      <c r="AE420" s="654"/>
      <c r="AF420" s="641"/>
      <c r="AG420" s="29"/>
      <c r="AH420" s="386"/>
      <c r="AI420" s="386"/>
      <c r="AJ420" s="386"/>
      <c r="AK420" s="386"/>
      <c r="AL420" s="386"/>
    </row>
    <row r="421" spans="1:38" s="1" customFormat="1" ht="13.5" customHeight="1" x14ac:dyDescent="0.15">
      <c r="A421" s="691"/>
      <c r="B421" s="2027" t="s">
        <v>426</v>
      </c>
      <c r="C421" s="2026"/>
      <c r="D421" s="642"/>
      <c r="E421" s="706"/>
      <c r="F421" s="707"/>
      <c r="G421" s="707"/>
      <c r="H421" s="707"/>
      <c r="I421" s="708"/>
      <c r="J421" s="708"/>
      <c r="K421" s="709"/>
      <c r="L421" s="709"/>
      <c r="M421" s="708"/>
      <c r="N421" s="708"/>
      <c r="O421" s="707"/>
      <c r="P421" s="707"/>
      <c r="Q421" s="707"/>
      <c r="R421" s="707"/>
      <c r="S421" s="707"/>
      <c r="T421" s="707"/>
      <c r="U421" s="707"/>
      <c r="V421" s="707"/>
      <c r="W421" s="708"/>
      <c r="X421" s="708"/>
      <c r="Y421" s="710"/>
      <c r="Z421" s="710"/>
      <c r="AA421" s="709"/>
      <c r="AB421" s="709"/>
      <c r="AC421" s="711"/>
      <c r="AD421" s="653"/>
      <c r="AE421" s="654"/>
      <c r="AF421" s="713"/>
      <c r="AG421" s="386"/>
      <c r="AH421" s="386"/>
      <c r="AI421" s="386"/>
      <c r="AJ421" s="386"/>
      <c r="AK421" s="386"/>
      <c r="AL421" s="386"/>
    </row>
  </sheetData>
  <mergeCells count="84">
    <mergeCell ref="A211:A245"/>
    <mergeCell ref="B276:C276"/>
    <mergeCell ref="A246:A279"/>
    <mergeCell ref="B277:C277"/>
    <mergeCell ref="B278:C278"/>
    <mergeCell ref="B279:C279"/>
    <mergeCell ref="B242:C242"/>
    <mergeCell ref="B243:C243"/>
    <mergeCell ref="B244:C244"/>
    <mergeCell ref="B245:C245"/>
    <mergeCell ref="B1:E1"/>
    <mergeCell ref="A2:A3"/>
    <mergeCell ref="B2:B3"/>
    <mergeCell ref="C2:C3"/>
    <mergeCell ref="D2:D3"/>
    <mergeCell ref="A417:A420"/>
    <mergeCell ref="B311:C311"/>
    <mergeCell ref="B312:C312"/>
    <mergeCell ref="B313:C313"/>
    <mergeCell ref="B314:C314"/>
    <mergeCell ref="A280:A314"/>
    <mergeCell ref="B346:C346"/>
    <mergeCell ref="B347:C347"/>
    <mergeCell ref="B348:C348"/>
    <mergeCell ref="B349:C349"/>
    <mergeCell ref="A315:A349"/>
    <mergeCell ref="B378:C378"/>
    <mergeCell ref="B379:C379"/>
    <mergeCell ref="B380:C380"/>
    <mergeCell ref="B381:C381"/>
    <mergeCell ref="A350:A381"/>
    <mergeCell ref="B421:C421"/>
    <mergeCell ref="B420:C420"/>
    <mergeCell ref="B417:C417"/>
    <mergeCell ref="B418:C418"/>
    <mergeCell ref="B419:C419"/>
    <mergeCell ref="Y2:Z2"/>
    <mergeCell ref="A73:A106"/>
    <mergeCell ref="AE2:AL3"/>
    <mergeCell ref="Q2:R2"/>
    <mergeCell ref="S2:T2"/>
    <mergeCell ref="U2:V2"/>
    <mergeCell ref="W2:X2"/>
    <mergeCell ref="AA2:AB2"/>
    <mergeCell ref="AC2:AD2"/>
    <mergeCell ref="B104:C104"/>
    <mergeCell ref="B105:C105"/>
    <mergeCell ref="O2:P2"/>
    <mergeCell ref="B106:C106"/>
    <mergeCell ref="M2:N2"/>
    <mergeCell ref="A38:A72"/>
    <mergeCell ref="A4:A37"/>
    <mergeCell ref="I2:J2"/>
    <mergeCell ref="K2:L2"/>
    <mergeCell ref="B34:C34"/>
    <mergeCell ref="B71:C71"/>
    <mergeCell ref="B72:C72"/>
    <mergeCell ref="G2:H2"/>
    <mergeCell ref="B69:C69"/>
    <mergeCell ref="B70:C70"/>
    <mergeCell ref="B35:C35"/>
    <mergeCell ref="B36:C36"/>
    <mergeCell ref="B37:C37"/>
    <mergeCell ref="B103:C103"/>
    <mergeCell ref="B208:C208"/>
    <mergeCell ref="B209:C209"/>
    <mergeCell ref="B210:C210"/>
    <mergeCell ref="A177:A210"/>
    <mergeCell ref="B174:C174"/>
    <mergeCell ref="B175:C175"/>
    <mergeCell ref="B176:C176"/>
    <mergeCell ref="A142:A176"/>
    <mergeCell ref="B207:C207"/>
    <mergeCell ref="B139:C139"/>
    <mergeCell ref="B140:C140"/>
    <mergeCell ref="B141:C141"/>
    <mergeCell ref="A107:A141"/>
    <mergeCell ref="B173:C173"/>
    <mergeCell ref="B138:C138"/>
    <mergeCell ref="A382:A416"/>
    <mergeCell ref="B413:C413"/>
    <mergeCell ref="B414:C414"/>
    <mergeCell ref="B415:C415"/>
    <mergeCell ref="B416:C416"/>
  </mergeCells>
  <phoneticPr fontId="4"/>
  <conditionalFormatting sqref="B142:B172">
    <cfRule type="expression" dxfId="24" priority="21" stopIfTrue="1">
      <formula>$A$1=1</formula>
    </cfRule>
  </conditionalFormatting>
  <conditionalFormatting sqref="B378:AC381">
    <cfRule type="expression" dxfId="23" priority="31" stopIfTrue="1">
      <formula>$A$1=1</formula>
    </cfRule>
  </conditionalFormatting>
  <conditionalFormatting sqref="AG381:AL381">
    <cfRule type="expression" dxfId="22" priority="29" stopIfTrue="1">
      <formula>$A$1=1</formula>
    </cfRule>
  </conditionalFormatting>
  <conditionalFormatting sqref="AI6:AJ28">
    <cfRule type="expression" dxfId="21" priority="28" stopIfTrue="1">
      <formula>$A$1=1</formula>
    </cfRule>
  </conditionalFormatting>
  <conditionalFormatting sqref="B107:B137">
    <cfRule type="expression" dxfId="20" priority="27" stopIfTrue="1">
      <formula>$A$1=1</formula>
    </cfRule>
  </conditionalFormatting>
  <conditionalFormatting sqref="B107:B137">
    <cfRule type="expression" dxfId="19" priority="26" stopIfTrue="1">
      <formula>$A$1=1</formula>
    </cfRule>
  </conditionalFormatting>
  <conditionalFormatting sqref="C107:C137">
    <cfRule type="expression" dxfId="18" priority="25" stopIfTrue="1">
      <formula>$A$1=1</formula>
    </cfRule>
  </conditionalFormatting>
  <conditionalFormatting sqref="B211:B241">
    <cfRule type="expression" dxfId="17" priority="18" stopIfTrue="1">
      <formula>$A$1=1</formula>
    </cfRule>
  </conditionalFormatting>
  <conditionalFormatting sqref="C211:C241">
    <cfRule type="expression" dxfId="16" priority="17" stopIfTrue="1">
      <formula>$A$1=1</formula>
    </cfRule>
  </conditionalFormatting>
  <conditionalFormatting sqref="B142:B172">
    <cfRule type="expression" dxfId="15" priority="22" stopIfTrue="1">
      <formula>$A$1=1</formula>
    </cfRule>
  </conditionalFormatting>
  <conditionalFormatting sqref="C142:C172">
    <cfRule type="expression" dxfId="14" priority="20" stopIfTrue="1">
      <formula>$A$1=1</formula>
    </cfRule>
  </conditionalFormatting>
  <conditionalFormatting sqref="B211:B241">
    <cfRule type="expression" dxfId="13" priority="19" stopIfTrue="1">
      <formula>$A$1=1</formula>
    </cfRule>
  </conditionalFormatting>
  <conditionalFormatting sqref="B280:B310">
    <cfRule type="expression" dxfId="12" priority="16" stopIfTrue="1">
      <formula>$A$1=1</formula>
    </cfRule>
  </conditionalFormatting>
  <conditionalFormatting sqref="B280:B310">
    <cfRule type="expression" dxfId="11" priority="15" stopIfTrue="1">
      <formula>$A$1=1</formula>
    </cfRule>
  </conditionalFormatting>
  <conditionalFormatting sqref="C280:C310">
    <cfRule type="expression" dxfId="10" priority="14" stopIfTrue="1">
      <formula>$A$1=1</formula>
    </cfRule>
  </conditionalFormatting>
  <conditionalFormatting sqref="B382:B412">
    <cfRule type="expression" dxfId="9" priority="10" stopIfTrue="1">
      <formula>$A$1=1</formula>
    </cfRule>
  </conditionalFormatting>
  <conditionalFormatting sqref="B382:B412">
    <cfRule type="expression" dxfId="8" priority="9" stopIfTrue="1">
      <formula>$A$1=1</formula>
    </cfRule>
  </conditionalFormatting>
  <conditionalFormatting sqref="C382:C412">
    <cfRule type="expression" dxfId="7" priority="8" stopIfTrue="1">
      <formula>$A$1=1</formula>
    </cfRule>
  </conditionalFormatting>
  <conditionalFormatting sqref="B350:B376">
    <cfRule type="expression" dxfId="6" priority="7" stopIfTrue="1">
      <formula>$A$1=1</formula>
    </cfRule>
  </conditionalFormatting>
  <conditionalFormatting sqref="B350:B376">
    <cfRule type="expression" dxfId="5" priority="6" stopIfTrue="1">
      <formula>$A$1=1</formula>
    </cfRule>
  </conditionalFormatting>
  <conditionalFormatting sqref="C350:C376">
    <cfRule type="expression" dxfId="4" priority="5" stopIfTrue="1">
      <formula>$A$1=1</formula>
    </cfRule>
  </conditionalFormatting>
  <conditionalFormatting sqref="AC346:AD347 AC349:AD349">
    <cfRule type="expression" dxfId="3" priority="4" stopIfTrue="1">
      <formula>$A$1=1</formula>
    </cfRule>
  </conditionalFormatting>
  <conditionalFormatting sqref="D349">
    <cfRule type="expression" dxfId="2" priority="3" stopIfTrue="1">
      <formula>$A$1=1</formula>
    </cfRule>
  </conditionalFormatting>
  <conditionalFormatting sqref="F346:AB348 F349:V349">
    <cfRule type="expression" dxfId="1" priority="2" stopIfTrue="1">
      <formula>$A$1=1</formula>
    </cfRule>
  </conditionalFormatting>
  <conditionalFormatting sqref="W349">
    <cfRule type="expression" dxfId="0" priority="1" stopIfTrue="1">
      <formula>$A$1=1</formula>
    </cfRule>
  </conditionalFormatting>
  <dataValidations count="2">
    <dataValidation imeMode="off" allowBlank="1" showInputMessage="1" showErrorMessage="1" sqref="AF6:AG31 AI17:AJ28 AD350:AE381 E350:AC377 AG2 AE17:AE31 E4:AC33 AE342:AE349 AC342:AD345"/>
    <dataValidation imeMode="on" allowBlank="1" showInputMessage="1" showErrorMessage="1" sqref="AF5:AG5 AG242:AG245 D350:D377 AG413:AG416 AG173:AG176 AG417:AL421 AG311:AG314 D4:D33 AD29:AD31 AE32:AG33 AG34:AG37 AG69:AG72 AG103:AG106 AG138:AG141 AG207:AG210 AG276:AG279"/>
  </dataValidations>
  <pageMargins left="0.70866141732283472" right="0.70866141732283472" top="0.74803149606299213" bottom="0.74803149606299213" header="0.31496062992125984" footer="0.31496062992125984"/>
  <pageSetup paperSize="9" scale="1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B1:M410"/>
  <sheetViews>
    <sheetView zoomScale="70" zoomScaleNormal="70" workbookViewId="0">
      <pane ySplit="5" topLeftCell="A6" activePane="bottomLeft" state="frozen"/>
      <selection pane="bottomLeft" activeCell="F410" sqref="F410"/>
    </sheetView>
  </sheetViews>
  <sheetFormatPr defaultRowHeight="13.5" x14ac:dyDescent="0.15"/>
  <cols>
    <col min="2" max="2" width="9.875" customWidth="1"/>
    <col min="10" max="10" width="14.5" customWidth="1"/>
    <col min="11" max="11" width="8.875" customWidth="1"/>
    <col min="12" max="13" width="14.25" customWidth="1"/>
  </cols>
  <sheetData>
    <row r="1" spans="2:8" ht="17.25" x14ac:dyDescent="0.15">
      <c r="B1" s="254"/>
      <c r="C1" s="252" t="s">
        <v>90</v>
      </c>
      <c r="D1" s="252">
        <v>30</v>
      </c>
      <c r="E1" s="252" t="s">
        <v>91</v>
      </c>
      <c r="F1" s="253"/>
      <c r="G1" s="253"/>
      <c r="H1" s="253"/>
    </row>
    <row r="2" spans="2:8" ht="17.25" x14ac:dyDescent="0.15">
      <c r="B2" s="254"/>
      <c r="C2" s="252"/>
      <c r="D2" s="252"/>
      <c r="E2" s="252"/>
      <c r="F2" s="252"/>
      <c r="G2" s="252"/>
      <c r="H2" s="252"/>
    </row>
    <row r="3" spans="2:8" ht="18.75" x14ac:dyDescent="0.15">
      <c r="B3" s="254"/>
      <c r="C3" s="2038" t="s">
        <v>92</v>
      </c>
      <c r="D3" s="2039"/>
      <c r="E3" s="2039"/>
      <c r="F3" s="2039" t="s">
        <v>93</v>
      </c>
      <c r="G3" s="2039"/>
      <c r="H3" s="2040"/>
    </row>
    <row r="4" spans="2:8" ht="14.25" x14ac:dyDescent="0.15">
      <c r="B4" s="2041" t="s">
        <v>94</v>
      </c>
      <c r="C4" s="255" t="s">
        <v>95</v>
      </c>
      <c r="D4" s="255" t="s">
        <v>96</v>
      </c>
      <c r="E4" s="2043" t="s">
        <v>310</v>
      </c>
      <c r="F4" s="257" t="s">
        <v>95</v>
      </c>
      <c r="G4" s="255" t="s">
        <v>96</v>
      </c>
      <c r="H4" s="2045" t="s">
        <v>310</v>
      </c>
    </row>
    <row r="5" spans="2:8" ht="14.25" x14ac:dyDescent="0.15">
      <c r="B5" s="2042"/>
      <c r="C5" s="256" t="s">
        <v>20</v>
      </c>
      <c r="D5" s="256" t="s">
        <v>97</v>
      </c>
      <c r="E5" s="2044"/>
      <c r="F5" s="258" t="s">
        <v>20</v>
      </c>
      <c r="G5" s="256" t="s">
        <v>97</v>
      </c>
      <c r="H5" s="2046"/>
    </row>
    <row r="6" spans="2:8" ht="14.25" x14ac:dyDescent="0.15">
      <c r="B6" s="396">
        <v>43191</v>
      </c>
      <c r="C6" s="1265">
        <v>14.7</v>
      </c>
      <c r="D6" s="1265">
        <v>0.5</v>
      </c>
      <c r="E6" s="1266">
        <v>8.3000000000000007</v>
      </c>
      <c r="F6" s="1271">
        <v>15.9</v>
      </c>
      <c r="G6" s="1272">
        <v>0.4</v>
      </c>
      <c r="H6" s="1272">
        <v>7.5</v>
      </c>
    </row>
    <row r="7" spans="2:8" ht="14.25" x14ac:dyDescent="0.15">
      <c r="B7" s="395">
        <v>43192</v>
      </c>
      <c r="C7" s="1267">
        <v>14.8</v>
      </c>
      <c r="D7" s="1267">
        <v>0.5</v>
      </c>
      <c r="E7" s="1268">
        <v>8.3000000000000007</v>
      </c>
      <c r="F7" s="1273">
        <v>15.8</v>
      </c>
      <c r="G7" s="1274">
        <v>0.3</v>
      </c>
      <c r="H7" s="1274">
        <v>7.5</v>
      </c>
    </row>
    <row r="8" spans="2:8" ht="14.25" x14ac:dyDescent="0.15">
      <c r="B8" s="395">
        <v>43193</v>
      </c>
      <c r="C8" s="1267">
        <v>15</v>
      </c>
      <c r="D8" s="1267">
        <v>0.5</v>
      </c>
      <c r="E8" s="1268">
        <v>8.3000000000000007</v>
      </c>
      <c r="F8" s="1273">
        <v>15.9</v>
      </c>
      <c r="G8" s="1274">
        <v>0.4</v>
      </c>
      <c r="H8" s="1274">
        <v>7.5</v>
      </c>
    </row>
    <row r="9" spans="2:8" ht="14.25" x14ac:dyDescent="0.15">
      <c r="B9" s="395">
        <v>43194</v>
      </c>
      <c r="C9" s="1267">
        <v>15.2</v>
      </c>
      <c r="D9" s="1267">
        <v>0.5</v>
      </c>
      <c r="E9" s="1268">
        <v>8.3000000000000007</v>
      </c>
      <c r="F9" s="1273">
        <v>16.100000000000001</v>
      </c>
      <c r="G9" s="1274">
        <v>0.4</v>
      </c>
      <c r="H9" s="1274">
        <v>7.5</v>
      </c>
    </row>
    <row r="10" spans="2:8" ht="14.25" x14ac:dyDescent="0.15">
      <c r="B10" s="395">
        <v>43195</v>
      </c>
      <c r="C10" s="1267">
        <v>15.1</v>
      </c>
      <c r="D10" s="1267">
        <v>0.5</v>
      </c>
      <c r="E10" s="1268">
        <v>8.3000000000000007</v>
      </c>
      <c r="F10" s="1273">
        <v>15.9</v>
      </c>
      <c r="G10" s="1274">
        <v>0.3</v>
      </c>
      <c r="H10" s="1274">
        <v>7.6</v>
      </c>
    </row>
    <row r="11" spans="2:8" ht="14.25" x14ac:dyDescent="0.15">
      <c r="B11" s="395">
        <v>43196</v>
      </c>
      <c r="C11" s="1267">
        <v>15.2</v>
      </c>
      <c r="D11" s="1267">
        <v>0.5</v>
      </c>
      <c r="E11" s="1268">
        <v>8.3000000000000007</v>
      </c>
      <c r="F11" s="1273">
        <v>15.8</v>
      </c>
      <c r="G11" s="1274">
        <v>0.3</v>
      </c>
      <c r="H11" s="1274">
        <v>7.5</v>
      </c>
    </row>
    <row r="12" spans="2:8" ht="14.25" x14ac:dyDescent="0.15">
      <c r="B12" s="395">
        <v>43197</v>
      </c>
      <c r="C12" s="1267">
        <v>15</v>
      </c>
      <c r="D12" s="1267">
        <v>0.5</v>
      </c>
      <c r="E12" s="1268">
        <v>8.3000000000000007</v>
      </c>
      <c r="F12" s="1273">
        <v>15.9</v>
      </c>
      <c r="G12" s="1274">
        <v>0.3</v>
      </c>
      <c r="H12" s="1274">
        <v>7.6</v>
      </c>
    </row>
    <row r="13" spans="2:8" ht="14.25" x14ac:dyDescent="0.15">
      <c r="B13" s="395">
        <v>43198</v>
      </c>
      <c r="C13" s="1267">
        <v>14.9</v>
      </c>
      <c r="D13" s="1267">
        <v>0.5</v>
      </c>
      <c r="E13" s="1268">
        <v>8.3000000000000007</v>
      </c>
      <c r="F13" s="1273">
        <v>16.100000000000001</v>
      </c>
      <c r="G13" s="1274">
        <v>0.3</v>
      </c>
      <c r="H13" s="1274">
        <v>7.6</v>
      </c>
    </row>
    <row r="14" spans="2:8" ht="14.25" x14ac:dyDescent="0.15">
      <c r="B14" s="395">
        <v>43199</v>
      </c>
      <c r="C14" s="1267">
        <v>15</v>
      </c>
      <c r="D14" s="1267">
        <v>0.5</v>
      </c>
      <c r="E14" s="1268">
        <v>8.3000000000000007</v>
      </c>
      <c r="F14" s="1273">
        <v>15.8</v>
      </c>
      <c r="G14" s="1274">
        <v>0.3</v>
      </c>
      <c r="H14" s="1274">
        <v>7.6</v>
      </c>
    </row>
    <row r="15" spans="2:8" ht="14.25" x14ac:dyDescent="0.15">
      <c r="B15" s="395">
        <v>43200</v>
      </c>
      <c r="C15" s="1267">
        <v>15.1</v>
      </c>
      <c r="D15" s="1267">
        <v>0.5</v>
      </c>
      <c r="E15" s="1268">
        <v>8.3000000000000007</v>
      </c>
      <c r="F15" s="1273">
        <v>16</v>
      </c>
      <c r="G15" s="1274">
        <v>0.3</v>
      </c>
      <c r="H15" s="1274">
        <v>7.5</v>
      </c>
    </row>
    <row r="16" spans="2:8" ht="14.25" x14ac:dyDescent="0.15">
      <c r="B16" s="395">
        <v>43201</v>
      </c>
      <c r="C16" s="1267">
        <v>15.2</v>
      </c>
      <c r="D16" s="1267">
        <v>0.5</v>
      </c>
      <c r="E16" s="1268">
        <v>8.3000000000000007</v>
      </c>
      <c r="F16" s="1273">
        <v>15.9</v>
      </c>
      <c r="G16" s="1274">
        <v>0.4</v>
      </c>
      <c r="H16" s="1274">
        <v>7.5</v>
      </c>
    </row>
    <row r="17" spans="2:8" ht="14.25" x14ac:dyDescent="0.15">
      <c r="B17" s="395">
        <v>43202</v>
      </c>
      <c r="C17" s="1267">
        <v>15.2</v>
      </c>
      <c r="D17" s="1267">
        <v>0.5</v>
      </c>
      <c r="E17" s="1268">
        <v>8.3000000000000007</v>
      </c>
      <c r="F17" s="1273">
        <v>15.8</v>
      </c>
      <c r="G17" s="1274">
        <v>0.4</v>
      </c>
      <c r="H17" s="1274">
        <v>7.5</v>
      </c>
    </row>
    <row r="18" spans="2:8" ht="14.25" x14ac:dyDescent="0.15">
      <c r="B18" s="395">
        <v>43203</v>
      </c>
      <c r="C18" s="1267">
        <v>15.3</v>
      </c>
      <c r="D18" s="1267">
        <v>0.5</v>
      </c>
      <c r="E18" s="1268">
        <v>8.3000000000000007</v>
      </c>
      <c r="F18" s="1273">
        <v>16</v>
      </c>
      <c r="G18" s="1274">
        <v>0.3</v>
      </c>
      <c r="H18" s="1274">
        <v>7.6</v>
      </c>
    </row>
    <row r="19" spans="2:8" ht="14.25" x14ac:dyDescent="0.15">
      <c r="B19" s="395">
        <v>43204</v>
      </c>
      <c r="C19" s="1267">
        <v>15.3</v>
      </c>
      <c r="D19" s="1267">
        <v>0.5</v>
      </c>
      <c r="E19" s="1268">
        <v>8.3000000000000007</v>
      </c>
      <c r="F19" s="1273">
        <v>16</v>
      </c>
      <c r="G19" s="1274">
        <v>0.4</v>
      </c>
      <c r="H19" s="1274">
        <v>7.5</v>
      </c>
    </row>
    <row r="20" spans="2:8" ht="14.25" x14ac:dyDescent="0.15">
      <c r="B20" s="395">
        <v>43205</v>
      </c>
      <c r="C20" s="1267">
        <v>15.1</v>
      </c>
      <c r="D20" s="1267">
        <v>0.5</v>
      </c>
      <c r="E20" s="1268">
        <v>8.3000000000000007</v>
      </c>
      <c r="F20" s="1273">
        <v>16</v>
      </c>
      <c r="G20" s="1274">
        <v>0.4</v>
      </c>
      <c r="H20" s="1274">
        <v>7.5</v>
      </c>
    </row>
    <row r="21" spans="2:8" ht="14.25" x14ac:dyDescent="0.15">
      <c r="B21" s="395">
        <v>43206</v>
      </c>
      <c r="C21" s="1267">
        <v>15.1</v>
      </c>
      <c r="D21" s="1267">
        <v>0.5</v>
      </c>
      <c r="E21" s="1268">
        <v>8.3000000000000007</v>
      </c>
      <c r="F21" s="1273">
        <v>16</v>
      </c>
      <c r="G21" s="1274">
        <v>0.4</v>
      </c>
      <c r="H21" s="1274">
        <v>7.5</v>
      </c>
    </row>
    <row r="22" spans="2:8" ht="14.25" x14ac:dyDescent="0.15">
      <c r="B22" s="395">
        <v>43207</v>
      </c>
      <c r="C22" s="1267">
        <v>15.1</v>
      </c>
      <c r="D22" s="1267">
        <v>0.5</v>
      </c>
      <c r="E22" s="1268">
        <v>8.3000000000000007</v>
      </c>
      <c r="F22" s="1273">
        <v>15.8</v>
      </c>
      <c r="G22" s="1274">
        <v>0.4</v>
      </c>
      <c r="H22" s="1274">
        <v>7.5</v>
      </c>
    </row>
    <row r="23" spans="2:8" ht="14.25" x14ac:dyDescent="0.15">
      <c r="B23" s="395">
        <v>43208</v>
      </c>
      <c r="C23" s="1267">
        <v>14.8</v>
      </c>
      <c r="D23" s="1267">
        <v>0.6</v>
      </c>
      <c r="E23" s="1268">
        <v>8.3000000000000007</v>
      </c>
      <c r="F23" s="1273">
        <v>15.8</v>
      </c>
      <c r="G23" s="1274">
        <v>0.4</v>
      </c>
      <c r="H23" s="1274">
        <v>7.6</v>
      </c>
    </row>
    <row r="24" spans="2:8" ht="14.25" x14ac:dyDescent="0.15">
      <c r="B24" s="395">
        <v>43209</v>
      </c>
      <c r="C24" s="1267">
        <v>15.2</v>
      </c>
      <c r="D24" s="1267">
        <v>0.6</v>
      </c>
      <c r="E24" s="1268">
        <v>8.3000000000000007</v>
      </c>
      <c r="F24" s="1273">
        <v>15.8</v>
      </c>
      <c r="G24" s="1274">
        <v>0.4</v>
      </c>
      <c r="H24" s="1274">
        <v>7.5</v>
      </c>
    </row>
    <row r="25" spans="2:8" ht="14.25" x14ac:dyDescent="0.15">
      <c r="B25" s="395">
        <v>43210</v>
      </c>
      <c r="C25" s="1267">
        <v>15.4</v>
      </c>
      <c r="D25" s="1267">
        <v>0.7</v>
      </c>
      <c r="E25" s="1268">
        <v>8.3000000000000007</v>
      </c>
      <c r="F25" s="1273">
        <v>15.9</v>
      </c>
      <c r="G25" s="1274">
        <v>0.4</v>
      </c>
      <c r="H25" s="1274">
        <v>7.5</v>
      </c>
    </row>
    <row r="26" spans="2:8" ht="14.25" x14ac:dyDescent="0.15">
      <c r="B26" s="395">
        <v>43211</v>
      </c>
      <c r="C26" s="1267">
        <v>15.5</v>
      </c>
      <c r="D26" s="1267">
        <v>0.7</v>
      </c>
      <c r="E26" s="1268">
        <v>8.3000000000000007</v>
      </c>
      <c r="F26" s="1273">
        <v>16</v>
      </c>
      <c r="G26" s="1274">
        <v>0.4</v>
      </c>
      <c r="H26" s="1274">
        <v>7.6</v>
      </c>
    </row>
    <row r="27" spans="2:8" ht="14.25" x14ac:dyDescent="0.15">
      <c r="B27" s="395">
        <v>43212</v>
      </c>
      <c r="C27" s="1267">
        <v>15.7</v>
      </c>
      <c r="D27" s="1267">
        <v>0</v>
      </c>
      <c r="E27" s="1268">
        <v>8.3000000000000007</v>
      </c>
      <c r="F27" s="1273">
        <v>16.3</v>
      </c>
      <c r="G27" s="1274">
        <v>0.4</v>
      </c>
      <c r="H27" s="1274">
        <v>7.5</v>
      </c>
    </row>
    <row r="28" spans="2:8" ht="14.25" x14ac:dyDescent="0.15">
      <c r="B28" s="395">
        <v>43213</v>
      </c>
      <c r="C28" s="1267">
        <v>15.8</v>
      </c>
      <c r="D28" s="1267">
        <v>0</v>
      </c>
      <c r="E28" s="1268">
        <v>8.3000000000000007</v>
      </c>
      <c r="F28" s="1273">
        <v>16.2</v>
      </c>
      <c r="G28" s="1274">
        <v>0.4</v>
      </c>
      <c r="H28" s="1274">
        <v>7.5</v>
      </c>
    </row>
    <row r="29" spans="2:8" ht="14.25" x14ac:dyDescent="0.15">
      <c r="B29" s="395">
        <v>43214</v>
      </c>
      <c r="C29" s="1267">
        <v>15.8</v>
      </c>
      <c r="D29" s="1267">
        <v>0.9</v>
      </c>
      <c r="E29" s="1268">
        <v>8.1999999999999993</v>
      </c>
      <c r="F29" s="1273">
        <v>16.2</v>
      </c>
      <c r="G29" s="1274">
        <v>0.4</v>
      </c>
      <c r="H29" s="1274">
        <v>7.5</v>
      </c>
    </row>
    <row r="30" spans="2:8" ht="14.25" x14ac:dyDescent="0.15">
      <c r="B30" s="395">
        <v>43215</v>
      </c>
      <c r="C30" s="1267">
        <v>15.5</v>
      </c>
      <c r="D30" s="1267">
        <v>0</v>
      </c>
      <c r="E30" s="1268">
        <v>8.3000000000000007</v>
      </c>
      <c r="F30" s="1273">
        <v>15.9</v>
      </c>
      <c r="G30" s="1274">
        <v>0.3</v>
      </c>
      <c r="H30" s="1274">
        <v>7.5</v>
      </c>
    </row>
    <row r="31" spans="2:8" ht="14.25" x14ac:dyDescent="0.15">
      <c r="B31" s="395">
        <v>43216</v>
      </c>
      <c r="C31" s="1267">
        <v>15.5</v>
      </c>
      <c r="D31" s="1267">
        <v>0</v>
      </c>
      <c r="E31" s="1268">
        <v>8.3000000000000007</v>
      </c>
      <c r="F31" s="1273">
        <v>16</v>
      </c>
      <c r="G31" s="1274">
        <v>0.4</v>
      </c>
      <c r="H31" s="1274">
        <v>7.5</v>
      </c>
    </row>
    <row r="32" spans="2:8" ht="14.25" x14ac:dyDescent="0.15">
      <c r="B32" s="395">
        <v>43217</v>
      </c>
      <c r="C32" s="1267">
        <v>15.9</v>
      </c>
      <c r="D32" s="1267">
        <v>0</v>
      </c>
      <c r="E32" s="1268">
        <v>8.1999999999999993</v>
      </c>
      <c r="F32" s="1273">
        <v>16</v>
      </c>
      <c r="G32" s="1274">
        <v>0.6</v>
      </c>
      <c r="H32" s="1274">
        <v>7.5</v>
      </c>
    </row>
    <row r="33" spans="2:10" ht="14.25" x14ac:dyDescent="0.15">
      <c r="B33" s="395">
        <v>43218</v>
      </c>
      <c r="C33" s="1267">
        <v>16</v>
      </c>
      <c r="D33" s="1267">
        <v>0</v>
      </c>
      <c r="E33" s="1268">
        <v>8.1999999999999993</v>
      </c>
      <c r="F33" s="1273">
        <v>16.3</v>
      </c>
      <c r="G33" s="1274">
        <v>0.5</v>
      </c>
      <c r="H33" s="1274">
        <v>7.5</v>
      </c>
    </row>
    <row r="34" spans="2:10" ht="14.25" x14ac:dyDescent="0.15">
      <c r="B34" s="395">
        <v>43219</v>
      </c>
      <c r="C34" s="1267">
        <v>16</v>
      </c>
      <c r="D34" s="1267">
        <v>0</v>
      </c>
      <c r="E34" s="1268">
        <v>8.3000000000000007</v>
      </c>
      <c r="F34" s="1273">
        <v>16.2</v>
      </c>
      <c r="G34" s="1274">
        <v>0.4</v>
      </c>
      <c r="H34" s="1274">
        <v>7.5</v>
      </c>
    </row>
    <row r="35" spans="2:10" ht="14.25" x14ac:dyDescent="0.15">
      <c r="B35" s="394">
        <v>43220</v>
      </c>
      <c r="C35" s="1269">
        <v>15.9</v>
      </c>
      <c r="D35" s="1269">
        <v>0</v>
      </c>
      <c r="E35" s="1270">
        <v>8.1999999999999993</v>
      </c>
      <c r="F35" s="1275">
        <v>16.8</v>
      </c>
      <c r="G35" s="1276">
        <v>0.5</v>
      </c>
      <c r="H35" s="1276">
        <v>7.6</v>
      </c>
    </row>
    <row r="36" spans="2:10" ht="14.25" x14ac:dyDescent="0.15">
      <c r="B36" s="597" t="s">
        <v>461</v>
      </c>
      <c r="C36" s="598">
        <f>MAX(C6:C35)</f>
        <v>16</v>
      </c>
      <c r="D36" s="598">
        <f t="shared" ref="D36:H36" si="0">MAX(D6:D35)</f>
        <v>0.9</v>
      </c>
      <c r="E36" s="599">
        <f t="shared" si="0"/>
        <v>8.3000000000000007</v>
      </c>
      <c r="F36" s="600">
        <f t="shared" si="0"/>
        <v>16.8</v>
      </c>
      <c r="G36" s="598">
        <f t="shared" si="0"/>
        <v>0.6</v>
      </c>
      <c r="H36" s="598">
        <f t="shared" si="0"/>
        <v>7.6</v>
      </c>
      <c r="I36" s="595"/>
      <c r="J36" s="595"/>
    </row>
    <row r="37" spans="2:10" ht="14.25" x14ac:dyDescent="0.15">
      <c r="B37" s="597" t="s">
        <v>462</v>
      </c>
      <c r="C37" s="598">
        <f>MIN(C6:C35)</f>
        <v>14.7</v>
      </c>
      <c r="D37" s="598">
        <f t="shared" ref="D37:H37" si="1">MIN(D6:D35)</f>
        <v>0</v>
      </c>
      <c r="E37" s="599">
        <f t="shared" si="1"/>
        <v>8.1999999999999993</v>
      </c>
      <c r="F37" s="600">
        <f t="shared" si="1"/>
        <v>15.8</v>
      </c>
      <c r="G37" s="598">
        <f t="shared" si="1"/>
        <v>0.3</v>
      </c>
      <c r="H37" s="598">
        <f t="shared" si="1"/>
        <v>7.5</v>
      </c>
      <c r="I37" s="595"/>
      <c r="J37" s="595"/>
    </row>
    <row r="38" spans="2:10" ht="14.25" x14ac:dyDescent="0.15">
      <c r="B38" s="597" t="s">
        <v>463</v>
      </c>
      <c r="C38" s="598">
        <f>ROUND(AVERAGE(C6:C35),1)</f>
        <v>15.3</v>
      </c>
      <c r="D38" s="598">
        <f t="shared" ref="D38:H38" si="2">ROUND(AVERAGE(D6:D35),1)</f>
        <v>0.4</v>
      </c>
      <c r="E38" s="599">
        <f t="shared" si="2"/>
        <v>8.3000000000000007</v>
      </c>
      <c r="F38" s="600">
        <f t="shared" si="2"/>
        <v>16</v>
      </c>
      <c r="G38" s="598">
        <f t="shared" si="2"/>
        <v>0.4</v>
      </c>
      <c r="H38" s="598">
        <f t="shared" si="2"/>
        <v>7.5</v>
      </c>
      <c r="I38" s="595"/>
      <c r="J38" s="595"/>
    </row>
    <row r="39" spans="2:10" ht="14.25" x14ac:dyDescent="0.15">
      <c r="B39" s="396">
        <v>43221</v>
      </c>
      <c r="C39" s="1272">
        <v>16.5</v>
      </c>
      <c r="D39" s="1272">
        <v>0</v>
      </c>
      <c r="E39" s="1336">
        <v>8.1999999999999993</v>
      </c>
      <c r="F39" s="1271">
        <v>16.3</v>
      </c>
      <c r="G39" s="1272">
        <v>0.3</v>
      </c>
      <c r="H39" s="1272">
        <v>7.5</v>
      </c>
    </row>
    <row r="40" spans="2:10" ht="14.25" x14ac:dyDescent="0.15">
      <c r="B40" s="395">
        <v>43222</v>
      </c>
      <c r="C40" s="1274">
        <v>16.600000000000001</v>
      </c>
      <c r="D40" s="1274">
        <v>0</v>
      </c>
      <c r="E40" s="1337">
        <v>8.1999999999999993</v>
      </c>
      <c r="F40" s="1273">
        <v>16.3</v>
      </c>
      <c r="G40" s="1274">
        <v>0.4</v>
      </c>
      <c r="H40" s="1274">
        <v>7.5</v>
      </c>
    </row>
    <row r="41" spans="2:10" ht="14.25" x14ac:dyDescent="0.15">
      <c r="B41" s="395">
        <v>43223</v>
      </c>
      <c r="C41" s="1274">
        <v>16.3</v>
      </c>
      <c r="D41" s="1274">
        <v>0</v>
      </c>
      <c r="E41" s="1337">
        <v>8.1999999999999993</v>
      </c>
      <c r="F41" s="1273">
        <v>16.399999999999999</v>
      </c>
      <c r="G41" s="1274">
        <v>0.4</v>
      </c>
      <c r="H41" s="1274">
        <v>7.5</v>
      </c>
    </row>
    <row r="42" spans="2:10" ht="14.25" x14ac:dyDescent="0.15">
      <c r="B42" s="395">
        <v>43224</v>
      </c>
      <c r="C42" s="1274">
        <v>16.2</v>
      </c>
      <c r="D42" s="1274">
        <v>0</v>
      </c>
      <c r="E42" s="1337">
        <v>8.1999999999999993</v>
      </c>
      <c r="F42" s="1273">
        <v>16.399999999999999</v>
      </c>
      <c r="G42" s="1274">
        <v>0.4</v>
      </c>
      <c r="H42" s="1274">
        <v>7.6</v>
      </c>
    </row>
    <row r="43" spans="2:10" ht="14.25" x14ac:dyDescent="0.15">
      <c r="B43" s="395">
        <v>43225</v>
      </c>
      <c r="C43" s="1274">
        <v>16.8</v>
      </c>
      <c r="D43" s="1274">
        <v>0</v>
      </c>
      <c r="E43" s="1337">
        <v>8.1999999999999993</v>
      </c>
      <c r="F43" s="1273">
        <v>16.399999999999999</v>
      </c>
      <c r="G43" s="1274">
        <v>0.4</v>
      </c>
      <c r="H43" s="1274">
        <v>7.5</v>
      </c>
    </row>
    <row r="44" spans="2:10" ht="14.25" x14ac:dyDescent="0.15">
      <c r="B44" s="395">
        <v>43226</v>
      </c>
      <c r="C44" s="1274">
        <v>16.7</v>
      </c>
      <c r="D44" s="1274">
        <v>1.1000000000000001</v>
      </c>
      <c r="E44" s="1337">
        <v>8.1999999999999993</v>
      </c>
      <c r="F44" s="1273">
        <v>17.399999999999999</v>
      </c>
      <c r="G44" s="1274">
        <v>0.5</v>
      </c>
      <c r="H44" s="1274">
        <v>7.6</v>
      </c>
    </row>
    <row r="45" spans="2:10" ht="14.25" x14ac:dyDescent="0.15">
      <c r="B45" s="395">
        <v>43227</v>
      </c>
      <c r="C45" s="1274">
        <v>16.600000000000001</v>
      </c>
      <c r="D45" s="1274">
        <v>0</v>
      </c>
      <c r="E45" s="1337">
        <v>8.1999999999999993</v>
      </c>
      <c r="F45" s="1273">
        <v>16.5</v>
      </c>
      <c r="G45" s="1274">
        <v>0.3</v>
      </c>
      <c r="H45" s="1274">
        <v>7.6</v>
      </c>
    </row>
    <row r="46" spans="2:10" ht="14.25" x14ac:dyDescent="0.15">
      <c r="B46" s="395">
        <v>43228</v>
      </c>
      <c r="C46" s="1274">
        <v>15.7</v>
      </c>
      <c r="D46" s="1274">
        <v>0</v>
      </c>
      <c r="E46" s="1337">
        <v>8.1999999999999993</v>
      </c>
      <c r="F46" s="1273">
        <v>15.9</v>
      </c>
      <c r="G46" s="1274">
        <v>0.4</v>
      </c>
      <c r="H46" s="1274">
        <v>7.5</v>
      </c>
    </row>
    <row r="47" spans="2:10" ht="14.25" x14ac:dyDescent="0.15">
      <c r="B47" s="395">
        <v>43229</v>
      </c>
      <c r="C47" s="1274">
        <v>15.3</v>
      </c>
      <c r="D47" s="1274">
        <v>0</v>
      </c>
      <c r="E47" s="1337">
        <v>8.3000000000000007</v>
      </c>
      <c r="F47" s="1273">
        <v>16</v>
      </c>
      <c r="G47" s="1274">
        <v>0.3</v>
      </c>
      <c r="H47" s="1274">
        <v>7.6</v>
      </c>
    </row>
    <row r="48" spans="2:10" ht="14.25" x14ac:dyDescent="0.15">
      <c r="B48" s="395">
        <v>43230</v>
      </c>
      <c r="C48" s="1274">
        <v>15.1</v>
      </c>
      <c r="D48" s="1274">
        <v>0</v>
      </c>
      <c r="E48" s="1337">
        <v>8.3000000000000007</v>
      </c>
      <c r="F48" s="1273">
        <v>15.7</v>
      </c>
      <c r="G48" s="1274">
        <v>0.5</v>
      </c>
      <c r="H48" s="1274">
        <v>7.5</v>
      </c>
    </row>
    <row r="49" spans="2:8" ht="14.25" x14ac:dyDescent="0.15">
      <c r="B49" s="395">
        <v>43231</v>
      </c>
      <c r="C49" s="1274">
        <v>15.7</v>
      </c>
      <c r="D49" s="1274">
        <v>0</v>
      </c>
      <c r="E49" s="1337">
        <v>8.1999999999999993</v>
      </c>
      <c r="F49" s="1273">
        <v>16</v>
      </c>
      <c r="G49" s="1274">
        <v>0.3</v>
      </c>
      <c r="H49" s="1274">
        <v>7.6</v>
      </c>
    </row>
    <row r="50" spans="2:8" ht="14.25" x14ac:dyDescent="0.15">
      <c r="B50" s="395">
        <v>43232</v>
      </c>
      <c r="C50" s="1274">
        <v>16.100000000000001</v>
      </c>
      <c r="D50" s="1274">
        <v>0</v>
      </c>
      <c r="E50" s="1337">
        <v>8.1999999999999993</v>
      </c>
      <c r="F50" s="1273">
        <v>16</v>
      </c>
      <c r="G50" s="1274">
        <v>0.4</v>
      </c>
      <c r="H50" s="1274">
        <v>7.5</v>
      </c>
    </row>
    <row r="51" spans="2:8" ht="14.25" x14ac:dyDescent="0.15">
      <c r="B51" s="395">
        <v>43233</v>
      </c>
      <c r="C51" s="1274">
        <v>16</v>
      </c>
      <c r="D51" s="1274">
        <v>0</v>
      </c>
      <c r="E51" s="1337">
        <v>8.1999999999999993</v>
      </c>
      <c r="F51" s="1273">
        <v>16.399999999999999</v>
      </c>
      <c r="G51" s="1274">
        <v>0.4</v>
      </c>
      <c r="H51" s="1274">
        <v>7.6</v>
      </c>
    </row>
    <row r="52" spans="2:8" ht="14.25" x14ac:dyDescent="0.15">
      <c r="B52" s="395">
        <v>43234</v>
      </c>
      <c r="C52" s="1274">
        <v>16</v>
      </c>
      <c r="D52" s="1274">
        <v>0</v>
      </c>
      <c r="E52" s="1337">
        <v>8.1999999999999993</v>
      </c>
      <c r="F52" s="1273">
        <v>16.399999999999999</v>
      </c>
      <c r="G52" s="1274">
        <v>0.5</v>
      </c>
      <c r="H52" s="1274">
        <v>7.5</v>
      </c>
    </row>
    <row r="53" spans="2:8" ht="14.25" x14ac:dyDescent="0.15">
      <c r="B53" s="395">
        <v>43235</v>
      </c>
      <c r="C53" s="1274">
        <v>16.7</v>
      </c>
      <c r="D53" s="1274">
        <v>0</v>
      </c>
      <c r="E53" s="1337">
        <v>8.1999999999999993</v>
      </c>
      <c r="F53" s="1273">
        <v>16.3</v>
      </c>
      <c r="G53" s="1274">
        <v>0.4</v>
      </c>
      <c r="H53" s="1274">
        <v>7.5</v>
      </c>
    </row>
    <row r="54" spans="2:8" ht="14.25" x14ac:dyDescent="0.15">
      <c r="B54" s="395">
        <v>43236</v>
      </c>
      <c r="C54" s="1274">
        <v>17</v>
      </c>
      <c r="D54" s="1274">
        <v>0</v>
      </c>
      <c r="E54" s="1337">
        <v>8.1999999999999993</v>
      </c>
      <c r="F54" s="1273">
        <v>16.399999999999999</v>
      </c>
      <c r="G54" s="1274">
        <v>0.4</v>
      </c>
      <c r="H54" s="1274">
        <v>7.5</v>
      </c>
    </row>
    <row r="55" spans="2:8" ht="14.25" x14ac:dyDescent="0.15">
      <c r="B55" s="395">
        <v>43237</v>
      </c>
      <c r="C55" s="1274">
        <v>16.8</v>
      </c>
      <c r="D55" s="1274">
        <v>0</v>
      </c>
      <c r="E55" s="1337">
        <v>8.1999999999999993</v>
      </c>
      <c r="F55" s="1273">
        <v>16.899999999999999</v>
      </c>
      <c r="G55" s="1274">
        <v>0.4</v>
      </c>
      <c r="H55" s="1274">
        <v>7.5</v>
      </c>
    </row>
    <row r="56" spans="2:8" ht="14.25" x14ac:dyDescent="0.15">
      <c r="B56" s="395">
        <v>43238</v>
      </c>
      <c r="C56" s="1274">
        <v>16.5</v>
      </c>
      <c r="D56" s="1274">
        <v>0</v>
      </c>
      <c r="E56" s="1337">
        <v>8.1999999999999993</v>
      </c>
      <c r="F56" s="1273">
        <v>16.7</v>
      </c>
      <c r="G56" s="1274">
        <v>0.4</v>
      </c>
      <c r="H56" s="1274">
        <v>7.5</v>
      </c>
    </row>
    <row r="57" spans="2:8" ht="14.25" x14ac:dyDescent="0.15">
      <c r="B57" s="395">
        <v>43239</v>
      </c>
      <c r="C57" s="1274">
        <v>16.7</v>
      </c>
      <c r="D57" s="1274">
        <v>0</v>
      </c>
      <c r="E57" s="1337">
        <v>8.1999999999999993</v>
      </c>
      <c r="F57" s="1273">
        <v>16.600000000000001</v>
      </c>
      <c r="G57" s="1274">
        <v>0.4</v>
      </c>
      <c r="H57" s="1274">
        <v>7.5</v>
      </c>
    </row>
    <row r="58" spans="2:8" ht="14.25" x14ac:dyDescent="0.15">
      <c r="B58" s="395">
        <v>43240</v>
      </c>
      <c r="C58" s="1274">
        <v>16.600000000000001</v>
      </c>
      <c r="D58" s="1274">
        <v>0.8</v>
      </c>
      <c r="E58" s="1337">
        <v>8.1999999999999993</v>
      </c>
      <c r="F58" s="1273">
        <v>16.399999999999999</v>
      </c>
      <c r="G58" s="1274">
        <v>0.4</v>
      </c>
      <c r="H58" s="1274">
        <v>7.6</v>
      </c>
    </row>
    <row r="59" spans="2:8" ht="14.25" x14ac:dyDescent="0.15">
      <c r="B59" s="395">
        <v>43241</v>
      </c>
      <c r="C59" s="1274">
        <v>16.7</v>
      </c>
      <c r="D59" s="1274">
        <v>0</v>
      </c>
      <c r="E59" s="1337">
        <v>8.1999999999999993</v>
      </c>
      <c r="F59" s="1273">
        <v>16.600000000000001</v>
      </c>
      <c r="G59" s="1274">
        <v>0.3</v>
      </c>
      <c r="H59" s="1274">
        <v>7.6</v>
      </c>
    </row>
    <row r="60" spans="2:8" ht="14.25" x14ac:dyDescent="0.15">
      <c r="B60" s="395">
        <v>43242</v>
      </c>
      <c r="C60" s="1274">
        <v>16.899999999999999</v>
      </c>
      <c r="D60" s="1274">
        <v>0</v>
      </c>
      <c r="E60" s="1337">
        <v>8.1999999999999993</v>
      </c>
      <c r="F60" s="1273">
        <v>16.5</v>
      </c>
      <c r="G60" s="1274">
        <v>0.5</v>
      </c>
      <c r="H60" s="1274">
        <v>7.5</v>
      </c>
    </row>
    <row r="61" spans="2:8" ht="14.25" x14ac:dyDescent="0.15">
      <c r="B61" s="395">
        <v>43243</v>
      </c>
      <c r="C61" s="1274">
        <v>16.600000000000001</v>
      </c>
      <c r="D61" s="1274">
        <v>0</v>
      </c>
      <c r="E61" s="1337">
        <v>8.3000000000000007</v>
      </c>
      <c r="F61" s="1273">
        <v>16.5</v>
      </c>
      <c r="G61" s="1274">
        <v>0.4</v>
      </c>
      <c r="H61" s="1274">
        <v>7.5</v>
      </c>
    </row>
    <row r="62" spans="2:8" ht="14.25" x14ac:dyDescent="0.15">
      <c r="B62" s="395">
        <v>43244</v>
      </c>
      <c r="C62" s="1274">
        <v>16.5</v>
      </c>
      <c r="D62" s="1274">
        <v>0</v>
      </c>
      <c r="E62" s="1337">
        <v>8.3000000000000007</v>
      </c>
      <c r="F62" s="1273">
        <v>16.5</v>
      </c>
      <c r="G62" s="1274">
        <v>0.4</v>
      </c>
      <c r="H62" s="1274">
        <v>7.5</v>
      </c>
    </row>
    <row r="63" spans="2:8" ht="14.25" x14ac:dyDescent="0.15">
      <c r="B63" s="395">
        <v>43245</v>
      </c>
      <c r="C63" s="1274">
        <v>17.2</v>
      </c>
      <c r="D63" s="1274">
        <v>0</v>
      </c>
      <c r="E63" s="1337">
        <v>8.3000000000000007</v>
      </c>
      <c r="F63" s="1273">
        <v>17</v>
      </c>
      <c r="G63" s="1274">
        <v>0.4</v>
      </c>
      <c r="H63" s="1274">
        <v>7.5</v>
      </c>
    </row>
    <row r="64" spans="2:8" ht="14.25" x14ac:dyDescent="0.15">
      <c r="B64" s="395">
        <v>43246</v>
      </c>
      <c r="C64" s="1274">
        <v>17</v>
      </c>
      <c r="D64" s="1274">
        <v>0</v>
      </c>
      <c r="E64" s="1337">
        <v>8.1999999999999993</v>
      </c>
      <c r="F64" s="1273">
        <v>16.8</v>
      </c>
      <c r="G64" s="1274">
        <v>0.4</v>
      </c>
      <c r="H64" s="1274">
        <v>7.5</v>
      </c>
    </row>
    <row r="65" spans="2:10" ht="14.25" x14ac:dyDescent="0.15">
      <c r="B65" s="395">
        <v>43247</v>
      </c>
      <c r="C65" s="1274">
        <v>16.8</v>
      </c>
      <c r="D65" s="1274">
        <v>0</v>
      </c>
      <c r="E65" s="1337">
        <v>8.3000000000000007</v>
      </c>
      <c r="F65" s="1273">
        <v>16.8</v>
      </c>
      <c r="G65" s="1274">
        <v>0.4</v>
      </c>
      <c r="H65" s="1274">
        <v>7.5</v>
      </c>
    </row>
    <row r="66" spans="2:10" ht="14.25" x14ac:dyDescent="0.15">
      <c r="B66" s="395">
        <v>43248</v>
      </c>
      <c r="C66" s="1274">
        <v>16.7</v>
      </c>
      <c r="D66" s="1274">
        <v>0</v>
      </c>
      <c r="E66" s="1337">
        <v>8.3000000000000007</v>
      </c>
      <c r="F66" s="1273">
        <v>17</v>
      </c>
      <c r="G66" s="1274">
        <v>0.4</v>
      </c>
      <c r="H66" s="1274">
        <v>7.5</v>
      </c>
    </row>
    <row r="67" spans="2:10" ht="14.25" x14ac:dyDescent="0.15">
      <c r="B67" s="395">
        <v>43249</v>
      </c>
      <c r="C67" s="1274">
        <v>17.399999999999999</v>
      </c>
      <c r="D67" s="1274">
        <v>0</v>
      </c>
      <c r="E67" s="1337">
        <v>8.1999999999999993</v>
      </c>
      <c r="F67" s="1273">
        <v>16.2</v>
      </c>
      <c r="G67" s="1274">
        <v>0.4</v>
      </c>
      <c r="H67" s="1274">
        <v>7.5</v>
      </c>
    </row>
    <row r="68" spans="2:10" ht="14.25" x14ac:dyDescent="0.15">
      <c r="B68" s="395">
        <v>43250</v>
      </c>
      <c r="C68" s="1274">
        <v>17.2</v>
      </c>
      <c r="D68" s="1274">
        <v>0</v>
      </c>
      <c r="E68" s="1337">
        <v>8.1999999999999993</v>
      </c>
      <c r="F68" s="1273">
        <v>16.3</v>
      </c>
      <c r="G68" s="1274">
        <v>0.4</v>
      </c>
      <c r="H68" s="1274">
        <v>7.5</v>
      </c>
    </row>
    <row r="69" spans="2:10" ht="14.25" x14ac:dyDescent="0.15">
      <c r="B69" s="393">
        <v>43251</v>
      </c>
      <c r="C69" s="1338">
        <v>16.8</v>
      </c>
      <c r="D69" s="1338">
        <v>0</v>
      </c>
      <c r="E69" s="1339">
        <v>8.3000000000000007</v>
      </c>
      <c r="F69" s="1340">
        <v>16.399999999999999</v>
      </c>
      <c r="G69" s="1338">
        <v>0.3</v>
      </c>
      <c r="H69" s="1338">
        <v>7.5</v>
      </c>
    </row>
    <row r="70" spans="2:10" ht="14.25" x14ac:dyDescent="0.15">
      <c r="B70" s="1046" t="s">
        <v>468</v>
      </c>
      <c r="C70" s="1047">
        <f t="shared" ref="C70:H70" si="3">MAX(C39:C69)</f>
        <v>17.399999999999999</v>
      </c>
      <c r="D70" s="1047">
        <f t="shared" si="3"/>
        <v>1.1000000000000001</v>
      </c>
      <c r="E70" s="1048">
        <f t="shared" si="3"/>
        <v>8.3000000000000007</v>
      </c>
      <c r="F70" s="1049">
        <f t="shared" si="3"/>
        <v>17.399999999999999</v>
      </c>
      <c r="G70" s="1047">
        <f t="shared" si="3"/>
        <v>0.5</v>
      </c>
      <c r="H70" s="1047">
        <f t="shared" si="3"/>
        <v>7.6</v>
      </c>
      <c r="I70" s="595"/>
      <c r="J70" s="595"/>
    </row>
    <row r="71" spans="2:10" ht="14.25" x14ac:dyDescent="0.15">
      <c r="B71" s="391" t="s">
        <v>469</v>
      </c>
      <c r="C71" s="411">
        <f t="shared" ref="C71:H71" si="4">MIN(C39:C69)</f>
        <v>15.1</v>
      </c>
      <c r="D71" s="411">
        <f t="shared" si="4"/>
        <v>0</v>
      </c>
      <c r="E71" s="435">
        <f t="shared" si="4"/>
        <v>8.1999999999999993</v>
      </c>
      <c r="F71" s="419">
        <f t="shared" si="4"/>
        <v>15.7</v>
      </c>
      <c r="G71" s="411">
        <f t="shared" si="4"/>
        <v>0.3</v>
      </c>
      <c r="H71" s="411">
        <f t="shared" si="4"/>
        <v>7.5</v>
      </c>
      <c r="I71" s="595"/>
      <c r="J71" s="595"/>
    </row>
    <row r="72" spans="2:10" ht="14.25" x14ac:dyDescent="0.15">
      <c r="B72" s="1050" t="s">
        <v>470</v>
      </c>
      <c r="C72" s="1051">
        <f t="shared" ref="C72:H72" si="5">ROUND(AVERAGE(C39:C69),1)</f>
        <v>16.5</v>
      </c>
      <c r="D72" s="1051">
        <f t="shared" si="5"/>
        <v>0.1</v>
      </c>
      <c r="E72" s="1052">
        <f t="shared" si="5"/>
        <v>8.1999999999999993</v>
      </c>
      <c r="F72" s="1053">
        <f>ROUND(AVERAGE(F39:F69),1)</f>
        <v>16.5</v>
      </c>
      <c r="G72" s="1051">
        <f t="shared" si="5"/>
        <v>0.4</v>
      </c>
      <c r="H72" s="1051">
        <f t="shared" si="5"/>
        <v>7.5</v>
      </c>
      <c r="I72" s="595"/>
      <c r="J72" s="595"/>
    </row>
    <row r="73" spans="2:10" ht="14.25" x14ac:dyDescent="0.15">
      <c r="B73" s="392">
        <v>43252</v>
      </c>
      <c r="C73" s="425">
        <v>16.600000000000001</v>
      </c>
      <c r="D73" s="425">
        <v>0</v>
      </c>
      <c r="E73" s="424">
        <v>8.3000000000000007</v>
      </c>
      <c r="F73" s="423">
        <v>16.5</v>
      </c>
      <c r="G73" s="425">
        <v>0.3</v>
      </c>
      <c r="H73" s="425">
        <v>7.5</v>
      </c>
    </row>
    <row r="74" spans="2:10" ht="14.25" x14ac:dyDescent="0.15">
      <c r="B74" s="392">
        <v>43253</v>
      </c>
      <c r="C74" s="428">
        <v>17.399999999999999</v>
      </c>
      <c r="D74" s="428">
        <v>0</v>
      </c>
      <c r="E74" s="422">
        <v>8.1999999999999993</v>
      </c>
      <c r="F74" s="429">
        <v>16.600000000000001</v>
      </c>
      <c r="G74" s="428">
        <v>0.4</v>
      </c>
      <c r="H74" s="428">
        <v>7.5</v>
      </c>
    </row>
    <row r="75" spans="2:10" ht="14.25" x14ac:dyDescent="0.15">
      <c r="B75" s="392">
        <v>43254</v>
      </c>
      <c r="C75" s="428">
        <v>17.399999999999999</v>
      </c>
      <c r="D75" s="428">
        <v>0</v>
      </c>
      <c r="E75" s="422">
        <v>8.1999999999999993</v>
      </c>
      <c r="F75" s="429">
        <v>16.5</v>
      </c>
      <c r="G75" s="428">
        <v>0.3</v>
      </c>
      <c r="H75" s="428">
        <v>7.5</v>
      </c>
    </row>
    <row r="76" spans="2:10" ht="14.25" x14ac:dyDescent="0.15">
      <c r="B76" s="392">
        <v>43255</v>
      </c>
      <c r="C76" s="428">
        <v>17.399999999999999</v>
      </c>
      <c r="D76" s="428">
        <v>0</v>
      </c>
      <c r="E76" s="422">
        <v>8.1999999999999993</v>
      </c>
      <c r="F76" s="429">
        <v>17.100000000000001</v>
      </c>
      <c r="G76" s="428">
        <v>0.4</v>
      </c>
      <c r="H76" s="428">
        <v>7.5</v>
      </c>
    </row>
    <row r="77" spans="2:10" ht="14.25" x14ac:dyDescent="0.15">
      <c r="B77" s="392">
        <v>43256</v>
      </c>
      <c r="C77" s="428">
        <v>17.2</v>
      </c>
      <c r="D77" s="428">
        <v>0</v>
      </c>
      <c r="E77" s="422">
        <v>8.3000000000000007</v>
      </c>
      <c r="F77" s="429">
        <v>16.5</v>
      </c>
      <c r="G77" s="428">
        <v>0.4</v>
      </c>
      <c r="H77" s="428">
        <v>7.5</v>
      </c>
    </row>
    <row r="78" spans="2:10" ht="14.25" x14ac:dyDescent="0.15">
      <c r="B78" s="392">
        <v>43257</v>
      </c>
      <c r="C78" s="428">
        <v>17.7</v>
      </c>
      <c r="D78" s="428">
        <v>0</v>
      </c>
      <c r="E78" s="422">
        <v>8.1999999999999993</v>
      </c>
      <c r="F78" s="429">
        <v>16.5</v>
      </c>
      <c r="G78" s="428">
        <v>0.4</v>
      </c>
      <c r="H78" s="428">
        <v>7.4</v>
      </c>
    </row>
    <row r="79" spans="2:10" ht="14.25" x14ac:dyDescent="0.15">
      <c r="B79" s="392">
        <v>43258</v>
      </c>
      <c r="C79" s="428">
        <v>17.600000000000001</v>
      </c>
      <c r="D79" s="428">
        <v>0</v>
      </c>
      <c r="E79" s="422">
        <v>8.1999999999999993</v>
      </c>
      <c r="F79" s="429">
        <v>16.600000000000001</v>
      </c>
      <c r="G79" s="428">
        <v>0.4</v>
      </c>
      <c r="H79" s="428">
        <v>7.6</v>
      </c>
    </row>
    <row r="80" spans="2:10" ht="14.25" x14ac:dyDescent="0.15">
      <c r="B80" s="392">
        <v>43259</v>
      </c>
      <c r="C80" s="428">
        <v>17.5</v>
      </c>
      <c r="D80" s="428">
        <v>0</v>
      </c>
      <c r="E80" s="422">
        <v>8.1999999999999993</v>
      </c>
      <c r="F80" s="429">
        <v>16.600000000000001</v>
      </c>
      <c r="G80" s="428">
        <v>0.4</v>
      </c>
      <c r="H80" s="428">
        <v>7.5</v>
      </c>
    </row>
    <row r="81" spans="2:8" ht="14.25" x14ac:dyDescent="0.15">
      <c r="B81" s="392">
        <v>43260</v>
      </c>
      <c r="C81" s="428">
        <v>17.2</v>
      </c>
      <c r="D81" s="428">
        <v>0</v>
      </c>
      <c r="E81" s="422">
        <v>8.1999999999999993</v>
      </c>
      <c r="F81" s="429">
        <v>16.5</v>
      </c>
      <c r="G81" s="428">
        <v>0.4</v>
      </c>
      <c r="H81" s="428">
        <v>7.5</v>
      </c>
    </row>
    <row r="82" spans="2:8" ht="14.25" x14ac:dyDescent="0.15">
      <c r="B82" s="392">
        <v>43261</v>
      </c>
      <c r="C82" s="428">
        <v>17.7</v>
      </c>
      <c r="D82" s="428">
        <v>0</v>
      </c>
      <c r="E82" s="422">
        <v>8.1999999999999993</v>
      </c>
      <c r="F82" s="429">
        <v>17.2</v>
      </c>
      <c r="G82" s="428">
        <v>0.4</v>
      </c>
      <c r="H82" s="428">
        <v>7.5</v>
      </c>
    </row>
    <row r="83" spans="2:8" ht="14.25" x14ac:dyDescent="0.15">
      <c r="B83" s="392">
        <v>43262</v>
      </c>
      <c r="C83" s="428">
        <v>17.2</v>
      </c>
      <c r="D83" s="428">
        <v>0</v>
      </c>
      <c r="E83" s="422">
        <v>8.1999999999999993</v>
      </c>
      <c r="F83" s="429">
        <v>16.5</v>
      </c>
      <c r="G83" s="428">
        <v>0.3</v>
      </c>
      <c r="H83" s="428">
        <v>7.5</v>
      </c>
    </row>
    <row r="84" spans="2:8" ht="14.25" x14ac:dyDescent="0.15">
      <c r="B84" s="392">
        <v>43263</v>
      </c>
      <c r="C84" s="428">
        <v>17.399999999999999</v>
      </c>
      <c r="D84" s="428">
        <v>0</v>
      </c>
      <c r="E84" s="422">
        <v>8.1999999999999993</v>
      </c>
      <c r="F84" s="429">
        <v>16.5</v>
      </c>
      <c r="G84" s="428">
        <v>0.4</v>
      </c>
      <c r="H84" s="428">
        <v>7.5</v>
      </c>
    </row>
    <row r="85" spans="2:8" ht="14.25" x14ac:dyDescent="0.15">
      <c r="B85" s="392">
        <v>43264</v>
      </c>
      <c r="C85" s="428">
        <v>17.100000000000001</v>
      </c>
      <c r="D85" s="428">
        <v>0</v>
      </c>
      <c r="E85" s="422">
        <v>8.1999999999999993</v>
      </c>
      <c r="F85" s="429">
        <v>16.7</v>
      </c>
      <c r="G85" s="428">
        <v>0.4</v>
      </c>
      <c r="H85" s="428">
        <v>7.5</v>
      </c>
    </row>
    <row r="86" spans="2:8" ht="14.25" x14ac:dyDescent="0.15">
      <c r="B86" s="392">
        <v>43265</v>
      </c>
      <c r="C86" s="428">
        <v>16.899999999999999</v>
      </c>
      <c r="D86" s="428">
        <v>0</v>
      </c>
      <c r="E86" s="422">
        <v>8.1999999999999993</v>
      </c>
      <c r="F86" s="429">
        <v>16.3</v>
      </c>
      <c r="G86" s="428">
        <v>0.4</v>
      </c>
      <c r="H86" s="428">
        <v>7.5</v>
      </c>
    </row>
    <row r="87" spans="2:8" ht="14.25" x14ac:dyDescent="0.15">
      <c r="B87" s="392">
        <v>43266</v>
      </c>
      <c r="C87" s="428">
        <v>16.5</v>
      </c>
      <c r="D87" s="428">
        <v>0</v>
      </c>
      <c r="E87" s="422">
        <v>8.1</v>
      </c>
      <c r="F87" s="429">
        <v>16.399999999999999</v>
      </c>
      <c r="G87" s="428">
        <v>0.4</v>
      </c>
      <c r="H87" s="428">
        <v>7.5</v>
      </c>
    </row>
    <row r="88" spans="2:8" ht="14.25" x14ac:dyDescent="0.15">
      <c r="B88" s="392">
        <v>43267</v>
      </c>
      <c r="C88" s="428">
        <v>16.5</v>
      </c>
      <c r="D88" s="428">
        <v>0</v>
      </c>
      <c r="E88" s="422">
        <v>8.1999999999999993</v>
      </c>
      <c r="F88" s="429">
        <v>16.3</v>
      </c>
      <c r="G88" s="428">
        <v>0.4</v>
      </c>
      <c r="H88" s="428">
        <v>7.5</v>
      </c>
    </row>
    <row r="89" spans="2:8" ht="14.25" x14ac:dyDescent="0.15">
      <c r="B89" s="392">
        <v>43268</v>
      </c>
      <c r="C89" s="428">
        <v>16.3</v>
      </c>
      <c r="D89" s="428">
        <v>0</v>
      </c>
      <c r="E89" s="422">
        <v>8.1999999999999993</v>
      </c>
      <c r="F89" s="429">
        <v>16.399999999999999</v>
      </c>
      <c r="G89" s="428">
        <v>0.4</v>
      </c>
      <c r="H89" s="428">
        <v>7.5</v>
      </c>
    </row>
    <row r="90" spans="2:8" ht="14.25" x14ac:dyDescent="0.15">
      <c r="B90" s="392">
        <v>43269</v>
      </c>
      <c r="C90" s="428">
        <v>16.2</v>
      </c>
      <c r="D90" s="428">
        <v>0</v>
      </c>
      <c r="E90" s="422">
        <v>8.1999999999999993</v>
      </c>
      <c r="F90" s="429">
        <v>16.3</v>
      </c>
      <c r="G90" s="428">
        <v>0.3</v>
      </c>
      <c r="H90" s="428">
        <v>7.5</v>
      </c>
    </row>
    <row r="91" spans="2:8" ht="14.25" x14ac:dyDescent="0.15">
      <c r="B91" s="392">
        <v>43270</v>
      </c>
      <c r="C91" s="428">
        <v>17.2</v>
      </c>
      <c r="D91" s="428">
        <v>0.9</v>
      </c>
      <c r="E91" s="422">
        <v>8.1999999999999993</v>
      </c>
      <c r="F91" s="429">
        <v>16.399999999999999</v>
      </c>
      <c r="G91" s="428">
        <v>0.4</v>
      </c>
      <c r="H91" s="428">
        <v>7.5</v>
      </c>
    </row>
    <row r="92" spans="2:8" ht="14.25" x14ac:dyDescent="0.15">
      <c r="B92" s="392">
        <v>43271</v>
      </c>
      <c r="C92" s="428">
        <v>16.399999999999999</v>
      </c>
      <c r="D92" s="428">
        <v>0.9</v>
      </c>
      <c r="E92" s="422">
        <v>8.1</v>
      </c>
      <c r="F92" s="429">
        <v>16.399999999999999</v>
      </c>
      <c r="G92" s="428">
        <v>0.5</v>
      </c>
      <c r="H92" s="428">
        <v>7.5</v>
      </c>
    </row>
    <row r="93" spans="2:8" ht="14.25" x14ac:dyDescent="0.15">
      <c r="B93" s="392">
        <v>43272</v>
      </c>
      <c r="C93" s="428">
        <v>17</v>
      </c>
      <c r="D93" s="428">
        <v>0.9</v>
      </c>
      <c r="E93" s="422">
        <v>8.1</v>
      </c>
      <c r="F93" s="429">
        <v>16.3</v>
      </c>
      <c r="G93" s="428">
        <v>0.3</v>
      </c>
      <c r="H93" s="428">
        <v>7.5</v>
      </c>
    </row>
    <row r="94" spans="2:8" ht="14.25" x14ac:dyDescent="0.15">
      <c r="B94" s="392">
        <v>43273</v>
      </c>
      <c r="C94" s="428">
        <v>16.899999999999999</v>
      </c>
      <c r="D94" s="428">
        <v>0.9</v>
      </c>
      <c r="E94" s="422">
        <v>8.1999999999999993</v>
      </c>
      <c r="F94" s="429">
        <v>16.399999999999999</v>
      </c>
      <c r="G94" s="428">
        <v>0.3</v>
      </c>
      <c r="H94" s="428">
        <v>7.5</v>
      </c>
    </row>
    <row r="95" spans="2:8" ht="14.25" x14ac:dyDescent="0.15">
      <c r="B95" s="392">
        <v>43274</v>
      </c>
      <c r="C95" s="428">
        <v>16.5</v>
      </c>
      <c r="D95" s="428">
        <v>0.9</v>
      </c>
      <c r="E95" s="422">
        <v>8.1999999999999993</v>
      </c>
      <c r="F95" s="429">
        <v>16.600000000000001</v>
      </c>
      <c r="G95" s="428">
        <v>0.3</v>
      </c>
      <c r="H95" s="428">
        <v>7.5</v>
      </c>
    </row>
    <row r="96" spans="2:8" ht="14.25" x14ac:dyDescent="0.15">
      <c r="B96" s="392">
        <v>43275</v>
      </c>
      <c r="C96" s="428">
        <v>16.3</v>
      </c>
      <c r="D96" s="428">
        <v>0.9</v>
      </c>
      <c r="E96" s="422">
        <v>8.1999999999999993</v>
      </c>
      <c r="F96" s="429">
        <v>16.7</v>
      </c>
      <c r="G96" s="428">
        <v>0.4</v>
      </c>
      <c r="H96" s="428">
        <v>7.5</v>
      </c>
    </row>
    <row r="97" spans="2:10" ht="14.25" x14ac:dyDescent="0.15">
      <c r="B97" s="392">
        <v>43276</v>
      </c>
      <c r="C97" s="428">
        <v>17.5</v>
      </c>
      <c r="D97" s="428">
        <v>0.9</v>
      </c>
      <c r="E97" s="422">
        <v>8.1999999999999993</v>
      </c>
      <c r="F97" s="429">
        <v>16.8</v>
      </c>
      <c r="G97" s="428">
        <v>0.4</v>
      </c>
      <c r="H97" s="428">
        <v>7.5</v>
      </c>
    </row>
    <row r="98" spans="2:10" ht="14.25" x14ac:dyDescent="0.15">
      <c r="B98" s="392">
        <v>43277</v>
      </c>
      <c r="C98" s="428">
        <v>17.5</v>
      </c>
      <c r="D98" s="428">
        <v>0.8</v>
      </c>
      <c r="E98" s="422">
        <v>8.1999999999999993</v>
      </c>
      <c r="F98" s="429">
        <v>16.5</v>
      </c>
      <c r="G98" s="428">
        <v>0.3</v>
      </c>
      <c r="H98" s="428">
        <v>7.6</v>
      </c>
    </row>
    <row r="99" spans="2:10" ht="14.25" x14ac:dyDescent="0.15">
      <c r="B99" s="392">
        <v>43278</v>
      </c>
      <c r="C99" s="428">
        <v>17.5</v>
      </c>
      <c r="D99" s="428">
        <v>0.8</v>
      </c>
      <c r="E99" s="422">
        <v>8.1999999999999993</v>
      </c>
      <c r="F99" s="429">
        <v>16.5</v>
      </c>
      <c r="G99" s="428">
        <v>0.3</v>
      </c>
      <c r="H99" s="428">
        <v>7.5</v>
      </c>
    </row>
    <row r="100" spans="2:10" ht="14.25" x14ac:dyDescent="0.15">
      <c r="B100" s="392">
        <v>43279</v>
      </c>
      <c r="C100" s="428">
        <v>17.2</v>
      </c>
      <c r="D100" s="428">
        <v>0.8</v>
      </c>
      <c r="E100" s="422">
        <v>8.1999999999999993</v>
      </c>
      <c r="F100" s="429">
        <v>16.600000000000001</v>
      </c>
      <c r="G100" s="428">
        <v>0.3</v>
      </c>
      <c r="H100" s="428">
        <v>7.5</v>
      </c>
    </row>
    <row r="101" spans="2:10" ht="14.25" x14ac:dyDescent="0.15">
      <c r="B101" s="392">
        <v>43280</v>
      </c>
      <c r="C101" s="428">
        <v>18.399999999999999</v>
      </c>
      <c r="D101" s="428">
        <v>0.8</v>
      </c>
      <c r="E101" s="422">
        <v>8.1999999999999993</v>
      </c>
      <c r="F101" s="429">
        <v>16.7</v>
      </c>
      <c r="G101" s="428">
        <v>0.4</v>
      </c>
      <c r="H101" s="428">
        <v>7.5</v>
      </c>
    </row>
    <row r="102" spans="2:10" ht="14.25" x14ac:dyDescent="0.15">
      <c r="B102" s="392">
        <v>43281</v>
      </c>
      <c r="C102" s="427">
        <v>18.399999999999999</v>
      </c>
      <c r="D102" s="427">
        <v>0.8</v>
      </c>
      <c r="E102" s="421">
        <v>8.1</v>
      </c>
      <c r="F102" s="426">
        <v>17.3</v>
      </c>
      <c r="G102" s="427">
        <v>0.4</v>
      </c>
      <c r="H102" s="427">
        <v>7.6</v>
      </c>
    </row>
    <row r="103" spans="2:10" ht="14.25" x14ac:dyDescent="0.15">
      <c r="B103" s="1046" t="s">
        <v>474</v>
      </c>
      <c r="C103" s="1047">
        <f>MAX(C73:C102)</f>
        <v>18.399999999999999</v>
      </c>
      <c r="D103" s="1047">
        <f t="shared" ref="D103:H103" si="6">MAX(D73:D102)</f>
        <v>0.9</v>
      </c>
      <c r="E103" s="1048">
        <f t="shared" si="6"/>
        <v>8.3000000000000007</v>
      </c>
      <c r="F103" s="1049">
        <f t="shared" si="6"/>
        <v>17.3</v>
      </c>
      <c r="G103" s="1047">
        <f t="shared" si="6"/>
        <v>0.5</v>
      </c>
      <c r="H103" s="1047">
        <f t="shared" si="6"/>
        <v>7.6</v>
      </c>
      <c r="I103" s="595"/>
      <c r="J103" s="595"/>
    </row>
    <row r="104" spans="2:10" ht="14.25" x14ac:dyDescent="0.15">
      <c r="B104" s="391" t="s">
        <v>475</v>
      </c>
      <c r="C104" s="411">
        <f t="shared" ref="C104:H104" si="7">MIN(C73:C102)</f>
        <v>16.2</v>
      </c>
      <c r="D104" s="411">
        <f t="shared" si="7"/>
        <v>0</v>
      </c>
      <c r="E104" s="435">
        <f t="shared" si="7"/>
        <v>8.1</v>
      </c>
      <c r="F104" s="419">
        <f t="shared" si="7"/>
        <v>16.3</v>
      </c>
      <c r="G104" s="411">
        <f t="shared" si="7"/>
        <v>0.3</v>
      </c>
      <c r="H104" s="411">
        <f t="shared" si="7"/>
        <v>7.4</v>
      </c>
      <c r="I104" s="595"/>
      <c r="J104" s="595"/>
    </row>
    <row r="105" spans="2:10" ht="14.25" x14ac:dyDescent="0.15">
      <c r="B105" s="1050" t="s">
        <v>476</v>
      </c>
      <c r="C105" s="1051">
        <f>ROUND(AVERAGE(C73:C102),1)</f>
        <v>17.2</v>
      </c>
      <c r="D105" s="1051">
        <f t="shared" ref="D105:H105" si="8">ROUND(AVERAGE(D73:D102),1)</f>
        <v>0.3</v>
      </c>
      <c r="E105" s="1052">
        <f t="shared" si="8"/>
        <v>8.1999999999999993</v>
      </c>
      <c r="F105" s="1053">
        <f t="shared" si="8"/>
        <v>16.600000000000001</v>
      </c>
      <c r="G105" s="1051">
        <f t="shared" si="8"/>
        <v>0.4</v>
      </c>
      <c r="H105" s="1051">
        <f t="shared" si="8"/>
        <v>7.5</v>
      </c>
      <c r="I105" s="595"/>
      <c r="J105" s="595"/>
    </row>
    <row r="106" spans="2:10" ht="14.25" x14ac:dyDescent="0.15">
      <c r="B106" s="396">
        <v>43282</v>
      </c>
      <c r="C106" s="411">
        <v>18.399999999999999</v>
      </c>
      <c r="D106" s="411">
        <v>0.8</v>
      </c>
      <c r="E106" s="420">
        <v>8.1</v>
      </c>
      <c r="F106" s="419">
        <v>17.3</v>
      </c>
      <c r="G106" s="411">
        <v>0.4</v>
      </c>
      <c r="H106" s="411">
        <v>7.6</v>
      </c>
    </row>
    <row r="107" spans="2:10" ht="14.25" x14ac:dyDescent="0.15">
      <c r="B107" s="395">
        <v>43283</v>
      </c>
      <c r="C107" s="411">
        <v>18.600000000000001</v>
      </c>
      <c r="D107" s="411">
        <v>0.9</v>
      </c>
      <c r="E107" s="420">
        <v>8.1999999999999993</v>
      </c>
      <c r="F107" s="419">
        <v>17.399999999999999</v>
      </c>
      <c r="G107" s="411">
        <v>0.4</v>
      </c>
      <c r="H107" s="411">
        <v>7.5</v>
      </c>
    </row>
    <row r="108" spans="2:10" ht="14.25" x14ac:dyDescent="0.15">
      <c r="B108" s="395">
        <v>43284</v>
      </c>
      <c r="C108" s="411">
        <v>18.100000000000001</v>
      </c>
      <c r="D108" s="411">
        <v>0.8</v>
      </c>
      <c r="E108" s="420">
        <v>8.1999999999999993</v>
      </c>
      <c r="F108" s="419">
        <v>16.7</v>
      </c>
      <c r="G108" s="411">
        <v>0.4</v>
      </c>
      <c r="H108" s="411">
        <v>7.5</v>
      </c>
    </row>
    <row r="109" spans="2:10" ht="14.25" x14ac:dyDescent="0.15">
      <c r="B109" s="395">
        <v>43285</v>
      </c>
      <c r="C109" s="411">
        <v>18</v>
      </c>
      <c r="D109" s="411">
        <v>0.8</v>
      </c>
      <c r="E109" s="420">
        <v>8.1999999999999993</v>
      </c>
      <c r="F109" s="419">
        <v>17.7</v>
      </c>
      <c r="G109" s="411">
        <v>0.5</v>
      </c>
      <c r="H109" s="411">
        <v>7.5</v>
      </c>
    </row>
    <row r="110" spans="2:10" ht="14.25" x14ac:dyDescent="0.15">
      <c r="B110" s="395">
        <v>43286</v>
      </c>
      <c r="C110" s="411">
        <v>19</v>
      </c>
      <c r="D110" s="411">
        <v>0.9</v>
      </c>
      <c r="E110" s="420">
        <v>8.1999999999999993</v>
      </c>
      <c r="F110" s="419">
        <v>16.899999999999999</v>
      </c>
      <c r="G110" s="411">
        <v>0.4</v>
      </c>
      <c r="H110" s="411">
        <v>7.5</v>
      </c>
    </row>
    <row r="111" spans="2:10" ht="14.25" x14ac:dyDescent="0.15">
      <c r="B111" s="395">
        <v>43287</v>
      </c>
      <c r="C111" s="411">
        <v>18.600000000000001</v>
      </c>
      <c r="D111" s="411">
        <v>0.9</v>
      </c>
      <c r="E111" s="420">
        <v>8.1999999999999993</v>
      </c>
      <c r="F111" s="419">
        <v>16.899999999999999</v>
      </c>
      <c r="G111" s="411">
        <v>0.4</v>
      </c>
      <c r="H111" s="411">
        <v>7.5</v>
      </c>
    </row>
    <row r="112" spans="2:10" ht="14.25" x14ac:dyDescent="0.15">
      <c r="B112" s="395">
        <v>43288</v>
      </c>
      <c r="C112" s="411">
        <v>18.2</v>
      </c>
      <c r="D112" s="411">
        <v>0.9</v>
      </c>
      <c r="E112" s="420">
        <v>8.1999999999999993</v>
      </c>
      <c r="F112" s="419">
        <v>17.100000000000001</v>
      </c>
      <c r="G112" s="411">
        <v>0.4</v>
      </c>
      <c r="H112" s="411">
        <v>7.5</v>
      </c>
    </row>
    <row r="113" spans="2:8" ht="14.25" x14ac:dyDescent="0.15">
      <c r="B113" s="395">
        <v>43289</v>
      </c>
      <c r="C113" s="411">
        <v>17.600000000000001</v>
      </c>
      <c r="D113" s="411">
        <v>0.8</v>
      </c>
      <c r="E113" s="420">
        <v>8.1999999999999993</v>
      </c>
      <c r="F113" s="419">
        <v>17.100000000000001</v>
      </c>
      <c r="G113" s="411">
        <v>0.4</v>
      </c>
      <c r="H113" s="411">
        <v>7.6</v>
      </c>
    </row>
    <row r="114" spans="2:8" ht="14.25" x14ac:dyDescent="0.15">
      <c r="B114" s="395">
        <v>43290</v>
      </c>
      <c r="C114" s="411">
        <v>19.100000000000001</v>
      </c>
      <c r="D114" s="411">
        <v>0.9</v>
      </c>
      <c r="E114" s="420">
        <v>8.1999999999999993</v>
      </c>
      <c r="F114" s="419">
        <v>17.3</v>
      </c>
      <c r="G114" s="411">
        <v>0.4</v>
      </c>
      <c r="H114" s="411">
        <v>7.5</v>
      </c>
    </row>
    <row r="115" spans="2:8" ht="14.25" x14ac:dyDescent="0.15">
      <c r="B115" s="395">
        <v>43291</v>
      </c>
      <c r="C115" s="411">
        <v>18.7</v>
      </c>
      <c r="D115" s="411">
        <v>0.9</v>
      </c>
      <c r="E115" s="420">
        <v>8.1999999999999993</v>
      </c>
      <c r="F115" s="419">
        <v>18.3</v>
      </c>
      <c r="G115" s="411">
        <v>0.4</v>
      </c>
      <c r="H115" s="411">
        <v>7.5</v>
      </c>
    </row>
    <row r="116" spans="2:8" ht="14.25" x14ac:dyDescent="0.15">
      <c r="B116" s="395">
        <v>43292</v>
      </c>
      <c r="C116" s="411">
        <v>18.8</v>
      </c>
      <c r="D116" s="411">
        <v>0.9</v>
      </c>
      <c r="E116" s="420">
        <v>8.1999999999999993</v>
      </c>
      <c r="F116" s="419">
        <v>17.100000000000001</v>
      </c>
      <c r="G116" s="411">
        <v>0.3</v>
      </c>
      <c r="H116" s="411">
        <v>7.5</v>
      </c>
    </row>
    <row r="117" spans="2:8" ht="14.25" x14ac:dyDescent="0.15">
      <c r="B117" s="395">
        <v>43293</v>
      </c>
      <c r="C117" s="411">
        <v>18</v>
      </c>
      <c r="D117" s="411">
        <v>0.9</v>
      </c>
      <c r="E117" s="420">
        <v>8.1999999999999993</v>
      </c>
      <c r="F117" s="419">
        <v>17</v>
      </c>
      <c r="G117" s="411">
        <v>0.3</v>
      </c>
      <c r="H117" s="411">
        <v>7.5</v>
      </c>
    </row>
    <row r="118" spans="2:8" ht="14.25" x14ac:dyDescent="0.15">
      <c r="B118" s="395">
        <v>43294</v>
      </c>
      <c r="C118" s="411">
        <v>19.399999999999999</v>
      </c>
      <c r="D118" s="411">
        <v>0.9</v>
      </c>
      <c r="E118" s="420">
        <v>8.1999999999999993</v>
      </c>
      <c r="F118" s="419">
        <v>17</v>
      </c>
      <c r="G118" s="411">
        <v>0.3</v>
      </c>
      <c r="H118" s="411">
        <v>7.5</v>
      </c>
    </row>
    <row r="119" spans="2:8" ht="14.25" x14ac:dyDescent="0.15">
      <c r="B119" s="395">
        <v>43295</v>
      </c>
      <c r="C119" s="411">
        <v>19</v>
      </c>
      <c r="D119" s="411">
        <v>0.9</v>
      </c>
      <c r="E119" s="420">
        <v>8.1999999999999993</v>
      </c>
      <c r="F119" s="419">
        <v>16.8</v>
      </c>
      <c r="G119" s="411">
        <v>0.3</v>
      </c>
      <c r="H119" s="411">
        <v>7.5</v>
      </c>
    </row>
    <row r="120" spans="2:8" ht="14.25" x14ac:dyDescent="0.15">
      <c r="B120" s="395">
        <v>43296</v>
      </c>
      <c r="C120" s="411">
        <v>19.2</v>
      </c>
      <c r="D120" s="411">
        <v>0.9</v>
      </c>
      <c r="E120" s="420">
        <v>8.1999999999999993</v>
      </c>
      <c r="F120" s="419">
        <v>17.600000000000001</v>
      </c>
      <c r="G120" s="411">
        <v>0.3</v>
      </c>
      <c r="H120" s="411">
        <v>7.6</v>
      </c>
    </row>
    <row r="121" spans="2:8" ht="14.25" x14ac:dyDescent="0.15">
      <c r="B121" s="395">
        <v>43297</v>
      </c>
      <c r="C121" s="411">
        <v>18.5</v>
      </c>
      <c r="D121" s="411">
        <v>0.9</v>
      </c>
      <c r="E121" s="420">
        <v>8.1999999999999993</v>
      </c>
      <c r="F121" s="419">
        <v>17.899999999999999</v>
      </c>
      <c r="G121" s="411">
        <v>0.4</v>
      </c>
      <c r="H121" s="411">
        <v>7.6</v>
      </c>
    </row>
    <row r="122" spans="2:8" ht="14.25" x14ac:dyDescent="0.15">
      <c r="B122" s="395">
        <v>43298</v>
      </c>
      <c r="C122" s="411">
        <v>18.600000000000001</v>
      </c>
      <c r="D122" s="411">
        <v>0.9</v>
      </c>
      <c r="E122" s="420">
        <v>8.1999999999999993</v>
      </c>
      <c r="F122" s="419">
        <v>18.600000000000001</v>
      </c>
      <c r="G122" s="411">
        <v>0.3</v>
      </c>
      <c r="H122" s="411">
        <v>7.6</v>
      </c>
    </row>
    <row r="123" spans="2:8" ht="14.25" x14ac:dyDescent="0.15">
      <c r="B123" s="395">
        <v>43299</v>
      </c>
      <c r="C123" s="411">
        <v>19.7</v>
      </c>
      <c r="D123" s="411">
        <v>0.9</v>
      </c>
      <c r="E123" s="420">
        <v>8.1999999999999993</v>
      </c>
      <c r="F123" s="419">
        <v>17.2</v>
      </c>
      <c r="G123" s="411">
        <v>0.4</v>
      </c>
      <c r="H123" s="411">
        <v>7.5</v>
      </c>
    </row>
    <row r="124" spans="2:8" ht="14.25" x14ac:dyDescent="0.15">
      <c r="B124" s="395">
        <v>43300</v>
      </c>
      <c r="C124" s="411">
        <v>19.600000000000001</v>
      </c>
      <c r="D124" s="411">
        <v>0.9</v>
      </c>
      <c r="E124" s="420">
        <v>8.1999999999999993</v>
      </c>
      <c r="F124" s="419">
        <v>16.7</v>
      </c>
      <c r="G124" s="411">
        <v>0.3</v>
      </c>
      <c r="H124" s="411">
        <v>7.5</v>
      </c>
    </row>
    <row r="125" spans="2:8" ht="14.25" x14ac:dyDescent="0.15">
      <c r="B125" s="395">
        <v>43301</v>
      </c>
      <c r="C125" s="411">
        <v>19.3</v>
      </c>
      <c r="D125" s="411">
        <v>0.9</v>
      </c>
      <c r="E125" s="420">
        <v>8.1999999999999993</v>
      </c>
      <c r="F125" s="419">
        <v>17.3</v>
      </c>
      <c r="G125" s="411">
        <v>0.4</v>
      </c>
      <c r="H125" s="411">
        <v>7.5</v>
      </c>
    </row>
    <row r="126" spans="2:8" ht="14.25" x14ac:dyDescent="0.15">
      <c r="B126" s="395">
        <v>43302</v>
      </c>
      <c r="C126" s="411">
        <v>19.899999999999999</v>
      </c>
      <c r="D126" s="411">
        <v>0.9</v>
      </c>
      <c r="E126" s="420">
        <v>8.1999999999999993</v>
      </c>
      <c r="F126" s="419">
        <v>17</v>
      </c>
      <c r="G126" s="411">
        <v>0.4</v>
      </c>
      <c r="H126" s="411">
        <v>7.5</v>
      </c>
    </row>
    <row r="127" spans="2:8" ht="14.25" x14ac:dyDescent="0.15">
      <c r="B127" s="395">
        <v>43303</v>
      </c>
      <c r="C127" s="411">
        <v>19.7</v>
      </c>
      <c r="D127" s="411">
        <v>0.9</v>
      </c>
      <c r="E127" s="420">
        <v>8.1999999999999993</v>
      </c>
      <c r="F127" s="419">
        <v>17.399999999999999</v>
      </c>
      <c r="G127" s="411">
        <v>0.4</v>
      </c>
      <c r="H127" s="411">
        <v>7.5</v>
      </c>
    </row>
    <row r="128" spans="2:8" ht="14.25" x14ac:dyDescent="0.15">
      <c r="B128" s="395">
        <v>43304</v>
      </c>
      <c r="C128" s="411">
        <v>19.399999999999999</v>
      </c>
      <c r="D128" s="411">
        <v>0.9</v>
      </c>
      <c r="E128" s="420">
        <v>8.1999999999999993</v>
      </c>
      <c r="F128" s="419">
        <v>17.8</v>
      </c>
      <c r="G128" s="411">
        <v>0.4</v>
      </c>
      <c r="H128" s="411">
        <v>7.6</v>
      </c>
    </row>
    <row r="129" spans="2:10" ht="14.25" x14ac:dyDescent="0.15">
      <c r="B129" s="395">
        <v>43305</v>
      </c>
      <c r="C129" s="411">
        <v>18.3</v>
      </c>
      <c r="D129" s="411">
        <v>0.9</v>
      </c>
      <c r="E129" s="420">
        <v>8.1999999999999993</v>
      </c>
      <c r="F129" s="419">
        <v>17.7</v>
      </c>
      <c r="G129" s="411">
        <v>0.3</v>
      </c>
      <c r="H129" s="411">
        <v>7.5</v>
      </c>
    </row>
    <row r="130" spans="2:10" ht="14.25" x14ac:dyDescent="0.15">
      <c r="B130" s="395">
        <v>43306</v>
      </c>
      <c r="C130" s="411">
        <v>20.399999999999999</v>
      </c>
      <c r="D130" s="411">
        <v>0.9</v>
      </c>
      <c r="E130" s="420">
        <v>8.1</v>
      </c>
      <c r="F130" s="419">
        <v>17.2</v>
      </c>
      <c r="G130" s="411">
        <v>0.3</v>
      </c>
      <c r="H130" s="411">
        <v>7.5</v>
      </c>
    </row>
    <row r="131" spans="2:10" ht="14.25" x14ac:dyDescent="0.15">
      <c r="B131" s="395">
        <v>43307</v>
      </c>
      <c r="C131" s="411">
        <v>19.3</v>
      </c>
      <c r="D131" s="411">
        <v>0.9</v>
      </c>
      <c r="E131" s="420">
        <v>8.1999999999999993</v>
      </c>
      <c r="F131" s="419">
        <v>17.100000000000001</v>
      </c>
      <c r="G131" s="411">
        <v>0.3</v>
      </c>
      <c r="H131" s="411">
        <v>7.5</v>
      </c>
    </row>
    <row r="132" spans="2:10" ht="14.25" x14ac:dyDescent="0.15">
      <c r="B132" s="395">
        <v>43308</v>
      </c>
      <c r="C132" s="411">
        <v>18.899999999999999</v>
      </c>
      <c r="D132" s="411">
        <v>0.9</v>
      </c>
      <c r="E132" s="420">
        <v>8.1999999999999993</v>
      </c>
      <c r="F132" s="419">
        <v>16.899999999999999</v>
      </c>
      <c r="G132" s="411">
        <v>0.4</v>
      </c>
      <c r="H132" s="411">
        <v>7.4</v>
      </c>
    </row>
    <row r="133" spans="2:10" ht="14.25" x14ac:dyDescent="0.15">
      <c r="B133" s="395">
        <v>43309</v>
      </c>
      <c r="C133" s="411">
        <v>18.2</v>
      </c>
      <c r="D133" s="411">
        <v>0.9</v>
      </c>
      <c r="E133" s="420">
        <v>8.1999999999999993</v>
      </c>
      <c r="F133" s="419">
        <v>17.3</v>
      </c>
      <c r="G133" s="411">
        <v>0.4</v>
      </c>
      <c r="H133" s="411">
        <v>7.5</v>
      </c>
    </row>
    <row r="134" spans="2:10" ht="14.25" x14ac:dyDescent="0.15">
      <c r="B134" s="395">
        <v>43310</v>
      </c>
      <c r="C134" s="411">
        <v>19.899999999999999</v>
      </c>
      <c r="D134" s="411">
        <v>1</v>
      </c>
      <c r="E134" s="420">
        <v>8.1999999999999993</v>
      </c>
      <c r="F134" s="419">
        <v>16.899999999999999</v>
      </c>
      <c r="G134" s="411">
        <v>0.4</v>
      </c>
      <c r="H134" s="411">
        <v>7.5</v>
      </c>
    </row>
    <row r="135" spans="2:10" ht="14.25" x14ac:dyDescent="0.15">
      <c r="B135" s="395">
        <v>43311</v>
      </c>
      <c r="C135" s="411">
        <v>19.3</v>
      </c>
      <c r="D135" s="411">
        <v>0.9</v>
      </c>
      <c r="E135" s="420">
        <v>8.1999999999999993</v>
      </c>
      <c r="F135" s="419">
        <v>17.600000000000001</v>
      </c>
      <c r="G135" s="411">
        <v>0.3</v>
      </c>
      <c r="H135" s="411">
        <v>7.5</v>
      </c>
    </row>
    <row r="136" spans="2:10" ht="14.25" x14ac:dyDescent="0.15">
      <c r="B136" s="393">
        <v>43312</v>
      </c>
      <c r="C136" s="418">
        <v>19.5</v>
      </c>
      <c r="D136" s="418">
        <v>0.9</v>
      </c>
      <c r="E136" s="417">
        <v>8.1999999999999993</v>
      </c>
      <c r="F136" s="416">
        <v>17.100000000000001</v>
      </c>
      <c r="G136" s="418">
        <v>0.4</v>
      </c>
      <c r="H136" s="418">
        <v>7.5</v>
      </c>
    </row>
    <row r="137" spans="2:10" ht="14.25" x14ac:dyDescent="0.15">
      <c r="B137" s="1046" t="s">
        <v>477</v>
      </c>
      <c r="C137" s="1047">
        <f>MAX(C106:C136)</f>
        <v>20.399999999999999</v>
      </c>
      <c r="D137" s="1047">
        <f>MAX(D106:D136)</f>
        <v>1</v>
      </c>
      <c r="E137" s="1048">
        <f>MAX(E106:E136)</f>
        <v>8.1999999999999993</v>
      </c>
      <c r="F137" s="1049">
        <f t="shared" ref="F137:H137" si="9">MAX(F106:F136)</f>
        <v>18.600000000000001</v>
      </c>
      <c r="G137" s="1047">
        <f t="shared" si="9"/>
        <v>0.5</v>
      </c>
      <c r="H137" s="1047">
        <f t="shared" si="9"/>
        <v>7.6</v>
      </c>
      <c r="I137" s="595"/>
      <c r="J137" s="595"/>
    </row>
    <row r="138" spans="2:10" ht="14.25" x14ac:dyDescent="0.15">
      <c r="B138" s="391" t="s">
        <v>478</v>
      </c>
      <c r="C138" s="411">
        <f>MIN(C106:C136)</f>
        <v>17.600000000000001</v>
      </c>
      <c r="D138" s="411">
        <f>MIN(D106:D136)</f>
        <v>0.8</v>
      </c>
      <c r="E138" s="435">
        <f>MIN(E106:E136)</f>
        <v>8.1</v>
      </c>
      <c r="F138" s="419">
        <f t="shared" ref="F138:H138" si="10">MIN(F106:F136)</f>
        <v>16.7</v>
      </c>
      <c r="G138" s="411">
        <f t="shared" si="10"/>
        <v>0.3</v>
      </c>
      <c r="H138" s="411">
        <f t="shared" si="10"/>
        <v>7.4</v>
      </c>
      <c r="I138" s="595"/>
      <c r="J138" s="595"/>
    </row>
    <row r="139" spans="2:10" ht="14.25" x14ac:dyDescent="0.15">
      <c r="B139" s="1050" t="s">
        <v>479</v>
      </c>
      <c r="C139" s="1051">
        <f>ROUND(AVERAGE(C106:C136),1)</f>
        <v>18.899999999999999</v>
      </c>
      <c r="D139" s="1051">
        <f>ROUND(AVERAGE(D106:D136),1)</f>
        <v>0.9</v>
      </c>
      <c r="E139" s="1052">
        <f>ROUND(AVERAGE(E106:E136),1)</f>
        <v>8.1999999999999993</v>
      </c>
      <c r="F139" s="1053">
        <f t="shared" ref="F139:H139" si="11">ROUND(AVERAGE(F106:F136),1)</f>
        <v>17.3</v>
      </c>
      <c r="G139" s="1051">
        <f t="shared" si="11"/>
        <v>0.4</v>
      </c>
      <c r="H139" s="1051">
        <f t="shared" si="11"/>
        <v>7.5</v>
      </c>
      <c r="I139" s="595"/>
      <c r="J139" s="595"/>
    </row>
    <row r="140" spans="2:10" ht="14.25" x14ac:dyDescent="0.15">
      <c r="B140" s="396">
        <v>43313</v>
      </c>
      <c r="C140" s="1056">
        <v>18.7</v>
      </c>
      <c r="D140" s="1056">
        <v>0.9</v>
      </c>
      <c r="E140" s="1057">
        <v>8.1999999999999993</v>
      </c>
      <c r="F140" s="1058">
        <v>17</v>
      </c>
      <c r="G140" s="1056">
        <v>0.4</v>
      </c>
      <c r="H140" s="1056">
        <v>7.5</v>
      </c>
    </row>
    <row r="141" spans="2:10" ht="14.25" x14ac:dyDescent="0.15">
      <c r="B141" s="395">
        <v>43314</v>
      </c>
      <c r="C141" s="1059">
        <v>19</v>
      </c>
      <c r="D141" s="1059">
        <v>0.9</v>
      </c>
      <c r="E141" s="1060">
        <v>8.1999999999999993</v>
      </c>
      <c r="F141" s="1061">
        <v>16.7</v>
      </c>
      <c r="G141" s="1059">
        <v>0.3</v>
      </c>
      <c r="H141" s="1059">
        <v>7.5</v>
      </c>
    </row>
    <row r="142" spans="2:10" ht="14.25" x14ac:dyDescent="0.15">
      <c r="B142" s="395">
        <v>43315</v>
      </c>
      <c r="C142" s="1059">
        <v>19.8</v>
      </c>
      <c r="D142" s="1059">
        <v>1</v>
      </c>
      <c r="E142" s="1060">
        <v>8.1</v>
      </c>
      <c r="F142" s="1061">
        <v>18.100000000000001</v>
      </c>
      <c r="G142" s="1059">
        <v>0.4</v>
      </c>
      <c r="H142" s="1059">
        <v>7.5</v>
      </c>
    </row>
    <row r="143" spans="2:10" ht="14.25" x14ac:dyDescent="0.15">
      <c r="B143" s="395">
        <v>43316</v>
      </c>
      <c r="C143" s="1059">
        <v>19.600000000000001</v>
      </c>
      <c r="D143" s="1059">
        <v>0.9</v>
      </c>
      <c r="E143" s="1060">
        <v>8.1999999999999993</v>
      </c>
      <c r="F143" s="1061">
        <v>16.899999999999999</v>
      </c>
      <c r="G143" s="1059">
        <v>0.3</v>
      </c>
      <c r="H143" s="1059">
        <v>7.5</v>
      </c>
    </row>
    <row r="144" spans="2:10" ht="14.25" x14ac:dyDescent="0.15">
      <c r="B144" s="395">
        <v>43317</v>
      </c>
      <c r="C144" s="1059">
        <v>20.100000000000001</v>
      </c>
      <c r="D144" s="1059">
        <v>0.9</v>
      </c>
      <c r="E144" s="1060">
        <v>8.1999999999999993</v>
      </c>
      <c r="F144" s="1061">
        <v>17.5</v>
      </c>
      <c r="G144" s="1059">
        <v>0.4</v>
      </c>
      <c r="H144" s="1059">
        <v>7.5</v>
      </c>
    </row>
    <row r="145" spans="2:8" ht="14.25" x14ac:dyDescent="0.15">
      <c r="B145" s="395">
        <v>43318</v>
      </c>
      <c r="C145" s="1059">
        <v>18.7</v>
      </c>
      <c r="D145" s="1059">
        <v>0.9</v>
      </c>
      <c r="E145" s="1060">
        <v>8.1999999999999993</v>
      </c>
      <c r="F145" s="1061">
        <v>18.7</v>
      </c>
      <c r="G145" s="1059">
        <v>0.4</v>
      </c>
      <c r="H145" s="1059">
        <v>7.5</v>
      </c>
    </row>
    <row r="146" spans="2:8" ht="14.25" x14ac:dyDescent="0.15">
      <c r="B146" s="395">
        <v>43319</v>
      </c>
      <c r="C146" s="1059">
        <v>20.3</v>
      </c>
      <c r="D146" s="1059">
        <v>0.9</v>
      </c>
      <c r="E146" s="1060">
        <v>8.1</v>
      </c>
      <c r="F146" s="1061">
        <v>17.5</v>
      </c>
      <c r="G146" s="1059">
        <v>0.5</v>
      </c>
      <c r="H146" s="1059">
        <v>7.5</v>
      </c>
    </row>
    <row r="147" spans="2:8" ht="14.25" x14ac:dyDescent="0.15">
      <c r="B147" s="395">
        <v>43320</v>
      </c>
      <c r="C147" s="1059">
        <v>19.100000000000001</v>
      </c>
      <c r="D147" s="1059">
        <v>0.9</v>
      </c>
      <c r="E147" s="1060">
        <v>8.1999999999999993</v>
      </c>
      <c r="F147" s="1061">
        <v>17.7</v>
      </c>
      <c r="G147" s="1059">
        <v>0.4</v>
      </c>
      <c r="H147" s="1059">
        <v>7.5</v>
      </c>
    </row>
    <row r="148" spans="2:8" ht="14.25" x14ac:dyDescent="0.15">
      <c r="B148" s="395">
        <v>43321</v>
      </c>
      <c r="C148" s="1059">
        <v>18.7</v>
      </c>
      <c r="D148" s="1059">
        <v>0.9</v>
      </c>
      <c r="E148" s="1060">
        <v>8.1999999999999993</v>
      </c>
      <c r="F148" s="1061">
        <v>16.899999999999999</v>
      </c>
      <c r="G148" s="1059">
        <v>0.4</v>
      </c>
      <c r="H148" s="1059">
        <v>7.5</v>
      </c>
    </row>
    <row r="149" spans="2:8" ht="14.25" x14ac:dyDescent="0.15">
      <c r="B149" s="395">
        <v>43322</v>
      </c>
      <c r="C149" s="1059">
        <v>18.2</v>
      </c>
      <c r="D149" s="1059">
        <v>1.5</v>
      </c>
      <c r="E149" s="1060">
        <v>8.1999999999999993</v>
      </c>
      <c r="F149" s="1061">
        <v>16.899999999999999</v>
      </c>
      <c r="G149" s="1059">
        <v>0.4</v>
      </c>
      <c r="H149" s="1059">
        <v>7.5</v>
      </c>
    </row>
    <row r="150" spans="2:8" ht="14.25" x14ac:dyDescent="0.15">
      <c r="B150" s="395">
        <v>43323</v>
      </c>
      <c r="C150" s="1059">
        <v>18.399999999999999</v>
      </c>
      <c r="D150" s="1059">
        <v>0.9</v>
      </c>
      <c r="E150" s="1060">
        <v>8.1999999999999993</v>
      </c>
      <c r="F150" s="1061">
        <v>16.600000000000001</v>
      </c>
      <c r="G150" s="1059">
        <v>0.4</v>
      </c>
      <c r="H150" s="1059">
        <v>7.5</v>
      </c>
    </row>
    <row r="151" spans="2:8" ht="14.25" x14ac:dyDescent="0.15">
      <c r="B151" s="395">
        <v>43324</v>
      </c>
      <c r="C151" s="1059">
        <v>19.8</v>
      </c>
      <c r="D151" s="1059">
        <v>0.9</v>
      </c>
      <c r="E151" s="1060">
        <v>8.1999999999999993</v>
      </c>
      <c r="F151" s="1061">
        <v>17.3</v>
      </c>
      <c r="G151" s="1059">
        <v>0.4</v>
      </c>
      <c r="H151" s="1059">
        <v>7.5</v>
      </c>
    </row>
    <row r="152" spans="2:8" ht="14.25" x14ac:dyDescent="0.15">
      <c r="B152" s="395">
        <v>43325</v>
      </c>
      <c r="C152" s="1059">
        <v>19.399999999999999</v>
      </c>
      <c r="D152" s="1059">
        <v>0.9</v>
      </c>
      <c r="E152" s="1060">
        <v>8.1999999999999993</v>
      </c>
      <c r="F152" s="1061">
        <v>17.600000000000001</v>
      </c>
      <c r="G152" s="1059">
        <v>0.3</v>
      </c>
      <c r="H152" s="1059">
        <v>7.6</v>
      </c>
    </row>
    <row r="153" spans="2:8" ht="14.25" x14ac:dyDescent="0.15">
      <c r="B153" s="395">
        <v>43326</v>
      </c>
      <c r="C153" s="1059">
        <v>18.899999999999999</v>
      </c>
      <c r="D153" s="1059">
        <v>0.9</v>
      </c>
      <c r="E153" s="1060">
        <v>8.1999999999999993</v>
      </c>
      <c r="F153" s="1061">
        <v>18.2</v>
      </c>
      <c r="G153" s="1059">
        <v>0.4</v>
      </c>
      <c r="H153" s="1059">
        <v>7.6</v>
      </c>
    </row>
    <row r="154" spans="2:8" ht="14.25" x14ac:dyDescent="0.15">
      <c r="B154" s="395">
        <v>43327</v>
      </c>
      <c r="C154" s="1059">
        <v>18.5</v>
      </c>
      <c r="D154" s="1059">
        <v>0.9</v>
      </c>
      <c r="E154" s="1060">
        <v>8.1999999999999993</v>
      </c>
      <c r="F154" s="1061">
        <v>18.600000000000001</v>
      </c>
      <c r="G154" s="1059">
        <v>0.4</v>
      </c>
      <c r="H154" s="1059">
        <v>7.6</v>
      </c>
    </row>
    <row r="155" spans="2:8" ht="14.25" x14ac:dyDescent="0.15">
      <c r="B155" s="395">
        <v>43328</v>
      </c>
      <c r="C155" s="1059">
        <v>18.8</v>
      </c>
      <c r="D155" s="1059">
        <v>0.9</v>
      </c>
      <c r="E155" s="1060">
        <v>8.1999999999999993</v>
      </c>
      <c r="F155" s="1061">
        <v>19.100000000000001</v>
      </c>
      <c r="G155" s="1059">
        <v>0.3</v>
      </c>
      <c r="H155" s="1059">
        <v>7.6</v>
      </c>
    </row>
    <row r="156" spans="2:8" ht="14.25" x14ac:dyDescent="0.15">
      <c r="B156" s="395">
        <v>43329</v>
      </c>
      <c r="C156" s="1059">
        <v>19.2</v>
      </c>
      <c r="D156" s="1059">
        <v>0.9</v>
      </c>
      <c r="E156" s="1060">
        <v>8.1999999999999993</v>
      </c>
      <c r="F156" s="1061">
        <v>17.2</v>
      </c>
      <c r="G156" s="1059">
        <v>0.5</v>
      </c>
      <c r="H156" s="1059">
        <v>7.5</v>
      </c>
    </row>
    <row r="157" spans="2:8" ht="14.25" x14ac:dyDescent="0.15">
      <c r="B157" s="395">
        <v>43330</v>
      </c>
      <c r="C157" s="1059">
        <v>19.399999999999999</v>
      </c>
      <c r="D157" s="1059">
        <v>0.9</v>
      </c>
      <c r="E157" s="1060">
        <v>8.1999999999999993</v>
      </c>
      <c r="F157" s="1061">
        <v>17.2</v>
      </c>
      <c r="G157" s="1059">
        <v>0.4</v>
      </c>
      <c r="H157" s="1059">
        <v>7.4</v>
      </c>
    </row>
    <row r="158" spans="2:8" ht="14.25" x14ac:dyDescent="0.15">
      <c r="B158" s="395">
        <v>43331</v>
      </c>
      <c r="C158" s="1059">
        <v>19.100000000000001</v>
      </c>
      <c r="D158" s="1059">
        <v>0.9</v>
      </c>
      <c r="E158" s="1060">
        <v>8.1999999999999993</v>
      </c>
      <c r="F158" s="1061">
        <v>17</v>
      </c>
      <c r="G158" s="1059">
        <v>0.3</v>
      </c>
      <c r="H158" s="1059">
        <v>7.5</v>
      </c>
    </row>
    <row r="159" spans="2:8" ht="14.25" x14ac:dyDescent="0.15">
      <c r="B159" s="395">
        <v>43332</v>
      </c>
      <c r="C159" s="1059">
        <v>19.100000000000001</v>
      </c>
      <c r="D159" s="1059">
        <v>1.5</v>
      </c>
      <c r="E159" s="1060">
        <v>8.1999999999999993</v>
      </c>
      <c r="F159" s="1061">
        <v>17.899999999999999</v>
      </c>
      <c r="G159" s="1059">
        <v>0.4</v>
      </c>
      <c r="H159" s="1059">
        <v>7.5</v>
      </c>
    </row>
    <row r="160" spans="2:8" ht="14.25" x14ac:dyDescent="0.15">
      <c r="B160" s="395">
        <v>43333</v>
      </c>
      <c r="C160" s="1059">
        <v>17.8</v>
      </c>
      <c r="D160" s="1059">
        <v>0.9</v>
      </c>
      <c r="E160" s="1060">
        <v>8.1999999999999993</v>
      </c>
      <c r="F160" s="1061">
        <v>17.899999999999999</v>
      </c>
      <c r="G160" s="1059">
        <v>0.3</v>
      </c>
      <c r="H160" s="1059">
        <v>7.5</v>
      </c>
    </row>
    <row r="161" spans="2:13" ht="14.25" x14ac:dyDescent="0.15">
      <c r="B161" s="395">
        <v>43334</v>
      </c>
      <c r="C161" s="1059">
        <v>18.7</v>
      </c>
      <c r="D161" s="1059">
        <v>0.9</v>
      </c>
      <c r="E161" s="1060">
        <v>8.3000000000000007</v>
      </c>
      <c r="F161" s="1061">
        <v>16.899999999999999</v>
      </c>
      <c r="G161" s="1059">
        <v>0.4</v>
      </c>
      <c r="H161" s="1059">
        <v>7.5</v>
      </c>
    </row>
    <row r="162" spans="2:13" ht="14.25" x14ac:dyDescent="0.15">
      <c r="B162" s="395">
        <v>43335</v>
      </c>
      <c r="C162" s="1059">
        <v>19.5</v>
      </c>
      <c r="D162" s="1059">
        <v>0.9</v>
      </c>
      <c r="E162" s="1060">
        <v>8.1999999999999993</v>
      </c>
      <c r="F162" s="1061">
        <v>17.399999999999999</v>
      </c>
      <c r="G162" s="1059">
        <v>0.4</v>
      </c>
      <c r="H162" s="1059">
        <v>7.5</v>
      </c>
    </row>
    <row r="163" spans="2:13" ht="14.25" x14ac:dyDescent="0.15">
      <c r="B163" s="395">
        <v>43336</v>
      </c>
      <c r="C163" s="1059">
        <v>19.600000000000001</v>
      </c>
      <c r="D163" s="1059">
        <v>0.8</v>
      </c>
      <c r="E163" s="1060">
        <v>8.1999999999999993</v>
      </c>
      <c r="F163" s="1061">
        <v>16.399999999999999</v>
      </c>
      <c r="G163" s="1059">
        <v>0.4</v>
      </c>
      <c r="H163" s="1059">
        <v>7.5</v>
      </c>
    </row>
    <row r="164" spans="2:13" ht="14.25" x14ac:dyDescent="0.15">
      <c r="B164" s="395">
        <v>43337</v>
      </c>
      <c r="C164" s="1059">
        <v>18.7</v>
      </c>
      <c r="D164" s="1059">
        <v>0.8</v>
      </c>
      <c r="E164" s="1060">
        <v>8.1999999999999993</v>
      </c>
      <c r="F164" s="1061">
        <v>16.899999999999999</v>
      </c>
      <c r="G164" s="1059">
        <v>0.3</v>
      </c>
      <c r="H164" s="1059">
        <v>7.5</v>
      </c>
    </row>
    <row r="165" spans="2:13" ht="14.25" x14ac:dyDescent="0.15">
      <c r="B165" s="395">
        <v>43338</v>
      </c>
      <c r="C165" s="1059">
        <v>18.3</v>
      </c>
      <c r="D165" s="1059">
        <v>0.8</v>
      </c>
      <c r="E165" s="1060">
        <v>8.1999999999999993</v>
      </c>
      <c r="F165" s="1061">
        <v>17.5</v>
      </c>
      <c r="G165" s="1059">
        <v>0.4</v>
      </c>
      <c r="H165" s="1059">
        <v>7.5</v>
      </c>
    </row>
    <row r="166" spans="2:13" ht="14.25" x14ac:dyDescent="0.15">
      <c r="B166" s="395">
        <v>43339</v>
      </c>
      <c r="C166" s="1059">
        <v>20.399999999999999</v>
      </c>
      <c r="D166" s="1059">
        <v>0.8</v>
      </c>
      <c r="E166" s="1060">
        <v>8.1999999999999993</v>
      </c>
      <c r="F166" s="1061">
        <v>17.899999999999999</v>
      </c>
      <c r="G166" s="1059">
        <v>0.4</v>
      </c>
      <c r="H166" s="1059">
        <v>7.5</v>
      </c>
    </row>
    <row r="167" spans="2:13" ht="14.25" x14ac:dyDescent="0.15">
      <c r="B167" s="395">
        <v>43340</v>
      </c>
      <c r="C167" s="1059">
        <v>19.5</v>
      </c>
      <c r="D167" s="1059">
        <v>0.8</v>
      </c>
      <c r="E167" s="1060">
        <v>8.1999999999999993</v>
      </c>
      <c r="F167" s="1061">
        <v>17.3</v>
      </c>
      <c r="G167" s="1059">
        <v>0.3</v>
      </c>
      <c r="H167" s="1059">
        <v>7.5</v>
      </c>
    </row>
    <row r="168" spans="2:13" ht="14.25" x14ac:dyDescent="0.15">
      <c r="B168" s="395">
        <v>43341</v>
      </c>
      <c r="C168" s="1059">
        <v>19.600000000000001</v>
      </c>
      <c r="D168" s="1059">
        <v>0.8</v>
      </c>
      <c r="E168" s="1060">
        <v>8.1999999999999993</v>
      </c>
      <c r="F168" s="1061">
        <v>16.7</v>
      </c>
      <c r="G168" s="1059">
        <v>0.3</v>
      </c>
      <c r="H168" s="1059">
        <v>7.5</v>
      </c>
    </row>
    <row r="169" spans="2:13" ht="14.25" x14ac:dyDescent="0.15">
      <c r="B169" s="395">
        <v>43342</v>
      </c>
      <c r="C169" s="1059">
        <v>19</v>
      </c>
      <c r="D169" s="1059">
        <v>0.8</v>
      </c>
      <c r="E169" s="1060">
        <v>8.1999999999999993</v>
      </c>
      <c r="F169" s="1061">
        <v>17.5</v>
      </c>
      <c r="G169" s="1059">
        <v>0.4</v>
      </c>
      <c r="H169" s="1059">
        <v>7.5</v>
      </c>
    </row>
    <row r="170" spans="2:13" ht="14.25" x14ac:dyDescent="0.15">
      <c r="B170" s="393">
        <v>43343</v>
      </c>
      <c r="C170" s="1062">
        <v>18.3</v>
      </c>
      <c r="D170" s="1062">
        <v>0.8</v>
      </c>
      <c r="E170" s="1063">
        <v>8.1999999999999993</v>
      </c>
      <c r="F170" s="1064">
        <v>16.8</v>
      </c>
      <c r="G170" s="1062">
        <v>0.4</v>
      </c>
      <c r="H170" s="1062">
        <v>7.5</v>
      </c>
    </row>
    <row r="171" spans="2:13" ht="14.25" x14ac:dyDescent="0.15">
      <c r="B171" s="1046" t="s">
        <v>486</v>
      </c>
      <c r="C171" s="1047">
        <f t="shared" ref="C171:H171" si="12">MAX(C140:C170)</f>
        <v>20.399999999999999</v>
      </c>
      <c r="D171" s="1047">
        <f t="shared" si="12"/>
        <v>1.5</v>
      </c>
      <c r="E171" s="1048">
        <f t="shared" si="12"/>
        <v>8.3000000000000007</v>
      </c>
      <c r="F171" s="1049">
        <f t="shared" si="12"/>
        <v>19.100000000000001</v>
      </c>
      <c r="G171" s="1047">
        <f t="shared" si="12"/>
        <v>0.5</v>
      </c>
      <c r="H171" s="1047">
        <f t="shared" si="12"/>
        <v>7.6</v>
      </c>
      <c r="I171" s="595"/>
      <c r="J171" s="595"/>
    </row>
    <row r="172" spans="2:13" ht="14.25" x14ac:dyDescent="0.15">
      <c r="B172" s="391" t="s">
        <v>487</v>
      </c>
      <c r="C172" s="411">
        <f t="shared" ref="C172:H172" si="13">MIN(C140:C170)</f>
        <v>17.8</v>
      </c>
      <c r="D172" s="411">
        <f t="shared" si="13"/>
        <v>0.8</v>
      </c>
      <c r="E172" s="435">
        <f t="shared" si="13"/>
        <v>8.1</v>
      </c>
      <c r="F172" s="419">
        <f t="shared" si="13"/>
        <v>16.399999999999999</v>
      </c>
      <c r="G172" s="411">
        <f t="shared" si="13"/>
        <v>0.3</v>
      </c>
      <c r="H172" s="411">
        <f t="shared" si="13"/>
        <v>7.4</v>
      </c>
      <c r="I172" s="595"/>
      <c r="J172" s="595"/>
    </row>
    <row r="173" spans="2:13" ht="14.25" x14ac:dyDescent="0.15">
      <c r="B173" s="1050" t="s">
        <v>488</v>
      </c>
      <c r="C173" s="1051">
        <f t="shared" ref="C173:H173" si="14">ROUND(AVERAGE(C140:C170),1)</f>
        <v>19.100000000000001</v>
      </c>
      <c r="D173" s="1051">
        <f t="shared" si="14"/>
        <v>0.9</v>
      </c>
      <c r="E173" s="1052">
        <f t="shared" si="14"/>
        <v>8.1999999999999993</v>
      </c>
      <c r="F173" s="1053">
        <f t="shared" si="14"/>
        <v>17.399999999999999</v>
      </c>
      <c r="G173" s="1051">
        <f t="shared" si="14"/>
        <v>0.4</v>
      </c>
      <c r="H173" s="1051">
        <f t="shared" si="14"/>
        <v>7.5</v>
      </c>
      <c r="I173" s="595"/>
      <c r="J173" s="595"/>
    </row>
    <row r="174" spans="2:13" ht="14.25" x14ac:dyDescent="0.15">
      <c r="B174" s="392">
        <v>43344</v>
      </c>
      <c r="C174" s="1056">
        <v>20</v>
      </c>
      <c r="D174" s="1056">
        <v>0.8</v>
      </c>
      <c r="E174" s="1065">
        <v>8.1999999999999993</v>
      </c>
      <c r="F174" s="1058">
        <v>17.2</v>
      </c>
      <c r="G174" s="1056">
        <v>0.4</v>
      </c>
      <c r="H174" s="1056">
        <v>7.5</v>
      </c>
      <c r="J174" s="2032" t="s">
        <v>368</v>
      </c>
      <c r="K174" s="2033"/>
      <c r="L174" s="2033"/>
      <c r="M174" s="2034"/>
    </row>
    <row r="175" spans="2:13" ht="14.25" x14ac:dyDescent="0.15">
      <c r="B175" s="392">
        <v>43345</v>
      </c>
      <c r="C175" s="1059">
        <v>19.2</v>
      </c>
      <c r="D175" s="1059">
        <v>0.8</v>
      </c>
      <c r="E175" s="1066">
        <v>8.1999999999999993</v>
      </c>
      <c r="F175" s="1061">
        <v>17.5</v>
      </c>
      <c r="G175" s="1059">
        <v>0.4</v>
      </c>
      <c r="H175" s="1059">
        <v>7.5</v>
      </c>
      <c r="J175" s="2035"/>
      <c r="K175" s="2036"/>
      <c r="L175" s="2036"/>
      <c r="M175" s="2037"/>
    </row>
    <row r="176" spans="2:13" ht="14.25" x14ac:dyDescent="0.15">
      <c r="B176" s="392">
        <v>43346</v>
      </c>
      <c r="C176" s="1059">
        <v>19.2</v>
      </c>
      <c r="D176" s="1059">
        <v>0.8</v>
      </c>
      <c r="E176" s="1066">
        <v>8.1999999999999993</v>
      </c>
      <c r="F176" s="1061">
        <v>18.5</v>
      </c>
      <c r="G176" s="1059">
        <v>0.4</v>
      </c>
      <c r="H176" s="1059">
        <v>7.5</v>
      </c>
      <c r="J176" s="519" t="s">
        <v>369</v>
      </c>
      <c r="K176" s="536"/>
      <c r="L176" s="535" t="s">
        <v>92</v>
      </c>
      <c r="M176" s="535" t="s">
        <v>93</v>
      </c>
    </row>
    <row r="177" spans="2:13" ht="14.25" x14ac:dyDescent="0.15">
      <c r="B177" s="392">
        <v>43347</v>
      </c>
      <c r="C177" s="1059">
        <v>17.899999999999999</v>
      </c>
      <c r="D177" s="1059">
        <v>0.8</v>
      </c>
      <c r="E177" s="1066">
        <v>8.1999999999999993</v>
      </c>
      <c r="F177" s="1061">
        <v>17.7</v>
      </c>
      <c r="G177" s="1059">
        <v>0.4</v>
      </c>
      <c r="H177" s="1059">
        <v>7.5</v>
      </c>
      <c r="J177" s="520" t="s">
        <v>95</v>
      </c>
      <c r="K177" s="521" t="s">
        <v>370</v>
      </c>
      <c r="L177" s="531">
        <v>18.3</v>
      </c>
      <c r="M177" s="532">
        <v>17</v>
      </c>
    </row>
    <row r="178" spans="2:13" ht="14.25" x14ac:dyDescent="0.15">
      <c r="B178" s="392">
        <v>43348</v>
      </c>
      <c r="C178" s="1059">
        <v>19.5</v>
      </c>
      <c r="D178" s="1059">
        <v>0.8</v>
      </c>
      <c r="E178" s="1066">
        <v>8.1999999999999993</v>
      </c>
      <c r="F178" s="1061">
        <v>16.600000000000001</v>
      </c>
      <c r="G178" s="1059">
        <v>0.3</v>
      </c>
      <c r="H178" s="1059">
        <v>7.5</v>
      </c>
      <c r="J178" s="520" t="s">
        <v>371</v>
      </c>
      <c r="K178" s="521" t="s">
        <v>97</v>
      </c>
      <c r="L178" s="530">
        <v>5.7000000000000002E-2</v>
      </c>
      <c r="M178" s="533">
        <v>0.19500000000000001</v>
      </c>
    </row>
    <row r="179" spans="2:13" ht="14.25" x14ac:dyDescent="0.15">
      <c r="B179" s="392">
        <v>43349</v>
      </c>
      <c r="C179" s="1059">
        <v>18.899999999999999</v>
      </c>
      <c r="D179" s="1059">
        <v>0.8</v>
      </c>
      <c r="E179" s="1066">
        <v>8.1</v>
      </c>
      <c r="F179" s="1061">
        <v>16.899999999999999</v>
      </c>
      <c r="G179" s="1059">
        <v>0.4</v>
      </c>
      <c r="H179" s="1059">
        <v>7.5</v>
      </c>
      <c r="J179" s="520" t="s">
        <v>21</v>
      </c>
      <c r="K179" s="522"/>
      <c r="L179" s="530">
        <v>8.23</v>
      </c>
      <c r="M179" s="533">
        <v>7.75</v>
      </c>
    </row>
    <row r="180" spans="2:13" ht="14.25" x14ac:dyDescent="0.15">
      <c r="B180" s="392">
        <v>43350</v>
      </c>
      <c r="C180" s="1059">
        <v>18.8</v>
      </c>
      <c r="D180" s="1059">
        <v>0.8</v>
      </c>
      <c r="E180" s="1066">
        <v>8.1999999999999993</v>
      </c>
      <c r="F180" s="1061">
        <v>16.7</v>
      </c>
      <c r="G180" s="1059">
        <v>0.4</v>
      </c>
      <c r="H180" s="1059">
        <v>7.5</v>
      </c>
      <c r="J180" s="520" t="s">
        <v>372</v>
      </c>
      <c r="K180" s="522" t="s">
        <v>373</v>
      </c>
      <c r="L180" s="531">
        <v>15.14</v>
      </c>
      <c r="M180" s="532">
        <v>21</v>
      </c>
    </row>
    <row r="181" spans="2:13" ht="14.25" x14ac:dyDescent="0.15">
      <c r="B181" s="392">
        <v>43351</v>
      </c>
      <c r="C181" s="1059">
        <v>18.100000000000001</v>
      </c>
      <c r="D181" s="1059">
        <v>0.8</v>
      </c>
      <c r="E181" s="1066">
        <v>8.1999999999999993</v>
      </c>
      <c r="F181" s="1061">
        <v>16.8</v>
      </c>
      <c r="G181" s="1059">
        <v>0.4</v>
      </c>
      <c r="H181" s="1059">
        <v>7.5</v>
      </c>
      <c r="J181" s="520" t="s">
        <v>374</v>
      </c>
      <c r="K181" s="522" t="s">
        <v>375</v>
      </c>
      <c r="L181" s="531">
        <v>54.5</v>
      </c>
      <c r="M181" s="532">
        <v>37</v>
      </c>
    </row>
    <row r="182" spans="2:13" ht="14.25" x14ac:dyDescent="0.15">
      <c r="B182" s="392">
        <v>43352</v>
      </c>
      <c r="C182" s="1059">
        <v>18.399999999999999</v>
      </c>
      <c r="D182" s="1059">
        <v>0.8</v>
      </c>
      <c r="E182" s="1066">
        <v>8.1999999999999993</v>
      </c>
      <c r="F182" s="1061">
        <v>17</v>
      </c>
      <c r="G182" s="1059">
        <v>0.4</v>
      </c>
      <c r="H182" s="1059">
        <v>7.5</v>
      </c>
      <c r="J182" s="520" t="s">
        <v>376</v>
      </c>
      <c r="K182" s="522" t="s">
        <v>375</v>
      </c>
      <c r="L182" s="531">
        <v>59</v>
      </c>
      <c r="M182" s="532">
        <v>70.8</v>
      </c>
    </row>
    <row r="183" spans="2:13" ht="14.25" x14ac:dyDescent="0.15">
      <c r="B183" s="392">
        <v>43353</v>
      </c>
      <c r="C183" s="1059">
        <v>19</v>
      </c>
      <c r="D183" s="1059">
        <v>0.8</v>
      </c>
      <c r="E183" s="1066">
        <v>8.1999999999999993</v>
      </c>
      <c r="F183" s="1061">
        <v>17.899999999999999</v>
      </c>
      <c r="G183" s="1059">
        <v>0.3</v>
      </c>
      <c r="H183" s="1059">
        <v>7.5</v>
      </c>
      <c r="J183" s="520" t="s">
        <v>377</v>
      </c>
      <c r="K183" s="522" t="s">
        <v>375</v>
      </c>
      <c r="L183" s="531">
        <v>43.4</v>
      </c>
      <c r="M183" s="532">
        <v>41</v>
      </c>
    </row>
    <row r="184" spans="2:13" ht="14.25" x14ac:dyDescent="0.15">
      <c r="B184" s="392">
        <v>43354</v>
      </c>
      <c r="C184" s="1059">
        <v>19</v>
      </c>
      <c r="D184" s="1059">
        <v>0.8</v>
      </c>
      <c r="E184" s="1066">
        <v>8.1999999999999993</v>
      </c>
      <c r="F184" s="1061">
        <v>17.3</v>
      </c>
      <c r="G184" s="1059">
        <v>0.5</v>
      </c>
      <c r="H184" s="1059">
        <v>7.4</v>
      </c>
      <c r="J184" s="520" t="s">
        <v>378</v>
      </c>
      <c r="K184" s="522" t="s">
        <v>375</v>
      </c>
      <c r="L184" s="531">
        <v>15.6</v>
      </c>
      <c r="M184" s="532">
        <v>29.8</v>
      </c>
    </row>
    <row r="185" spans="2:13" ht="14.25" x14ac:dyDescent="0.15">
      <c r="B185" s="392">
        <v>43355</v>
      </c>
      <c r="C185" s="1059">
        <v>18.8</v>
      </c>
      <c r="D185" s="1059">
        <v>0.8</v>
      </c>
      <c r="E185" s="1066">
        <v>8.1999999999999993</v>
      </c>
      <c r="F185" s="1061">
        <v>16.600000000000001</v>
      </c>
      <c r="G185" s="1059">
        <v>0.5</v>
      </c>
      <c r="H185" s="1059">
        <v>7.5</v>
      </c>
      <c r="J185" s="520" t="s">
        <v>379</v>
      </c>
      <c r="K185" s="522" t="s">
        <v>375</v>
      </c>
      <c r="L185" s="531">
        <v>5</v>
      </c>
      <c r="M185" s="532">
        <v>13.8</v>
      </c>
    </row>
    <row r="186" spans="2:13" ht="14.25" x14ac:dyDescent="0.15">
      <c r="B186" s="392">
        <v>43356</v>
      </c>
      <c r="C186" s="1059">
        <v>19</v>
      </c>
      <c r="D186" s="1059">
        <v>0.8</v>
      </c>
      <c r="E186" s="1066">
        <v>8.1999999999999993</v>
      </c>
      <c r="F186" s="1061">
        <v>17.3</v>
      </c>
      <c r="G186" s="1059">
        <v>0.4</v>
      </c>
      <c r="H186" s="1059">
        <v>7.5</v>
      </c>
      <c r="J186" s="520" t="s">
        <v>380</v>
      </c>
      <c r="K186" s="522" t="s">
        <v>375</v>
      </c>
      <c r="L186" s="527">
        <v>114</v>
      </c>
      <c r="M186" s="523">
        <v>169</v>
      </c>
    </row>
    <row r="187" spans="2:13" ht="14.25" x14ac:dyDescent="0.15">
      <c r="B187" s="392">
        <v>43357</v>
      </c>
      <c r="C187" s="1059">
        <v>18.399999999999999</v>
      </c>
      <c r="D187" s="1059">
        <v>0.8</v>
      </c>
      <c r="E187" s="1066">
        <v>8.1999999999999993</v>
      </c>
      <c r="F187" s="1061">
        <v>16.100000000000001</v>
      </c>
      <c r="G187" s="1059">
        <v>0.4</v>
      </c>
      <c r="H187" s="1059">
        <v>7.4</v>
      </c>
      <c r="J187" s="520" t="s">
        <v>381</v>
      </c>
      <c r="K187" s="522" t="s">
        <v>375</v>
      </c>
      <c r="L187" s="528" t="s">
        <v>659</v>
      </c>
      <c r="M187" s="534">
        <v>0.31</v>
      </c>
    </row>
    <row r="188" spans="2:13" ht="14.25" x14ac:dyDescent="0.15">
      <c r="B188" s="392">
        <v>43358</v>
      </c>
      <c r="C188" s="1059">
        <v>18.2</v>
      </c>
      <c r="D188" s="1059">
        <v>0.8</v>
      </c>
      <c r="E188" s="1066">
        <v>8.1999999999999993</v>
      </c>
      <c r="F188" s="1061">
        <v>16.5</v>
      </c>
      <c r="G188" s="1059">
        <v>0.4</v>
      </c>
      <c r="H188" s="1059">
        <v>7.5</v>
      </c>
      <c r="J188" s="520" t="s">
        <v>382</v>
      </c>
      <c r="K188" s="522" t="s">
        <v>375</v>
      </c>
      <c r="L188" s="527" t="s">
        <v>660</v>
      </c>
      <c r="M188" s="523" t="s">
        <v>660</v>
      </c>
    </row>
    <row r="189" spans="2:13" ht="14.25" x14ac:dyDescent="0.15">
      <c r="B189" s="392">
        <v>43359</v>
      </c>
      <c r="C189" s="1059">
        <v>17.399999999999999</v>
      </c>
      <c r="D189" s="1059">
        <v>0.8</v>
      </c>
      <c r="E189" s="1066">
        <v>8.1999999999999993</v>
      </c>
      <c r="F189" s="1061">
        <v>16.7</v>
      </c>
      <c r="G189" s="1059">
        <v>0.4</v>
      </c>
      <c r="H189" s="1059">
        <v>7.5</v>
      </c>
      <c r="J189" s="520" t="s">
        <v>383</v>
      </c>
      <c r="K189" s="522" t="s">
        <v>375</v>
      </c>
      <c r="L189" s="527" t="s">
        <v>662</v>
      </c>
      <c r="M189" s="524" t="s">
        <v>662</v>
      </c>
    </row>
    <row r="190" spans="2:13" ht="14.25" x14ac:dyDescent="0.15">
      <c r="B190" s="392">
        <v>43360</v>
      </c>
      <c r="C190" s="1059">
        <v>18.399999999999999</v>
      </c>
      <c r="D190" s="1059">
        <v>0.8</v>
      </c>
      <c r="E190" s="1066">
        <v>8.1999999999999993</v>
      </c>
      <c r="F190" s="1061">
        <v>16.8</v>
      </c>
      <c r="G190" s="1059">
        <v>0.3</v>
      </c>
      <c r="H190" s="1059">
        <v>7.5</v>
      </c>
      <c r="J190" s="520" t="s">
        <v>384</v>
      </c>
      <c r="K190" s="522" t="s">
        <v>375</v>
      </c>
      <c r="L190" s="527">
        <v>6.1</v>
      </c>
      <c r="M190" s="525">
        <v>8.8000000000000007</v>
      </c>
    </row>
    <row r="191" spans="2:13" ht="14.25" x14ac:dyDescent="0.15">
      <c r="B191" s="392">
        <v>43361</v>
      </c>
      <c r="C191" s="1059">
        <v>18.5</v>
      </c>
      <c r="D191" s="1059">
        <v>0.8</v>
      </c>
      <c r="E191" s="1066">
        <v>8.1</v>
      </c>
      <c r="F191" s="1061">
        <v>17.399999999999999</v>
      </c>
      <c r="G191" s="1059">
        <v>0.3</v>
      </c>
      <c r="H191" s="1059">
        <v>7.5</v>
      </c>
      <c r="J191" s="520" t="s">
        <v>88</v>
      </c>
      <c r="K191" s="522" t="s">
        <v>375</v>
      </c>
      <c r="L191" s="529">
        <v>0.02</v>
      </c>
      <c r="M191" s="526">
        <v>0.01</v>
      </c>
    </row>
    <row r="192" spans="2:13" ht="14.25" x14ac:dyDescent="0.15">
      <c r="B192" s="392">
        <v>43362</v>
      </c>
      <c r="C192" s="1059">
        <v>18.2</v>
      </c>
      <c r="D192" s="1059">
        <v>0.8</v>
      </c>
      <c r="E192" s="1066">
        <v>8.1999999999999993</v>
      </c>
      <c r="F192" s="1061">
        <v>16.8</v>
      </c>
      <c r="G192" s="1059">
        <v>0.4</v>
      </c>
      <c r="H192" s="1059">
        <v>7.5</v>
      </c>
      <c r="J192" s="520" t="s">
        <v>26</v>
      </c>
      <c r="K192" s="522" t="s">
        <v>375</v>
      </c>
      <c r="L192" s="527" t="s">
        <v>663</v>
      </c>
      <c r="M192" s="523" t="s">
        <v>664</v>
      </c>
    </row>
    <row r="193" spans="2:13" ht="14.25" x14ac:dyDescent="0.15">
      <c r="B193" s="392">
        <v>43363</v>
      </c>
      <c r="C193" s="1059">
        <v>17.399999999999999</v>
      </c>
      <c r="D193" s="1059">
        <v>0.8</v>
      </c>
      <c r="E193" s="1066">
        <v>8.1999999999999993</v>
      </c>
      <c r="F193" s="1061">
        <v>16.899999999999999</v>
      </c>
      <c r="G193" s="1059">
        <v>0.4</v>
      </c>
      <c r="H193" s="1059">
        <v>7.4</v>
      </c>
      <c r="J193" s="520" t="s">
        <v>385</v>
      </c>
      <c r="K193" s="522" t="s">
        <v>375</v>
      </c>
      <c r="L193" s="527" t="s">
        <v>320</v>
      </c>
      <c r="M193" s="523" t="s">
        <v>320</v>
      </c>
    </row>
    <row r="194" spans="2:13" ht="14.25" x14ac:dyDescent="0.15">
      <c r="B194" s="392">
        <v>43364</v>
      </c>
      <c r="C194" s="1059">
        <v>18.399999999999999</v>
      </c>
      <c r="D194" s="1059">
        <v>0.9</v>
      </c>
      <c r="E194" s="1066">
        <v>8.1999999999999993</v>
      </c>
      <c r="F194" s="1061">
        <v>16.5</v>
      </c>
      <c r="G194" s="1059">
        <v>0.4</v>
      </c>
      <c r="H194" s="1059">
        <v>7.4</v>
      </c>
      <c r="J194" s="520" t="s">
        <v>386</v>
      </c>
      <c r="K194" s="522" t="s">
        <v>375</v>
      </c>
      <c r="L194" s="527" t="s">
        <v>643</v>
      </c>
      <c r="M194" s="524">
        <v>5.17</v>
      </c>
    </row>
    <row r="195" spans="2:13" ht="14.25" x14ac:dyDescent="0.15">
      <c r="B195" s="392">
        <v>43365</v>
      </c>
      <c r="C195" s="1059">
        <v>17.899999999999999</v>
      </c>
      <c r="D195" s="1059">
        <v>0.8</v>
      </c>
      <c r="E195" s="1066">
        <v>8.1999999999999993</v>
      </c>
      <c r="F195" s="1061">
        <v>16.5</v>
      </c>
      <c r="G195" s="1059">
        <v>0.4</v>
      </c>
      <c r="H195" s="1059">
        <v>7.5</v>
      </c>
      <c r="J195" s="520" t="s">
        <v>98</v>
      </c>
      <c r="K195" s="522" t="s">
        <v>375</v>
      </c>
      <c r="L195" s="527" t="s">
        <v>661</v>
      </c>
      <c r="M195" s="524">
        <v>5.3</v>
      </c>
    </row>
    <row r="196" spans="2:13" ht="14.25" x14ac:dyDescent="0.15">
      <c r="B196" s="392">
        <v>43366</v>
      </c>
      <c r="C196" s="1059">
        <v>18.100000000000001</v>
      </c>
      <c r="D196" s="1059">
        <v>0.8</v>
      </c>
      <c r="E196" s="1066">
        <v>8.1999999999999993</v>
      </c>
      <c r="F196" s="1061">
        <v>16.899999999999999</v>
      </c>
      <c r="G196" s="1059">
        <v>0.3</v>
      </c>
      <c r="H196" s="1059">
        <v>7.5</v>
      </c>
      <c r="J196" s="520" t="s">
        <v>387</v>
      </c>
      <c r="K196" s="522" t="s">
        <v>375</v>
      </c>
      <c r="L196" s="527">
        <v>0.08</v>
      </c>
      <c r="M196" s="524">
        <v>0.06</v>
      </c>
    </row>
    <row r="197" spans="2:13" ht="14.25" x14ac:dyDescent="0.15">
      <c r="B197" s="392">
        <v>43367</v>
      </c>
      <c r="C197" s="1059">
        <v>17.3</v>
      </c>
      <c r="D197" s="1059">
        <v>0.9</v>
      </c>
      <c r="E197" s="1066">
        <v>8.1999999999999993</v>
      </c>
      <c r="F197" s="1061">
        <v>16.399999999999999</v>
      </c>
      <c r="G197" s="1059">
        <v>0.3</v>
      </c>
      <c r="H197" s="1059">
        <v>7.5</v>
      </c>
      <c r="J197" s="520" t="s">
        <v>388</v>
      </c>
      <c r="K197" s="522" t="s">
        <v>375</v>
      </c>
      <c r="L197" s="527" t="s">
        <v>663</v>
      </c>
      <c r="M197" s="524" t="s">
        <v>662</v>
      </c>
    </row>
    <row r="198" spans="2:13" ht="14.25" x14ac:dyDescent="0.15">
      <c r="B198" s="392">
        <v>43368</v>
      </c>
      <c r="C198" s="1059">
        <v>18.600000000000001</v>
      </c>
      <c r="D198" s="1059">
        <v>0.8</v>
      </c>
      <c r="E198" s="1066">
        <v>8.1999999999999993</v>
      </c>
      <c r="F198" s="1061">
        <v>17</v>
      </c>
      <c r="G198" s="1059">
        <v>0.4</v>
      </c>
      <c r="H198" s="1059">
        <v>7.5</v>
      </c>
      <c r="J198" s="520" t="s">
        <v>389</v>
      </c>
      <c r="K198" s="522" t="s">
        <v>375</v>
      </c>
      <c r="L198" s="527">
        <v>9.1999999999999993</v>
      </c>
      <c r="M198" s="525">
        <v>14.3</v>
      </c>
    </row>
    <row r="199" spans="2:13" ht="14.25" x14ac:dyDescent="0.15">
      <c r="B199" s="392">
        <v>43369</v>
      </c>
      <c r="C199" s="1059">
        <v>17.899999999999999</v>
      </c>
      <c r="D199" s="1059">
        <v>0.8</v>
      </c>
      <c r="E199" s="1066">
        <v>8.1999999999999993</v>
      </c>
      <c r="F199" s="1061">
        <v>16.5</v>
      </c>
      <c r="G199" s="1059">
        <v>0.3</v>
      </c>
      <c r="H199" s="1059">
        <v>7.6</v>
      </c>
      <c r="J199" s="520" t="s">
        <v>27</v>
      </c>
      <c r="K199" s="522" t="s">
        <v>375</v>
      </c>
      <c r="L199" s="527">
        <v>49.7</v>
      </c>
      <c r="M199" s="525">
        <v>55.9</v>
      </c>
    </row>
    <row r="200" spans="2:13" ht="14.25" x14ac:dyDescent="0.15">
      <c r="B200" s="392">
        <v>43370</v>
      </c>
      <c r="C200" s="1059">
        <v>17.3</v>
      </c>
      <c r="D200" s="1059">
        <v>0.8</v>
      </c>
      <c r="E200" s="1066">
        <v>8.1999999999999993</v>
      </c>
      <c r="F200" s="1061">
        <v>16.600000000000001</v>
      </c>
      <c r="G200" s="1059">
        <v>0.4</v>
      </c>
      <c r="H200" s="1059">
        <v>7.5</v>
      </c>
      <c r="J200" s="520" t="s">
        <v>390</v>
      </c>
      <c r="K200" s="521" t="s">
        <v>97</v>
      </c>
      <c r="L200" s="527" t="s">
        <v>663</v>
      </c>
      <c r="M200" s="524" t="s">
        <v>662</v>
      </c>
    </row>
    <row r="201" spans="2:13" ht="14.25" x14ac:dyDescent="0.15">
      <c r="B201" s="392">
        <v>43371</v>
      </c>
      <c r="C201" s="1059">
        <v>16.7</v>
      </c>
      <c r="D201" s="1059">
        <v>0.8</v>
      </c>
      <c r="E201" s="1066">
        <v>8.1999999999999993</v>
      </c>
      <c r="F201" s="1061">
        <v>16.100000000000001</v>
      </c>
      <c r="G201" s="1059">
        <v>0.4</v>
      </c>
      <c r="H201" s="1059">
        <v>7.4</v>
      </c>
      <c r="J201" s="520" t="s">
        <v>391</v>
      </c>
      <c r="K201" s="522" t="s">
        <v>375</v>
      </c>
      <c r="L201" s="527" t="s">
        <v>662</v>
      </c>
      <c r="M201" s="523" t="s">
        <v>662</v>
      </c>
    </row>
    <row r="202" spans="2:13" ht="14.25" x14ac:dyDescent="0.15">
      <c r="B202" s="392">
        <v>43372</v>
      </c>
      <c r="C202" s="1059">
        <v>17.600000000000001</v>
      </c>
      <c r="D202" s="1059">
        <v>0.8</v>
      </c>
      <c r="E202" s="1066">
        <v>8.1999999999999993</v>
      </c>
      <c r="F202" s="1061">
        <v>16.2</v>
      </c>
      <c r="G202" s="1059">
        <v>0.4</v>
      </c>
      <c r="H202" s="1059">
        <v>7.4</v>
      </c>
    </row>
    <row r="203" spans="2:13" ht="14.25" x14ac:dyDescent="0.15">
      <c r="B203" s="392">
        <v>43373</v>
      </c>
      <c r="C203" s="1062">
        <v>17.5</v>
      </c>
      <c r="D203" s="1062">
        <v>0.8</v>
      </c>
      <c r="E203" s="1067">
        <v>7.8</v>
      </c>
      <c r="F203" s="1064">
        <v>16.399999999999999</v>
      </c>
      <c r="G203" s="1062">
        <v>0.4</v>
      </c>
      <c r="H203" s="1062">
        <v>7.5</v>
      </c>
    </row>
    <row r="204" spans="2:13" ht="14.25" x14ac:dyDescent="0.15">
      <c r="B204" s="1077" t="s">
        <v>492</v>
      </c>
      <c r="C204" s="1047">
        <f>MAX(C174:C203)</f>
        <v>20</v>
      </c>
      <c r="D204" s="1047">
        <f t="shared" ref="D204:H204" si="15">MAX(D174:D203)</f>
        <v>0.9</v>
      </c>
      <c r="E204" s="1048">
        <f t="shared" si="15"/>
        <v>8.1999999999999993</v>
      </c>
      <c r="F204" s="1049">
        <f t="shared" si="15"/>
        <v>18.5</v>
      </c>
      <c r="G204" s="1047">
        <f t="shared" si="15"/>
        <v>0.5</v>
      </c>
      <c r="H204" s="1047">
        <f t="shared" si="15"/>
        <v>7.6</v>
      </c>
    </row>
    <row r="205" spans="2:13" ht="14.25" x14ac:dyDescent="0.15">
      <c r="B205" s="391" t="s">
        <v>494</v>
      </c>
      <c r="C205" s="411">
        <f>MIN(C174:C203)</f>
        <v>16.7</v>
      </c>
      <c r="D205" s="411">
        <f t="shared" ref="D205:H205" si="16">MIN(D174:D203)</f>
        <v>0.8</v>
      </c>
      <c r="E205" s="435">
        <f t="shared" si="16"/>
        <v>7.8</v>
      </c>
      <c r="F205" s="419">
        <f t="shared" si="16"/>
        <v>16.100000000000001</v>
      </c>
      <c r="G205" s="411">
        <f t="shared" si="16"/>
        <v>0.3</v>
      </c>
      <c r="H205" s="411">
        <f t="shared" si="16"/>
        <v>7.4</v>
      </c>
    </row>
    <row r="206" spans="2:13" ht="14.25" x14ac:dyDescent="0.15">
      <c r="B206" s="1078" t="s">
        <v>495</v>
      </c>
      <c r="C206" s="1051">
        <f>ROUND(AVERAGE(C174:C203),1)</f>
        <v>18.3</v>
      </c>
      <c r="D206" s="1051">
        <f t="shared" ref="D206:H206" si="17">ROUND(AVERAGE(D174:D203),1)</f>
        <v>0.8</v>
      </c>
      <c r="E206" s="1052">
        <f t="shared" si="17"/>
        <v>8.1999999999999993</v>
      </c>
      <c r="F206" s="1053">
        <f t="shared" si="17"/>
        <v>16.899999999999999</v>
      </c>
      <c r="G206" s="1051">
        <f t="shared" si="17"/>
        <v>0.4</v>
      </c>
      <c r="H206" s="1051">
        <f t="shared" si="17"/>
        <v>7.5</v>
      </c>
    </row>
    <row r="207" spans="2:13" ht="14.25" x14ac:dyDescent="0.15">
      <c r="B207" s="396">
        <v>43374</v>
      </c>
      <c r="C207" s="430">
        <v>17.5</v>
      </c>
      <c r="D207" s="430">
        <v>0.8</v>
      </c>
      <c r="E207" s="433">
        <v>8</v>
      </c>
      <c r="F207" s="431">
        <v>16.600000000000001</v>
      </c>
      <c r="G207" s="430">
        <v>0.3</v>
      </c>
      <c r="H207" s="430">
        <v>7.5</v>
      </c>
    </row>
    <row r="208" spans="2:13" ht="14.25" x14ac:dyDescent="0.15">
      <c r="B208" s="395">
        <v>43375</v>
      </c>
      <c r="C208" s="411">
        <v>17.100000000000001</v>
      </c>
      <c r="D208" s="411">
        <v>0.7</v>
      </c>
      <c r="E208" s="420">
        <v>8</v>
      </c>
      <c r="F208" s="412">
        <v>16.3</v>
      </c>
      <c r="G208" s="411">
        <v>0.3</v>
      </c>
      <c r="H208" s="411">
        <v>7.5</v>
      </c>
    </row>
    <row r="209" spans="2:8" ht="14.25" x14ac:dyDescent="0.15">
      <c r="B209" s="395">
        <v>43376</v>
      </c>
      <c r="C209" s="411">
        <v>17.5</v>
      </c>
      <c r="D209" s="411">
        <v>1.6</v>
      </c>
      <c r="E209" s="420">
        <v>8.1</v>
      </c>
      <c r="F209" s="412">
        <v>16.399999999999999</v>
      </c>
      <c r="G209" s="411">
        <v>0.4</v>
      </c>
      <c r="H209" s="411">
        <v>7.4</v>
      </c>
    </row>
    <row r="210" spans="2:8" ht="14.25" x14ac:dyDescent="0.15">
      <c r="B210" s="395">
        <v>43377</v>
      </c>
      <c r="C210" s="411">
        <v>17.7</v>
      </c>
      <c r="D210" s="411">
        <v>0.7</v>
      </c>
      <c r="E210" s="420">
        <v>8.1999999999999993</v>
      </c>
      <c r="F210" s="412">
        <v>16.7</v>
      </c>
      <c r="G210" s="411">
        <v>0.4</v>
      </c>
      <c r="H210" s="411">
        <v>7.4</v>
      </c>
    </row>
    <row r="211" spans="2:8" ht="14.25" x14ac:dyDescent="0.15">
      <c r="B211" s="395">
        <v>43378</v>
      </c>
      <c r="C211" s="411">
        <v>17.600000000000001</v>
      </c>
      <c r="D211" s="411">
        <v>0.7</v>
      </c>
      <c r="E211" s="420">
        <v>8.1999999999999993</v>
      </c>
      <c r="F211" s="412">
        <v>16.3</v>
      </c>
      <c r="G211" s="411">
        <v>0.4</v>
      </c>
      <c r="H211" s="411">
        <v>7.5</v>
      </c>
    </row>
    <row r="212" spans="2:8" ht="14.25" x14ac:dyDescent="0.15">
      <c r="B212" s="395">
        <v>43379</v>
      </c>
      <c r="C212" s="411">
        <v>16.8</v>
      </c>
      <c r="D212" s="411">
        <v>0.7</v>
      </c>
      <c r="E212" s="420">
        <v>8.3000000000000007</v>
      </c>
      <c r="F212" s="412">
        <v>16.3</v>
      </c>
      <c r="G212" s="411">
        <v>0.3</v>
      </c>
      <c r="H212" s="411">
        <v>7.5</v>
      </c>
    </row>
    <row r="213" spans="2:8" ht="14.25" x14ac:dyDescent="0.15">
      <c r="B213" s="395">
        <v>43380</v>
      </c>
      <c r="C213" s="411">
        <v>18.100000000000001</v>
      </c>
      <c r="D213" s="411">
        <v>0.7</v>
      </c>
      <c r="E213" s="420">
        <v>8.1999999999999993</v>
      </c>
      <c r="F213" s="412">
        <v>16.3</v>
      </c>
      <c r="G213" s="411">
        <v>0.4</v>
      </c>
      <c r="H213" s="411">
        <v>7.5</v>
      </c>
    </row>
    <row r="214" spans="2:8" ht="14.25" x14ac:dyDescent="0.15">
      <c r="B214" s="395">
        <v>43381</v>
      </c>
      <c r="C214" s="411">
        <v>18</v>
      </c>
      <c r="D214" s="411">
        <v>0.7</v>
      </c>
      <c r="E214" s="420">
        <v>8.1999999999999993</v>
      </c>
      <c r="F214" s="412">
        <v>16.8</v>
      </c>
      <c r="G214" s="411">
        <v>0.4</v>
      </c>
      <c r="H214" s="411">
        <v>7.5</v>
      </c>
    </row>
    <row r="215" spans="2:8" ht="14.25" x14ac:dyDescent="0.15">
      <c r="B215" s="395">
        <v>43382</v>
      </c>
      <c r="C215" s="411">
        <v>17.5</v>
      </c>
      <c r="D215" s="411">
        <v>0.7</v>
      </c>
      <c r="E215" s="420">
        <v>8.3000000000000007</v>
      </c>
      <c r="F215" s="412">
        <v>17.2</v>
      </c>
      <c r="G215" s="411">
        <v>0.4</v>
      </c>
      <c r="H215" s="411">
        <v>7.5</v>
      </c>
    </row>
    <row r="216" spans="2:8" ht="14.25" x14ac:dyDescent="0.15">
      <c r="B216" s="395">
        <v>43383</v>
      </c>
      <c r="C216" s="411">
        <v>17</v>
      </c>
      <c r="D216" s="411">
        <v>0.7</v>
      </c>
      <c r="E216" s="420">
        <v>8.1999999999999993</v>
      </c>
      <c r="F216" s="412">
        <v>16.5</v>
      </c>
      <c r="G216" s="411">
        <v>0.4</v>
      </c>
      <c r="H216" s="411">
        <v>7.5</v>
      </c>
    </row>
    <row r="217" spans="2:8" ht="14.25" x14ac:dyDescent="0.15">
      <c r="B217" s="395">
        <v>43384</v>
      </c>
      <c r="C217" s="411">
        <v>18</v>
      </c>
      <c r="D217" s="411">
        <v>0.9</v>
      </c>
      <c r="E217" s="420">
        <v>8.1999999999999993</v>
      </c>
      <c r="F217" s="412">
        <v>16.399999999999999</v>
      </c>
      <c r="G217" s="411">
        <v>0.3</v>
      </c>
      <c r="H217" s="411">
        <v>7.6</v>
      </c>
    </row>
    <row r="218" spans="2:8" ht="14.25" x14ac:dyDescent="0.15">
      <c r="B218" s="395">
        <v>43385</v>
      </c>
      <c r="C218" s="411">
        <v>17.100000000000001</v>
      </c>
      <c r="D218" s="411">
        <v>0.8</v>
      </c>
      <c r="E218" s="420">
        <v>8.1999999999999993</v>
      </c>
      <c r="F218" s="412">
        <v>16.399999999999999</v>
      </c>
      <c r="G218" s="411">
        <v>0.5</v>
      </c>
      <c r="H218" s="411">
        <v>7.5</v>
      </c>
    </row>
    <row r="219" spans="2:8" ht="14.25" x14ac:dyDescent="0.15">
      <c r="B219" s="395">
        <v>43386</v>
      </c>
      <c r="C219" s="411">
        <v>17.600000000000001</v>
      </c>
      <c r="D219" s="411">
        <v>0.8</v>
      </c>
      <c r="E219" s="420">
        <v>8.1999999999999993</v>
      </c>
      <c r="F219" s="412">
        <v>16.3</v>
      </c>
      <c r="G219" s="411">
        <v>0.4</v>
      </c>
      <c r="H219" s="411">
        <v>7.5</v>
      </c>
    </row>
    <row r="220" spans="2:8" ht="14.25" x14ac:dyDescent="0.15">
      <c r="B220" s="395">
        <v>43387</v>
      </c>
      <c r="C220" s="411">
        <v>17.2</v>
      </c>
      <c r="D220" s="411">
        <v>0.8</v>
      </c>
      <c r="E220" s="420">
        <v>8.1999999999999993</v>
      </c>
      <c r="F220" s="412">
        <v>16.7</v>
      </c>
      <c r="G220" s="411">
        <v>0.4</v>
      </c>
      <c r="H220" s="411">
        <v>7.5</v>
      </c>
    </row>
    <row r="221" spans="2:8" ht="14.25" x14ac:dyDescent="0.15">
      <c r="B221" s="395">
        <v>43388</v>
      </c>
      <c r="C221" s="411">
        <v>16.600000000000001</v>
      </c>
      <c r="D221" s="411">
        <v>0.8</v>
      </c>
      <c r="E221" s="420">
        <v>8.1999999999999993</v>
      </c>
      <c r="F221" s="412">
        <v>16.5</v>
      </c>
      <c r="G221" s="411">
        <v>0.4</v>
      </c>
      <c r="H221" s="411">
        <v>7.5</v>
      </c>
    </row>
    <row r="222" spans="2:8" ht="14.25" x14ac:dyDescent="0.15">
      <c r="B222" s="395">
        <v>43389</v>
      </c>
      <c r="C222" s="411">
        <v>16.3</v>
      </c>
      <c r="D222" s="411">
        <v>0.8</v>
      </c>
      <c r="E222" s="420">
        <v>8.3000000000000007</v>
      </c>
      <c r="F222" s="412">
        <v>16.3</v>
      </c>
      <c r="G222" s="411">
        <v>0.4</v>
      </c>
      <c r="H222" s="411">
        <v>7.5</v>
      </c>
    </row>
    <row r="223" spans="2:8" ht="14.25" x14ac:dyDescent="0.15">
      <c r="B223" s="395">
        <v>43390</v>
      </c>
      <c r="C223" s="411">
        <v>17.100000000000001</v>
      </c>
      <c r="D223" s="411">
        <v>0.8</v>
      </c>
      <c r="E223" s="420">
        <v>8.1999999999999993</v>
      </c>
      <c r="F223" s="412">
        <v>16</v>
      </c>
      <c r="G223" s="411">
        <v>0.4</v>
      </c>
      <c r="H223" s="411">
        <v>7.5</v>
      </c>
    </row>
    <row r="224" spans="2:8" ht="14.25" x14ac:dyDescent="0.15">
      <c r="B224" s="395">
        <v>43391</v>
      </c>
      <c r="C224" s="411">
        <v>16.899999999999999</v>
      </c>
      <c r="D224" s="411">
        <v>0.8</v>
      </c>
      <c r="E224" s="420">
        <v>8.1999999999999993</v>
      </c>
      <c r="F224" s="412">
        <v>16.100000000000001</v>
      </c>
      <c r="G224" s="411">
        <v>0.4</v>
      </c>
      <c r="H224" s="411">
        <v>7.5</v>
      </c>
    </row>
    <row r="225" spans="2:8" ht="14.25" x14ac:dyDescent="0.15">
      <c r="B225" s="395">
        <v>43392</v>
      </c>
      <c r="C225" s="411">
        <v>17</v>
      </c>
      <c r="D225" s="411">
        <v>0.8</v>
      </c>
      <c r="E225" s="420">
        <v>8.1999999999999993</v>
      </c>
      <c r="F225" s="412">
        <v>16</v>
      </c>
      <c r="G225" s="411">
        <v>0.5</v>
      </c>
      <c r="H225" s="411">
        <v>7.5</v>
      </c>
    </row>
    <row r="226" spans="2:8" ht="14.25" x14ac:dyDescent="0.15">
      <c r="B226" s="395">
        <v>43393</v>
      </c>
      <c r="C226" s="411">
        <v>16.7</v>
      </c>
      <c r="D226" s="411">
        <v>0.8</v>
      </c>
      <c r="E226" s="420">
        <v>8.1999999999999993</v>
      </c>
      <c r="F226" s="412">
        <v>16</v>
      </c>
      <c r="G226" s="411">
        <v>0.4</v>
      </c>
      <c r="H226" s="411">
        <v>7.5</v>
      </c>
    </row>
    <row r="227" spans="2:8" ht="14.25" x14ac:dyDescent="0.15">
      <c r="B227" s="395">
        <v>43394</v>
      </c>
      <c r="C227" s="411">
        <v>16.399999999999999</v>
      </c>
      <c r="D227" s="411">
        <v>0.8</v>
      </c>
      <c r="E227" s="420">
        <v>8.1999999999999993</v>
      </c>
      <c r="F227" s="412">
        <v>16.100000000000001</v>
      </c>
      <c r="G227" s="411">
        <v>0.4</v>
      </c>
      <c r="H227" s="411">
        <v>7.5</v>
      </c>
    </row>
    <row r="228" spans="2:8" ht="14.25" x14ac:dyDescent="0.15">
      <c r="B228" s="395">
        <v>43395</v>
      </c>
      <c r="C228" s="411">
        <v>16.2</v>
      </c>
      <c r="D228" s="411">
        <v>0.8</v>
      </c>
      <c r="E228" s="420">
        <v>8.1999999999999993</v>
      </c>
      <c r="F228" s="412">
        <v>16.2</v>
      </c>
      <c r="G228" s="411">
        <v>0.4</v>
      </c>
      <c r="H228" s="411">
        <v>7.5</v>
      </c>
    </row>
    <row r="229" spans="2:8" ht="14.25" x14ac:dyDescent="0.15">
      <c r="B229" s="395">
        <v>43396</v>
      </c>
      <c r="C229" s="411">
        <v>16.7</v>
      </c>
      <c r="D229" s="411">
        <v>0.8</v>
      </c>
      <c r="E229" s="420">
        <v>8.1999999999999993</v>
      </c>
      <c r="F229" s="412">
        <v>16</v>
      </c>
      <c r="G229" s="411">
        <v>0.4</v>
      </c>
      <c r="H229" s="411">
        <v>7.5</v>
      </c>
    </row>
    <row r="230" spans="2:8" ht="14.25" x14ac:dyDescent="0.15">
      <c r="B230" s="395">
        <v>43397</v>
      </c>
      <c r="C230" s="411">
        <v>16.5</v>
      </c>
      <c r="D230" s="411">
        <v>1.1000000000000001</v>
      </c>
      <c r="E230" s="420">
        <v>8.1999999999999993</v>
      </c>
      <c r="F230" s="412">
        <v>15.9</v>
      </c>
      <c r="G230" s="411">
        <v>0.3</v>
      </c>
      <c r="H230" s="411">
        <v>7.5</v>
      </c>
    </row>
    <row r="231" spans="2:8" ht="14.25" x14ac:dyDescent="0.15">
      <c r="B231" s="395">
        <v>43398</v>
      </c>
      <c r="C231" s="411">
        <v>16.100000000000001</v>
      </c>
      <c r="D231" s="411">
        <v>0.8</v>
      </c>
      <c r="E231" s="420">
        <v>8.3000000000000007</v>
      </c>
      <c r="F231" s="412">
        <v>16</v>
      </c>
      <c r="G231" s="411">
        <v>0.4</v>
      </c>
      <c r="H231" s="411">
        <v>7.5</v>
      </c>
    </row>
    <row r="232" spans="2:8" ht="14.25" x14ac:dyDescent="0.15">
      <c r="B232" s="395">
        <v>43399</v>
      </c>
      <c r="C232" s="411">
        <v>16</v>
      </c>
      <c r="D232" s="411">
        <v>0.8</v>
      </c>
      <c r="E232" s="420">
        <v>8.3000000000000007</v>
      </c>
      <c r="F232" s="412">
        <v>15.9</v>
      </c>
      <c r="G232" s="411">
        <v>0.4</v>
      </c>
      <c r="H232" s="411">
        <v>7.5</v>
      </c>
    </row>
    <row r="233" spans="2:8" ht="14.25" x14ac:dyDescent="0.15">
      <c r="B233" s="395">
        <v>43400</v>
      </c>
      <c r="C233" s="411">
        <v>16.600000000000001</v>
      </c>
      <c r="D233" s="411">
        <v>0.8</v>
      </c>
      <c r="E233" s="420">
        <v>8.1999999999999993</v>
      </c>
      <c r="F233" s="412">
        <v>16</v>
      </c>
      <c r="G233" s="411">
        <v>0.4</v>
      </c>
      <c r="H233" s="411">
        <v>7.5</v>
      </c>
    </row>
    <row r="234" spans="2:8" ht="14.25" x14ac:dyDescent="0.15">
      <c r="B234" s="395">
        <v>43401</v>
      </c>
      <c r="C234" s="411">
        <v>16.600000000000001</v>
      </c>
      <c r="D234" s="411">
        <v>0.8</v>
      </c>
      <c r="E234" s="420">
        <v>8.1999999999999993</v>
      </c>
      <c r="F234" s="412">
        <v>16</v>
      </c>
      <c r="G234" s="411">
        <v>0.3</v>
      </c>
      <c r="H234" s="411">
        <v>7.6</v>
      </c>
    </row>
    <row r="235" spans="2:8" ht="14.25" x14ac:dyDescent="0.15">
      <c r="B235" s="395">
        <v>43402</v>
      </c>
      <c r="C235" s="411">
        <v>16.100000000000001</v>
      </c>
      <c r="D235" s="411">
        <v>0.8</v>
      </c>
      <c r="E235" s="420">
        <v>8.3000000000000007</v>
      </c>
      <c r="F235" s="412">
        <v>16.2</v>
      </c>
      <c r="G235" s="411">
        <v>0.3</v>
      </c>
      <c r="H235" s="411">
        <v>7.6</v>
      </c>
    </row>
    <row r="236" spans="2:8" ht="14.25" x14ac:dyDescent="0.15">
      <c r="B236" s="395">
        <v>43403</v>
      </c>
      <c r="C236" s="411">
        <v>16</v>
      </c>
      <c r="D236" s="411">
        <v>0.8</v>
      </c>
      <c r="E236" s="420">
        <v>8.3000000000000007</v>
      </c>
      <c r="F236" s="412">
        <v>16</v>
      </c>
      <c r="G236" s="411">
        <v>0.4</v>
      </c>
      <c r="H236" s="411">
        <v>7.6</v>
      </c>
    </row>
    <row r="237" spans="2:8" ht="14.25" x14ac:dyDescent="0.15">
      <c r="B237" s="393">
        <v>43404</v>
      </c>
      <c r="C237" s="432">
        <v>16.5</v>
      </c>
      <c r="D237" s="432">
        <v>0.8</v>
      </c>
      <c r="E237" s="415">
        <v>8.1999999999999993</v>
      </c>
      <c r="F237" s="414">
        <v>16</v>
      </c>
      <c r="G237" s="432">
        <v>0.3</v>
      </c>
      <c r="H237" s="432">
        <v>7.6</v>
      </c>
    </row>
    <row r="238" spans="2:8" ht="14.25" x14ac:dyDescent="0.15">
      <c r="B238" s="1077" t="s">
        <v>493</v>
      </c>
      <c r="C238" s="1047">
        <f>MAX(C207:C237)</f>
        <v>18.100000000000001</v>
      </c>
      <c r="D238" s="1047">
        <f t="shared" ref="D238:H238" si="18">MAX(D207:D237)</f>
        <v>1.6</v>
      </c>
      <c r="E238" s="1048">
        <f t="shared" si="18"/>
        <v>8.3000000000000007</v>
      </c>
      <c r="F238" s="1049">
        <f t="shared" si="18"/>
        <v>17.2</v>
      </c>
      <c r="G238" s="1047">
        <f t="shared" si="18"/>
        <v>0.5</v>
      </c>
      <c r="H238" s="1047">
        <f t="shared" si="18"/>
        <v>7.6</v>
      </c>
    </row>
    <row r="239" spans="2:8" ht="14.25" x14ac:dyDescent="0.15">
      <c r="B239" s="391" t="s">
        <v>493</v>
      </c>
      <c r="C239" s="411">
        <f>MIN(C207:C237)</f>
        <v>16</v>
      </c>
      <c r="D239" s="411">
        <f t="shared" ref="D239:H239" si="19">MIN(D207:D237)</f>
        <v>0.7</v>
      </c>
      <c r="E239" s="435">
        <f t="shared" si="19"/>
        <v>8</v>
      </c>
      <c r="F239" s="419">
        <f t="shared" si="19"/>
        <v>15.9</v>
      </c>
      <c r="G239" s="411">
        <f t="shared" si="19"/>
        <v>0.3</v>
      </c>
      <c r="H239" s="411">
        <f t="shared" si="19"/>
        <v>7.4</v>
      </c>
    </row>
    <row r="240" spans="2:8" ht="14.25" x14ac:dyDescent="0.15">
      <c r="B240" s="1078" t="s">
        <v>493</v>
      </c>
      <c r="C240" s="1051">
        <f t="shared" ref="C240:H240" si="20">ROUND(AVERAGE(C207:C237),1)</f>
        <v>16.899999999999999</v>
      </c>
      <c r="D240" s="1051">
        <f t="shared" si="20"/>
        <v>0.8</v>
      </c>
      <c r="E240" s="1052">
        <f t="shared" si="20"/>
        <v>8.1999999999999993</v>
      </c>
      <c r="F240" s="1053">
        <f t="shared" si="20"/>
        <v>16.3</v>
      </c>
      <c r="G240" s="1051">
        <f t="shared" si="20"/>
        <v>0.4</v>
      </c>
      <c r="H240" s="1051">
        <f t="shared" si="20"/>
        <v>7.5</v>
      </c>
    </row>
    <row r="241" spans="2:8" ht="14.25" x14ac:dyDescent="0.15">
      <c r="B241" s="392">
        <v>43405</v>
      </c>
      <c r="C241" s="430">
        <v>16.3</v>
      </c>
      <c r="D241" s="430">
        <v>0.8</v>
      </c>
      <c r="E241" s="413">
        <v>8.1999999999999993</v>
      </c>
      <c r="F241" s="434">
        <v>16</v>
      </c>
      <c r="G241" s="430">
        <v>0.3</v>
      </c>
      <c r="H241" s="430">
        <v>7.6</v>
      </c>
    </row>
    <row r="242" spans="2:8" ht="14.25" x14ac:dyDescent="0.15">
      <c r="B242" s="392">
        <v>43406</v>
      </c>
      <c r="C242" s="411">
        <v>15.8</v>
      </c>
      <c r="D242" s="411">
        <v>0.7</v>
      </c>
      <c r="E242" s="435">
        <v>8.3000000000000007</v>
      </c>
      <c r="F242" s="419">
        <v>15.8</v>
      </c>
      <c r="G242" s="411">
        <v>0.3</v>
      </c>
      <c r="H242" s="411">
        <v>7.6</v>
      </c>
    </row>
    <row r="243" spans="2:8" ht="14.25" x14ac:dyDescent="0.15">
      <c r="B243" s="392">
        <v>43407</v>
      </c>
      <c r="C243" s="411">
        <v>15.7</v>
      </c>
      <c r="D243" s="411">
        <v>0.7</v>
      </c>
      <c r="E243" s="435">
        <v>8.3000000000000007</v>
      </c>
      <c r="F243" s="419">
        <v>15.8</v>
      </c>
      <c r="G243" s="411">
        <v>0.4</v>
      </c>
      <c r="H243" s="411">
        <v>7.6</v>
      </c>
    </row>
    <row r="244" spans="2:8" ht="14.25" x14ac:dyDescent="0.15">
      <c r="B244" s="392">
        <v>43408</v>
      </c>
      <c r="C244" s="411">
        <v>16</v>
      </c>
      <c r="D244" s="411">
        <v>0.8</v>
      </c>
      <c r="E244" s="435">
        <v>8.1999999999999993</v>
      </c>
      <c r="F244" s="419">
        <v>15.9</v>
      </c>
      <c r="G244" s="411">
        <v>0.4</v>
      </c>
      <c r="H244" s="411">
        <v>7.6</v>
      </c>
    </row>
    <row r="245" spans="2:8" ht="14.25" x14ac:dyDescent="0.15">
      <c r="B245" s="392">
        <v>43409</v>
      </c>
      <c r="C245" s="411">
        <v>16.100000000000001</v>
      </c>
      <c r="D245" s="411">
        <v>0.7</v>
      </c>
      <c r="E245" s="435">
        <v>8.1999999999999993</v>
      </c>
      <c r="F245" s="419">
        <v>15.9</v>
      </c>
      <c r="G245" s="411">
        <v>0.4</v>
      </c>
      <c r="H245" s="411">
        <v>7.6</v>
      </c>
    </row>
    <row r="246" spans="2:8" ht="14.25" x14ac:dyDescent="0.15">
      <c r="B246" s="392">
        <v>43410</v>
      </c>
      <c r="C246" s="411">
        <v>16.3</v>
      </c>
      <c r="D246" s="411">
        <v>0.8</v>
      </c>
      <c r="E246" s="435">
        <v>8.1999999999999993</v>
      </c>
      <c r="F246" s="419">
        <v>15.9</v>
      </c>
      <c r="G246" s="411">
        <v>0.4</v>
      </c>
      <c r="H246" s="411">
        <v>7.6</v>
      </c>
    </row>
    <row r="247" spans="2:8" ht="14.25" x14ac:dyDescent="0.15">
      <c r="B247" s="392">
        <v>43411</v>
      </c>
      <c r="C247" s="411">
        <v>16.3</v>
      </c>
      <c r="D247" s="411">
        <v>0.7</v>
      </c>
      <c r="E247" s="435">
        <v>8.1999999999999993</v>
      </c>
      <c r="F247" s="419">
        <v>16</v>
      </c>
      <c r="G247" s="411">
        <v>0.3</v>
      </c>
      <c r="H247" s="411">
        <v>7.6</v>
      </c>
    </row>
    <row r="248" spans="2:8" ht="14.25" x14ac:dyDescent="0.15">
      <c r="B248" s="392">
        <v>43412</v>
      </c>
      <c r="C248" s="411">
        <v>15.9</v>
      </c>
      <c r="D248" s="411">
        <v>0.7</v>
      </c>
      <c r="E248" s="435">
        <v>8.3000000000000007</v>
      </c>
      <c r="F248" s="419">
        <v>15.9</v>
      </c>
      <c r="G248" s="411">
        <v>0.4</v>
      </c>
      <c r="H248" s="411">
        <v>7.5</v>
      </c>
    </row>
    <row r="249" spans="2:8" ht="14.25" x14ac:dyDescent="0.15">
      <c r="B249" s="392">
        <v>43413</v>
      </c>
      <c r="C249" s="411">
        <v>15.9</v>
      </c>
      <c r="D249" s="411">
        <v>0.7</v>
      </c>
      <c r="E249" s="1663">
        <v>8.3000000000000007</v>
      </c>
      <c r="F249" s="419">
        <v>15.9</v>
      </c>
      <c r="G249" s="411">
        <v>0.4</v>
      </c>
      <c r="H249" s="411">
        <v>7.6</v>
      </c>
    </row>
    <row r="250" spans="2:8" ht="14.25" x14ac:dyDescent="0.15">
      <c r="B250" s="392">
        <v>43414</v>
      </c>
      <c r="C250" s="411">
        <v>16.2</v>
      </c>
      <c r="D250" s="411">
        <v>0.8</v>
      </c>
      <c r="E250" s="435">
        <v>8.1999999999999993</v>
      </c>
      <c r="F250" s="419">
        <v>15.9</v>
      </c>
      <c r="G250" s="411">
        <v>0.3</v>
      </c>
      <c r="H250" s="411">
        <v>7.6</v>
      </c>
    </row>
    <row r="251" spans="2:8" ht="14.25" x14ac:dyDescent="0.15">
      <c r="B251" s="392">
        <v>43415</v>
      </c>
      <c r="C251" s="411">
        <v>16.100000000000001</v>
      </c>
      <c r="D251" s="411">
        <v>0.7</v>
      </c>
      <c r="E251" s="435">
        <v>8.1999999999999993</v>
      </c>
      <c r="F251" s="419">
        <v>16</v>
      </c>
      <c r="G251" s="411">
        <v>0.4</v>
      </c>
      <c r="H251" s="411">
        <v>7.5</v>
      </c>
    </row>
    <row r="252" spans="2:8" ht="14.25" x14ac:dyDescent="0.15">
      <c r="B252" s="392">
        <v>43416</v>
      </c>
      <c r="C252" s="411">
        <v>15.8</v>
      </c>
      <c r="D252" s="411">
        <v>0.7</v>
      </c>
      <c r="E252" s="435">
        <v>8.1999999999999993</v>
      </c>
      <c r="F252" s="419">
        <v>15.9</v>
      </c>
      <c r="G252" s="411">
        <v>0.4</v>
      </c>
      <c r="H252" s="411">
        <v>7.6</v>
      </c>
    </row>
    <row r="253" spans="2:8" ht="14.25" x14ac:dyDescent="0.15">
      <c r="B253" s="392">
        <v>43417</v>
      </c>
      <c r="C253" s="411">
        <v>15.8</v>
      </c>
      <c r="D253" s="411">
        <v>0.7</v>
      </c>
      <c r="E253" s="435">
        <v>8.1999999999999993</v>
      </c>
      <c r="F253" s="419">
        <v>15.9</v>
      </c>
      <c r="G253" s="411">
        <v>0.3</v>
      </c>
      <c r="H253" s="411">
        <v>7.5</v>
      </c>
    </row>
    <row r="254" spans="2:8" ht="14.25" x14ac:dyDescent="0.15">
      <c r="B254" s="392">
        <v>43418</v>
      </c>
      <c r="C254" s="411">
        <v>15.9</v>
      </c>
      <c r="D254" s="411">
        <v>0.7</v>
      </c>
      <c r="E254" s="435">
        <v>8.1999999999999993</v>
      </c>
      <c r="F254" s="419">
        <v>15.8</v>
      </c>
      <c r="G254" s="411">
        <v>0.3</v>
      </c>
      <c r="H254" s="411">
        <v>7.6</v>
      </c>
    </row>
    <row r="255" spans="2:8" ht="14.25" x14ac:dyDescent="0.15">
      <c r="B255" s="392">
        <v>43419</v>
      </c>
      <c r="C255" s="411">
        <v>15.7</v>
      </c>
      <c r="D255" s="411">
        <v>0.7</v>
      </c>
      <c r="E255" s="435">
        <v>8.1999999999999993</v>
      </c>
      <c r="F255" s="419">
        <v>15.8</v>
      </c>
      <c r="G255" s="411">
        <v>0.3</v>
      </c>
      <c r="H255" s="411">
        <v>7.6</v>
      </c>
    </row>
    <row r="256" spans="2:8" ht="14.25" x14ac:dyDescent="0.15">
      <c r="B256" s="392">
        <v>43420</v>
      </c>
      <c r="C256" s="411">
        <v>15.3</v>
      </c>
      <c r="D256" s="411">
        <v>0.7</v>
      </c>
      <c r="E256" s="435">
        <v>8.3000000000000007</v>
      </c>
      <c r="F256" s="419">
        <v>15.7</v>
      </c>
      <c r="G256" s="411">
        <v>0.3</v>
      </c>
      <c r="H256" s="411">
        <v>7.6</v>
      </c>
    </row>
    <row r="257" spans="2:8" ht="14.25" x14ac:dyDescent="0.15">
      <c r="B257" s="392">
        <v>43421</v>
      </c>
      <c r="C257" s="411">
        <v>15.3</v>
      </c>
      <c r="D257" s="411">
        <v>0.7</v>
      </c>
      <c r="E257" s="435">
        <v>8.3000000000000007</v>
      </c>
      <c r="F257" s="419">
        <v>15.6</v>
      </c>
      <c r="G257" s="411">
        <v>0.3</v>
      </c>
      <c r="H257" s="411">
        <v>7.6</v>
      </c>
    </row>
    <row r="258" spans="2:8" ht="14.25" x14ac:dyDescent="0.15">
      <c r="B258" s="392">
        <v>43422</v>
      </c>
      <c r="C258" s="411">
        <v>15.5</v>
      </c>
      <c r="D258" s="411">
        <v>0.7</v>
      </c>
      <c r="E258" s="435">
        <v>8.1999999999999993</v>
      </c>
      <c r="F258" s="419">
        <v>15.6</v>
      </c>
      <c r="G258" s="411">
        <v>0.4</v>
      </c>
      <c r="H258" s="411">
        <v>7.6</v>
      </c>
    </row>
    <row r="259" spans="2:8" ht="14.25" x14ac:dyDescent="0.15">
      <c r="B259" s="392">
        <v>43423</v>
      </c>
      <c r="C259" s="411">
        <v>15.5</v>
      </c>
      <c r="D259" s="411">
        <v>0.7</v>
      </c>
      <c r="E259" s="435">
        <v>8.1999999999999993</v>
      </c>
      <c r="F259" s="419">
        <v>15.6</v>
      </c>
      <c r="G259" s="411">
        <v>0.4</v>
      </c>
      <c r="H259" s="411">
        <v>7.6</v>
      </c>
    </row>
    <row r="260" spans="2:8" ht="14.25" x14ac:dyDescent="0.15">
      <c r="B260" s="392">
        <v>43424</v>
      </c>
      <c r="C260" s="411">
        <v>15.3</v>
      </c>
      <c r="D260" s="411">
        <v>0.8</v>
      </c>
      <c r="E260" s="435">
        <v>8.1999999999999993</v>
      </c>
      <c r="F260" s="419">
        <v>15.5</v>
      </c>
      <c r="G260" s="411">
        <v>0.4</v>
      </c>
      <c r="H260" s="411">
        <v>7.6</v>
      </c>
    </row>
    <row r="261" spans="2:8" ht="14.25" x14ac:dyDescent="0.15">
      <c r="B261" s="392">
        <v>43425</v>
      </c>
      <c r="C261" s="411">
        <v>14.8</v>
      </c>
      <c r="D261" s="411">
        <v>0.7</v>
      </c>
      <c r="E261" s="435">
        <v>8.1999999999999993</v>
      </c>
      <c r="F261" s="419">
        <v>15.4</v>
      </c>
      <c r="G261" s="411">
        <v>0.4</v>
      </c>
      <c r="H261" s="411">
        <v>7.6</v>
      </c>
    </row>
    <row r="262" spans="2:8" ht="14.25" x14ac:dyDescent="0.15">
      <c r="B262" s="392">
        <v>43426</v>
      </c>
      <c r="C262" s="411">
        <v>14.8</v>
      </c>
      <c r="D262" s="411">
        <v>0.7</v>
      </c>
      <c r="E262" s="435">
        <v>8.1999999999999993</v>
      </c>
      <c r="F262" s="419">
        <v>15.3</v>
      </c>
      <c r="G262" s="411">
        <v>0.3</v>
      </c>
      <c r="H262" s="411">
        <v>7.6</v>
      </c>
    </row>
    <row r="263" spans="2:8" ht="14.25" x14ac:dyDescent="0.15">
      <c r="B263" s="392">
        <v>43427</v>
      </c>
      <c r="C263" s="411">
        <v>14.5</v>
      </c>
      <c r="D263" s="411">
        <v>0.8</v>
      </c>
      <c r="E263" s="435">
        <v>8.1999999999999993</v>
      </c>
      <c r="F263" s="419">
        <v>15.3</v>
      </c>
      <c r="G263" s="411">
        <v>0.4</v>
      </c>
      <c r="H263" s="411">
        <v>7.6</v>
      </c>
    </row>
    <row r="264" spans="2:8" ht="14.25" x14ac:dyDescent="0.15">
      <c r="B264" s="392">
        <v>43428</v>
      </c>
      <c r="C264" s="411">
        <v>14.3</v>
      </c>
      <c r="D264" s="411">
        <v>0.8</v>
      </c>
      <c r="E264" s="435">
        <v>8.1999999999999993</v>
      </c>
      <c r="F264" s="419">
        <v>15</v>
      </c>
      <c r="G264" s="411">
        <v>0.3</v>
      </c>
      <c r="H264" s="411">
        <v>7.6</v>
      </c>
    </row>
    <row r="265" spans="2:8" ht="14.25" x14ac:dyDescent="0.15">
      <c r="B265" s="392">
        <v>43429</v>
      </c>
      <c r="C265" s="411">
        <v>14.2</v>
      </c>
      <c r="D265" s="411">
        <v>0.8</v>
      </c>
      <c r="E265" s="435">
        <v>8.1999999999999993</v>
      </c>
      <c r="F265" s="419">
        <v>15</v>
      </c>
      <c r="G265" s="411">
        <v>0.3</v>
      </c>
      <c r="H265" s="411">
        <v>7.6</v>
      </c>
    </row>
    <row r="266" spans="2:8" ht="14.25" x14ac:dyDescent="0.15">
      <c r="B266" s="392">
        <v>43430</v>
      </c>
      <c r="C266" s="411">
        <v>14.3</v>
      </c>
      <c r="D266" s="411">
        <v>0.8</v>
      </c>
      <c r="E266" s="435">
        <v>8.1999999999999993</v>
      </c>
      <c r="F266" s="419">
        <v>15</v>
      </c>
      <c r="G266" s="411">
        <v>0.4</v>
      </c>
      <c r="H266" s="411">
        <v>7.6</v>
      </c>
    </row>
    <row r="267" spans="2:8" ht="14.25" x14ac:dyDescent="0.15">
      <c r="B267" s="392">
        <v>43431</v>
      </c>
      <c r="C267" s="411">
        <v>14.9</v>
      </c>
      <c r="D267" s="411">
        <v>0.7</v>
      </c>
      <c r="E267" s="435">
        <v>8.3000000000000007</v>
      </c>
      <c r="F267" s="419">
        <v>15.1</v>
      </c>
      <c r="G267" s="411">
        <v>0.4</v>
      </c>
      <c r="H267" s="411">
        <v>7.6</v>
      </c>
    </row>
    <row r="268" spans="2:8" ht="14.25" x14ac:dyDescent="0.15">
      <c r="B268" s="392">
        <v>43432</v>
      </c>
      <c r="C268" s="411">
        <v>15</v>
      </c>
      <c r="D268" s="411">
        <v>0.6</v>
      </c>
      <c r="E268" s="435">
        <v>8.3000000000000007</v>
      </c>
      <c r="F268" s="419">
        <v>15.3</v>
      </c>
      <c r="G268" s="411">
        <v>0.4</v>
      </c>
      <c r="H268" s="411">
        <v>7.6</v>
      </c>
    </row>
    <row r="269" spans="2:8" ht="14.25" x14ac:dyDescent="0.15">
      <c r="B269" s="392">
        <v>43433</v>
      </c>
      <c r="C269" s="411">
        <v>15.1</v>
      </c>
      <c r="D269" s="411">
        <v>0.6</v>
      </c>
      <c r="E269" s="435">
        <v>8.3000000000000007</v>
      </c>
      <c r="F269" s="419">
        <v>15.3</v>
      </c>
      <c r="G269" s="411">
        <v>0.4</v>
      </c>
      <c r="H269" s="411">
        <v>7.6</v>
      </c>
    </row>
    <row r="270" spans="2:8" ht="14.25" x14ac:dyDescent="0.15">
      <c r="B270" s="392">
        <v>43434</v>
      </c>
      <c r="C270" s="432">
        <v>15</v>
      </c>
      <c r="D270" s="432">
        <v>0.6</v>
      </c>
      <c r="E270" s="436">
        <v>8.3000000000000007</v>
      </c>
      <c r="F270" s="437">
        <v>15.4</v>
      </c>
      <c r="G270" s="432">
        <v>0.4</v>
      </c>
      <c r="H270" s="432">
        <v>7.6</v>
      </c>
    </row>
    <row r="271" spans="2:8" ht="14.25" x14ac:dyDescent="0.15">
      <c r="B271" s="1077" t="s">
        <v>528</v>
      </c>
      <c r="C271" s="1047">
        <f>MAX(C241:C270)</f>
        <v>16.3</v>
      </c>
      <c r="D271" s="1047">
        <f t="shared" ref="D271:G271" si="21">MAX(D241:D270)</f>
        <v>0.8</v>
      </c>
      <c r="E271" s="1048">
        <f t="shared" si="21"/>
        <v>8.3000000000000007</v>
      </c>
      <c r="F271" s="1049">
        <f t="shared" si="21"/>
        <v>16</v>
      </c>
      <c r="G271" s="1047">
        <f t="shared" si="21"/>
        <v>0.4</v>
      </c>
      <c r="H271" s="1047">
        <f>MAX(H241:H270)</f>
        <v>7.6</v>
      </c>
    </row>
    <row r="272" spans="2:8" ht="14.25" x14ac:dyDescent="0.15">
      <c r="B272" s="391" t="s">
        <v>528</v>
      </c>
      <c r="C272" s="411">
        <f t="shared" ref="C272:H272" si="22">MIN(C241:C270)</f>
        <v>14.2</v>
      </c>
      <c r="D272" s="411">
        <f t="shared" si="22"/>
        <v>0.6</v>
      </c>
      <c r="E272" s="435">
        <f t="shared" si="22"/>
        <v>8.1999999999999993</v>
      </c>
      <c r="F272" s="419">
        <f t="shared" si="22"/>
        <v>15</v>
      </c>
      <c r="G272" s="411">
        <f t="shared" si="22"/>
        <v>0.3</v>
      </c>
      <c r="H272" s="411">
        <f t="shared" si="22"/>
        <v>7.5</v>
      </c>
    </row>
    <row r="273" spans="2:8" ht="14.25" x14ac:dyDescent="0.15">
      <c r="B273" s="1078" t="s">
        <v>528</v>
      </c>
      <c r="C273" s="1051">
        <f t="shared" ref="C273:H273" si="23">ROUND(AVERAGE(C241:C270),1)</f>
        <v>15.5</v>
      </c>
      <c r="D273" s="1051">
        <f t="shared" si="23"/>
        <v>0.7</v>
      </c>
      <c r="E273" s="1052">
        <f t="shared" si="23"/>
        <v>8.1999999999999993</v>
      </c>
      <c r="F273" s="1053">
        <f t="shared" si="23"/>
        <v>15.6</v>
      </c>
      <c r="G273" s="1051">
        <f t="shared" si="23"/>
        <v>0.4</v>
      </c>
      <c r="H273" s="1051">
        <f t="shared" si="23"/>
        <v>7.6</v>
      </c>
    </row>
    <row r="274" spans="2:8" ht="14.25" x14ac:dyDescent="0.15">
      <c r="B274" s="396">
        <v>43435</v>
      </c>
      <c r="C274" s="1710">
        <v>15</v>
      </c>
      <c r="D274" s="1710">
        <v>0.6</v>
      </c>
      <c r="E274" s="1711">
        <v>8.3000000000000007</v>
      </c>
      <c r="F274" s="1712">
        <v>15.3</v>
      </c>
      <c r="G274" s="1710">
        <v>0.4</v>
      </c>
      <c r="H274" s="1710">
        <v>7.5</v>
      </c>
    </row>
    <row r="275" spans="2:8" ht="14.25" x14ac:dyDescent="0.15">
      <c r="B275" s="395">
        <v>43436</v>
      </c>
      <c r="C275" s="1704">
        <v>15</v>
      </c>
      <c r="D275" s="1704">
        <v>0.5</v>
      </c>
      <c r="E275" s="1705">
        <v>8.3000000000000007</v>
      </c>
      <c r="F275" s="1708">
        <v>15.2</v>
      </c>
      <c r="G275" s="1704">
        <v>0.4</v>
      </c>
      <c r="H275" s="1704">
        <v>7.6</v>
      </c>
    </row>
    <row r="276" spans="2:8" ht="14.25" x14ac:dyDescent="0.15">
      <c r="B276" s="395">
        <v>43437</v>
      </c>
      <c r="C276" s="1704">
        <v>14.9</v>
      </c>
      <c r="D276" s="1704">
        <v>0.5</v>
      </c>
      <c r="E276" s="1705">
        <v>8.3000000000000007</v>
      </c>
      <c r="F276" s="1708">
        <v>15.2</v>
      </c>
      <c r="G276" s="1704">
        <v>0.4</v>
      </c>
      <c r="H276" s="1704">
        <v>7.6</v>
      </c>
    </row>
    <row r="277" spans="2:8" ht="14.25" x14ac:dyDescent="0.15">
      <c r="B277" s="395">
        <v>43438</v>
      </c>
      <c r="C277" s="1704">
        <v>14.5</v>
      </c>
      <c r="D277" s="1704">
        <v>0.6</v>
      </c>
      <c r="E277" s="1705">
        <v>6.8</v>
      </c>
      <c r="F277" s="1708">
        <v>15.2</v>
      </c>
      <c r="G277" s="1704">
        <v>0.4</v>
      </c>
      <c r="H277" s="1704">
        <v>7.6</v>
      </c>
    </row>
    <row r="278" spans="2:8" ht="14.25" x14ac:dyDescent="0.15">
      <c r="B278" s="395">
        <v>43439</v>
      </c>
      <c r="C278" s="1704">
        <v>15.4</v>
      </c>
      <c r="D278" s="1704">
        <v>0.6</v>
      </c>
      <c r="E278" s="1705">
        <v>8.1999999999999993</v>
      </c>
      <c r="F278" s="1708">
        <v>15.4</v>
      </c>
      <c r="G278" s="1704">
        <v>0.4</v>
      </c>
      <c r="H278" s="1704">
        <v>7.6</v>
      </c>
    </row>
    <row r="279" spans="2:8" ht="14.25" x14ac:dyDescent="0.15">
      <c r="B279" s="395">
        <v>43440</v>
      </c>
      <c r="C279" s="1704">
        <v>15.2</v>
      </c>
      <c r="D279" s="1704">
        <v>0.6</v>
      </c>
      <c r="E279" s="1705">
        <v>8.1</v>
      </c>
      <c r="F279" s="1708">
        <v>15.5</v>
      </c>
      <c r="G279" s="1704">
        <v>0.5</v>
      </c>
      <c r="H279" s="1704">
        <v>7.5</v>
      </c>
    </row>
    <row r="280" spans="2:8" ht="14.25" x14ac:dyDescent="0.15">
      <c r="B280" s="395">
        <v>43441</v>
      </c>
      <c r="C280" s="1704">
        <v>15</v>
      </c>
      <c r="D280" s="1704">
        <v>0.6</v>
      </c>
      <c r="E280" s="1705">
        <v>8.1</v>
      </c>
      <c r="F280" s="1708">
        <v>15.4</v>
      </c>
      <c r="G280" s="1704">
        <v>0.4</v>
      </c>
      <c r="H280" s="1704">
        <v>7.5</v>
      </c>
    </row>
    <row r="281" spans="2:8" ht="14.25" x14ac:dyDescent="0.15">
      <c r="B281" s="395">
        <v>43442</v>
      </c>
      <c r="C281" s="1704">
        <v>14.8</v>
      </c>
      <c r="D281" s="1704">
        <v>0.5</v>
      </c>
      <c r="E281" s="1705">
        <v>8</v>
      </c>
      <c r="F281" s="1708">
        <v>15.2</v>
      </c>
      <c r="G281" s="1704">
        <v>0.4</v>
      </c>
      <c r="H281" s="1704">
        <v>7.5</v>
      </c>
    </row>
    <row r="282" spans="2:8" ht="14.25" x14ac:dyDescent="0.15">
      <c r="B282" s="395">
        <v>43443</v>
      </c>
      <c r="C282" s="1704">
        <v>14.4</v>
      </c>
      <c r="D282" s="1704">
        <v>0.5</v>
      </c>
      <c r="E282" s="1705">
        <v>8</v>
      </c>
      <c r="F282" s="1708">
        <v>15</v>
      </c>
      <c r="G282" s="1704">
        <v>0.4</v>
      </c>
      <c r="H282" s="1704">
        <v>7.6</v>
      </c>
    </row>
    <row r="283" spans="2:8" ht="14.25" x14ac:dyDescent="0.15">
      <c r="B283" s="395">
        <v>43444</v>
      </c>
      <c r="C283" s="1704">
        <v>14</v>
      </c>
      <c r="D283" s="1704">
        <v>0.5</v>
      </c>
      <c r="E283" s="1705">
        <v>8</v>
      </c>
      <c r="F283" s="1708">
        <v>14.8</v>
      </c>
      <c r="G283" s="1704">
        <v>0.3</v>
      </c>
      <c r="H283" s="1704">
        <v>7.6</v>
      </c>
    </row>
    <row r="284" spans="2:8" ht="14.25" x14ac:dyDescent="0.15">
      <c r="B284" s="395">
        <v>43445</v>
      </c>
      <c r="C284" s="1704">
        <v>13.6</v>
      </c>
      <c r="D284" s="1704">
        <v>0.6</v>
      </c>
      <c r="E284" s="1705">
        <v>8</v>
      </c>
      <c r="F284" s="1708">
        <v>14.6</v>
      </c>
      <c r="G284" s="1704">
        <v>0.4</v>
      </c>
      <c r="H284" s="1704">
        <v>7.6</v>
      </c>
    </row>
    <row r="285" spans="2:8" ht="14.25" x14ac:dyDescent="0.15">
      <c r="B285" s="395">
        <v>43446</v>
      </c>
      <c r="C285" s="1704">
        <v>13.1</v>
      </c>
      <c r="D285" s="1704">
        <v>0.6</v>
      </c>
      <c r="E285" s="1705">
        <v>8</v>
      </c>
      <c r="F285" s="1708">
        <v>14.5</v>
      </c>
      <c r="G285" s="1704">
        <v>0.3</v>
      </c>
      <c r="H285" s="1704">
        <v>7.6</v>
      </c>
    </row>
    <row r="286" spans="2:8" ht="14.25" x14ac:dyDescent="0.15">
      <c r="B286" s="395">
        <v>43447</v>
      </c>
      <c r="C286" s="1704">
        <v>13.1</v>
      </c>
      <c r="D286" s="1704">
        <v>0.6</v>
      </c>
      <c r="E286" s="1705">
        <v>8</v>
      </c>
      <c r="F286" s="1708">
        <v>14.5</v>
      </c>
      <c r="G286" s="1704">
        <v>0.3</v>
      </c>
      <c r="H286" s="1704">
        <v>7.6</v>
      </c>
    </row>
    <row r="287" spans="2:8" ht="14.25" x14ac:dyDescent="0.15">
      <c r="B287" s="395">
        <v>43448</v>
      </c>
      <c r="C287" s="1704">
        <v>12.9</v>
      </c>
      <c r="D287" s="1704">
        <v>0.6</v>
      </c>
      <c r="E287" s="1705">
        <v>7.9</v>
      </c>
      <c r="F287" s="1708">
        <v>14.3</v>
      </c>
      <c r="G287" s="1704">
        <v>0.3</v>
      </c>
      <c r="H287" s="1704">
        <v>7.6</v>
      </c>
    </row>
    <row r="288" spans="2:8" ht="14.25" x14ac:dyDescent="0.15">
      <c r="B288" s="395">
        <v>43449</v>
      </c>
      <c r="C288" s="1704">
        <v>13.1</v>
      </c>
      <c r="D288" s="1704">
        <v>0.6</v>
      </c>
      <c r="E288" s="1705">
        <v>7.9</v>
      </c>
      <c r="F288" s="1708">
        <v>14.2</v>
      </c>
      <c r="G288" s="1704">
        <v>0.3</v>
      </c>
      <c r="H288" s="1704">
        <v>7.6</v>
      </c>
    </row>
    <row r="289" spans="2:8" ht="14.25" x14ac:dyDescent="0.15">
      <c r="B289" s="395">
        <v>43450</v>
      </c>
      <c r="C289" s="1704">
        <v>12.9</v>
      </c>
      <c r="D289" s="1704">
        <v>0.7</v>
      </c>
      <c r="E289" s="1705">
        <v>7.9</v>
      </c>
      <c r="F289" s="1708">
        <v>13.9</v>
      </c>
      <c r="G289" s="1704">
        <v>0.3</v>
      </c>
      <c r="H289" s="1704">
        <v>7.6</v>
      </c>
    </row>
    <row r="290" spans="2:8" ht="14.25" x14ac:dyDescent="0.15">
      <c r="B290" s="395">
        <v>43451</v>
      </c>
      <c r="C290" s="1704">
        <v>12.8</v>
      </c>
      <c r="D290" s="1704">
        <v>0.8</v>
      </c>
      <c r="E290" s="1705">
        <v>7.9</v>
      </c>
      <c r="F290" s="1708">
        <v>14.3</v>
      </c>
      <c r="G290" s="1704">
        <v>0.4</v>
      </c>
      <c r="H290" s="1704">
        <v>7.6</v>
      </c>
    </row>
    <row r="291" spans="2:8" ht="14.25" x14ac:dyDescent="0.15">
      <c r="B291" s="395">
        <v>43452</v>
      </c>
      <c r="C291" s="1704">
        <v>12.8</v>
      </c>
      <c r="D291" s="1704">
        <v>0.6</v>
      </c>
      <c r="E291" s="1705">
        <v>8</v>
      </c>
      <c r="F291" s="1708">
        <v>14.4</v>
      </c>
      <c r="G291" s="1704">
        <v>0.3</v>
      </c>
      <c r="H291" s="1704">
        <v>7.6</v>
      </c>
    </row>
    <row r="292" spans="2:8" ht="14.25" x14ac:dyDescent="0.15">
      <c r="B292" s="395">
        <v>43453</v>
      </c>
      <c r="C292" s="1704">
        <v>13</v>
      </c>
      <c r="D292" s="1704">
        <v>0.6</v>
      </c>
      <c r="E292" s="1705">
        <v>7.9</v>
      </c>
      <c r="F292" s="1708">
        <v>14.5</v>
      </c>
      <c r="G292" s="1704">
        <v>0.3</v>
      </c>
      <c r="H292" s="1704">
        <v>7.6</v>
      </c>
    </row>
    <row r="293" spans="2:8" ht="14.25" x14ac:dyDescent="0.15">
      <c r="B293" s="395">
        <v>43454</v>
      </c>
      <c r="C293" s="1704">
        <v>13</v>
      </c>
      <c r="D293" s="1704">
        <v>0.6</v>
      </c>
      <c r="E293" s="1705">
        <v>7.9</v>
      </c>
      <c r="F293" s="1708">
        <v>14.5</v>
      </c>
      <c r="G293" s="1704">
        <v>0.4</v>
      </c>
      <c r="H293" s="1704">
        <v>7.5</v>
      </c>
    </row>
    <row r="294" spans="2:8" ht="14.25" x14ac:dyDescent="0.15">
      <c r="B294" s="395">
        <v>43455</v>
      </c>
      <c r="C294" s="1704">
        <v>13.1</v>
      </c>
      <c r="D294" s="1704">
        <v>0.5</v>
      </c>
      <c r="E294" s="1705">
        <v>7.9</v>
      </c>
      <c r="F294" s="1708">
        <v>14.6</v>
      </c>
      <c r="G294" s="1704">
        <v>0.4</v>
      </c>
      <c r="H294" s="1704">
        <v>7.6</v>
      </c>
    </row>
    <row r="295" spans="2:8" ht="14.25" x14ac:dyDescent="0.15">
      <c r="B295" s="395">
        <v>43456</v>
      </c>
      <c r="C295" s="1704">
        <v>13.4</v>
      </c>
      <c r="D295" s="1704">
        <v>0.5</v>
      </c>
      <c r="E295" s="1705">
        <v>7.9</v>
      </c>
      <c r="F295" s="1708">
        <v>14.6</v>
      </c>
      <c r="G295" s="1704">
        <v>0.3</v>
      </c>
      <c r="H295" s="1704">
        <v>7.6</v>
      </c>
    </row>
    <row r="296" spans="2:8" ht="14.25" x14ac:dyDescent="0.15">
      <c r="B296" s="395">
        <v>43457</v>
      </c>
      <c r="C296" s="1704">
        <v>13.3</v>
      </c>
      <c r="D296" s="1704">
        <v>0.6</v>
      </c>
      <c r="E296" s="1705">
        <v>7.9</v>
      </c>
      <c r="F296" s="1708">
        <v>14.6</v>
      </c>
      <c r="G296" s="1704">
        <v>0.4</v>
      </c>
      <c r="H296" s="1704">
        <v>7.6</v>
      </c>
    </row>
    <row r="297" spans="2:8" ht="14.25" x14ac:dyDescent="0.15">
      <c r="B297" s="395">
        <v>43458</v>
      </c>
      <c r="C297" s="1704">
        <v>13.2</v>
      </c>
      <c r="D297" s="1704">
        <v>0.6</v>
      </c>
      <c r="E297" s="1705">
        <v>7.8</v>
      </c>
      <c r="F297" s="1708">
        <v>14.7</v>
      </c>
      <c r="G297" s="1704">
        <v>0.3</v>
      </c>
      <c r="H297" s="1704">
        <v>7.6</v>
      </c>
    </row>
    <row r="298" spans="2:8" ht="14.25" x14ac:dyDescent="0.15">
      <c r="B298" s="395">
        <v>43459</v>
      </c>
      <c r="C298" s="1704">
        <v>13.2</v>
      </c>
      <c r="D298" s="1704">
        <v>0.6</v>
      </c>
      <c r="E298" s="1705">
        <v>7.8</v>
      </c>
      <c r="F298" s="1708">
        <v>14.5</v>
      </c>
      <c r="G298" s="1704">
        <v>0.3</v>
      </c>
      <c r="H298" s="1704">
        <v>7.6</v>
      </c>
    </row>
    <row r="299" spans="2:8" ht="14.25" x14ac:dyDescent="0.15">
      <c r="B299" s="395">
        <v>43460</v>
      </c>
      <c r="C299" s="1704">
        <v>12.8</v>
      </c>
      <c r="D299" s="1704">
        <v>0.7</v>
      </c>
      <c r="E299" s="1705">
        <v>7.8</v>
      </c>
      <c r="F299" s="1708">
        <v>14.5</v>
      </c>
      <c r="G299" s="1704">
        <v>0.4</v>
      </c>
      <c r="H299" s="1704">
        <v>7.5</v>
      </c>
    </row>
    <row r="300" spans="2:8" ht="14.25" x14ac:dyDescent="0.15">
      <c r="B300" s="395">
        <v>43461</v>
      </c>
      <c r="C300" s="1704">
        <v>12.8</v>
      </c>
      <c r="D300" s="1704">
        <v>0.6</v>
      </c>
      <c r="E300" s="1705">
        <v>7.8</v>
      </c>
      <c r="F300" s="1708">
        <v>14.4</v>
      </c>
      <c r="G300" s="1704">
        <v>0.4</v>
      </c>
      <c r="H300" s="1704">
        <v>7.5</v>
      </c>
    </row>
    <row r="301" spans="2:8" ht="14.25" x14ac:dyDescent="0.15">
      <c r="B301" s="395">
        <v>43462</v>
      </c>
      <c r="C301" s="1704">
        <v>13</v>
      </c>
      <c r="D301" s="1704">
        <v>0.5</v>
      </c>
      <c r="E301" s="1705">
        <v>7.8</v>
      </c>
      <c r="F301" s="1708">
        <v>14.5</v>
      </c>
      <c r="G301" s="1704">
        <v>0.3</v>
      </c>
      <c r="H301" s="1704">
        <v>7.6</v>
      </c>
    </row>
    <row r="302" spans="2:8" ht="14.25" x14ac:dyDescent="0.15">
      <c r="B302" s="395">
        <v>43463</v>
      </c>
      <c r="C302" s="1704">
        <v>12.8</v>
      </c>
      <c r="D302" s="1704">
        <v>0.5</v>
      </c>
      <c r="E302" s="1705">
        <v>7.9</v>
      </c>
      <c r="F302" s="1708">
        <v>14.3</v>
      </c>
      <c r="G302" s="1704">
        <v>0.3</v>
      </c>
      <c r="H302" s="1704">
        <v>7.5</v>
      </c>
    </row>
    <row r="303" spans="2:8" ht="14.25" x14ac:dyDescent="0.15">
      <c r="B303" s="395">
        <v>43464</v>
      </c>
      <c r="C303" s="1704">
        <v>12.6</v>
      </c>
      <c r="D303" s="1704">
        <v>0.6</v>
      </c>
      <c r="E303" s="1705">
        <v>7.9</v>
      </c>
      <c r="F303" s="1708">
        <v>14.1</v>
      </c>
      <c r="G303" s="1704">
        <v>0.4</v>
      </c>
      <c r="H303" s="1704">
        <v>7.5</v>
      </c>
    </row>
    <row r="304" spans="2:8" ht="14.25" x14ac:dyDescent="0.15">
      <c r="B304" s="393">
        <v>43465</v>
      </c>
      <c r="C304" s="1706">
        <v>12.4</v>
      </c>
      <c r="D304" s="1706">
        <v>0.6</v>
      </c>
      <c r="E304" s="1707">
        <v>7.9</v>
      </c>
      <c r="F304" s="1709">
        <v>13.9</v>
      </c>
      <c r="G304" s="1706">
        <v>0.3</v>
      </c>
      <c r="H304" s="1706">
        <v>7.6</v>
      </c>
    </row>
    <row r="305" spans="2:8" ht="14.25" x14ac:dyDescent="0.15">
      <c r="B305" s="1077" t="s">
        <v>547</v>
      </c>
      <c r="C305" s="1047">
        <f>MAX(C275:C304)</f>
        <v>15.4</v>
      </c>
      <c r="D305" s="1047">
        <f t="shared" ref="D305:H305" si="24">MAX(D275:D304)</f>
        <v>0.8</v>
      </c>
      <c r="E305" s="1048">
        <f t="shared" si="24"/>
        <v>8.3000000000000007</v>
      </c>
      <c r="F305" s="1049">
        <f t="shared" si="24"/>
        <v>15.5</v>
      </c>
      <c r="G305" s="1047">
        <f t="shared" si="24"/>
        <v>0.5</v>
      </c>
      <c r="H305" s="1047">
        <f t="shared" si="24"/>
        <v>7.6</v>
      </c>
    </row>
    <row r="306" spans="2:8" ht="14.25" x14ac:dyDescent="0.15">
      <c r="B306" s="391" t="s">
        <v>549</v>
      </c>
      <c r="C306" s="411">
        <f t="shared" ref="C306:H306" si="25">MIN(C275:C304)</f>
        <v>12.4</v>
      </c>
      <c r="D306" s="411">
        <f t="shared" si="25"/>
        <v>0.5</v>
      </c>
      <c r="E306" s="435">
        <f t="shared" si="25"/>
        <v>6.8</v>
      </c>
      <c r="F306" s="419">
        <f t="shared" si="25"/>
        <v>13.9</v>
      </c>
      <c r="G306" s="411">
        <f t="shared" si="25"/>
        <v>0.3</v>
      </c>
      <c r="H306" s="411">
        <f t="shared" si="25"/>
        <v>7.5</v>
      </c>
    </row>
    <row r="307" spans="2:8" ht="14.25" x14ac:dyDescent="0.15">
      <c r="B307" s="1078" t="s">
        <v>548</v>
      </c>
      <c r="C307" s="1051">
        <f t="shared" ref="C307:H307" si="26">ROUND(AVERAGE(C275:C304),1)</f>
        <v>13.5</v>
      </c>
      <c r="D307" s="1051">
        <f t="shared" si="26"/>
        <v>0.6</v>
      </c>
      <c r="E307" s="1052">
        <f t="shared" si="26"/>
        <v>7.9</v>
      </c>
      <c r="F307" s="1053">
        <f t="shared" si="26"/>
        <v>14.6</v>
      </c>
      <c r="G307" s="1051">
        <f t="shared" si="26"/>
        <v>0.4</v>
      </c>
      <c r="H307" s="1051">
        <f t="shared" si="26"/>
        <v>7.6</v>
      </c>
    </row>
    <row r="308" spans="2:8" ht="14.25" x14ac:dyDescent="0.15">
      <c r="B308" s="396">
        <v>43466</v>
      </c>
      <c r="C308" s="411">
        <v>12.3</v>
      </c>
      <c r="D308" s="411">
        <v>0.6</v>
      </c>
      <c r="E308" s="435">
        <v>7.9</v>
      </c>
      <c r="F308" s="419">
        <v>13.7</v>
      </c>
      <c r="G308" s="411">
        <v>0.3</v>
      </c>
      <c r="H308" s="411">
        <v>7.6</v>
      </c>
    </row>
    <row r="309" spans="2:8" ht="14.25" x14ac:dyDescent="0.15">
      <c r="B309" s="395">
        <v>43467</v>
      </c>
      <c r="C309" s="411">
        <v>12.4</v>
      </c>
      <c r="D309" s="411">
        <v>0.6</v>
      </c>
      <c r="E309" s="435">
        <v>7.9</v>
      </c>
      <c r="F309" s="419">
        <v>14.1</v>
      </c>
      <c r="G309" s="411">
        <v>0.3</v>
      </c>
      <c r="H309" s="411">
        <v>7.5</v>
      </c>
    </row>
    <row r="310" spans="2:8" ht="14.25" x14ac:dyDescent="0.15">
      <c r="B310" s="395">
        <v>43468</v>
      </c>
      <c r="C310" s="411">
        <v>12.4</v>
      </c>
      <c r="D310" s="411">
        <v>0.6</v>
      </c>
      <c r="E310" s="435">
        <v>7.9</v>
      </c>
      <c r="F310" s="419">
        <v>14.1</v>
      </c>
      <c r="G310" s="411">
        <v>0.3</v>
      </c>
      <c r="H310" s="411">
        <v>7.5</v>
      </c>
    </row>
    <row r="311" spans="2:8" ht="14.25" x14ac:dyDescent="0.15">
      <c r="B311" s="395">
        <v>43469</v>
      </c>
      <c r="C311" s="411">
        <v>12.2</v>
      </c>
      <c r="D311" s="411">
        <v>0.6</v>
      </c>
      <c r="E311" s="435">
        <v>7.9</v>
      </c>
      <c r="F311" s="419">
        <v>14</v>
      </c>
      <c r="G311" s="411">
        <v>0.3</v>
      </c>
      <c r="H311" s="411">
        <v>7.5</v>
      </c>
    </row>
    <row r="312" spans="2:8" ht="14.25" x14ac:dyDescent="0.15">
      <c r="B312" s="395">
        <v>43470</v>
      </c>
      <c r="C312" s="411">
        <v>12.4</v>
      </c>
      <c r="D312" s="411">
        <v>0.6</v>
      </c>
      <c r="E312" s="435">
        <v>7.9</v>
      </c>
      <c r="F312" s="419">
        <v>13.9</v>
      </c>
      <c r="G312" s="411">
        <v>0.3</v>
      </c>
      <c r="H312" s="411">
        <v>7.6</v>
      </c>
    </row>
    <row r="313" spans="2:8" ht="14.25" x14ac:dyDescent="0.15">
      <c r="B313" s="395">
        <v>43471</v>
      </c>
      <c r="C313" s="411">
        <v>12.6</v>
      </c>
      <c r="D313" s="411">
        <v>0.6</v>
      </c>
      <c r="E313" s="435">
        <v>7.9</v>
      </c>
      <c r="F313" s="419">
        <v>14.1</v>
      </c>
      <c r="G313" s="411">
        <v>0.3</v>
      </c>
      <c r="H313" s="411">
        <v>7.5</v>
      </c>
    </row>
    <row r="314" spans="2:8" ht="14.25" x14ac:dyDescent="0.15">
      <c r="B314" s="395">
        <v>43472</v>
      </c>
      <c r="C314" s="411">
        <v>12.4</v>
      </c>
      <c r="D314" s="411">
        <v>0.6</v>
      </c>
      <c r="E314" s="435">
        <v>7.9</v>
      </c>
      <c r="F314" s="419">
        <v>14</v>
      </c>
      <c r="G314" s="411">
        <v>0.3</v>
      </c>
      <c r="H314" s="411">
        <v>7.6</v>
      </c>
    </row>
    <row r="315" spans="2:8" ht="14.25" x14ac:dyDescent="0.15">
      <c r="B315" s="395">
        <v>43473</v>
      </c>
      <c r="C315" s="411">
        <v>12.2</v>
      </c>
      <c r="D315" s="411">
        <v>0.5</v>
      </c>
      <c r="E315" s="435">
        <v>7.9</v>
      </c>
      <c r="F315" s="419">
        <v>14.2</v>
      </c>
      <c r="G315" s="411">
        <v>0.3</v>
      </c>
      <c r="H315" s="411">
        <v>7.6</v>
      </c>
    </row>
    <row r="316" spans="2:8" ht="14.25" x14ac:dyDescent="0.15">
      <c r="B316" s="395">
        <v>43474</v>
      </c>
      <c r="C316" s="411">
        <v>12.2</v>
      </c>
      <c r="D316" s="411">
        <v>0.5</v>
      </c>
      <c r="E316" s="435">
        <v>7.9</v>
      </c>
      <c r="F316" s="419">
        <v>14.5</v>
      </c>
      <c r="G316" s="411">
        <v>0.2</v>
      </c>
      <c r="H316" s="411">
        <v>7.6</v>
      </c>
    </row>
    <row r="317" spans="2:8" ht="14.25" x14ac:dyDescent="0.15">
      <c r="B317" s="395">
        <v>43475</v>
      </c>
      <c r="C317" s="411">
        <v>12.2</v>
      </c>
      <c r="D317" s="411">
        <v>0.6</v>
      </c>
      <c r="E317" s="435">
        <v>7.9</v>
      </c>
      <c r="F317" s="419">
        <v>14.2</v>
      </c>
      <c r="G317" s="411">
        <v>0.3</v>
      </c>
      <c r="H317" s="411">
        <v>7.5</v>
      </c>
    </row>
    <row r="318" spans="2:8" ht="14.25" x14ac:dyDescent="0.15">
      <c r="B318" s="395">
        <v>43476</v>
      </c>
      <c r="C318" s="411">
        <v>11.9</v>
      </c>
      <c r="D318" s="411">
        <v>0.5</v>
      </c>
      <c r="E318" s="435">
        <v>7.9</v>
      </c>
      <c r="F318" s="419">
        <v>14.3</v>
      </c>
      <c r="G318" s="411">
        <v>0.3</v>
      </c>
      <c r="H318" s="411">
        <v>7.5</v>
      </c>
    </row>
    <row r="319" spans="2:8" ht="14.25" x14ac:dyDescent="0.15">
      <c r="B319" s="395">
        <v>43477</v>
      </c>
      <c r="C319" s="411">
        <v>12.1</v>
      </c>
      <c r="D319" s="411">
        <v>0.6</v>
      </c>
      <c r="E319" s="435">
        <v>7.9</v>
      </c>
      <c r="F319" s="419">
        <v>14</v>
      </c>
      <c r="G319" s="411">
        <v>0.3</v>
      </c>
      <c r="H319" s="411">
        <v>7.6</v>
      </c>
    </row>
    <row r="320" spans="2:8" ht="14.25" x14ac:dyDescent="0.15">
      <c r="B320" s="395">
        <v>43478</v>
      </c>
      <c r="C320" s="411">
        <v>12</v>
      </c>
      <c r="D320" s="411">
        <v>0.6</v>
      </c>
      <c r="E320" s="435">
        <v>7.9</v>
      </c>
      <c r="F320" s="419">
        <v>13.8</v>
      </c>
      <c r="G320" s="411">
        <v>0.3</v>
      </c>
      <c r="H320" s="411">
        <v>7.6</v>
      </c>
    </row>
    <row r="321" spans="2:8" ht="14.25" x14ac:dyDescent="0.15">
      <c r="B321" s="395">
        <v>43479</v>
      </c>
      <c r="C321" s="411">
        <v>12.1</v>
      </c>
      <c r="D321" s="411">
        <v>0.5</v>
      </c>
      <c r="E321" s="435">
        <v>7.9</v>
      </c>
      <c r="F321" s="419">
        <v>13.9</v>
      </c>
      <c r="G321" s="411">
        <v>0.3</v>
      </c>
      <c r="H321" s="411">
        <v>7.6</v>
      </c>
    </row>
    <row r="322" spans="2:8" ht="14.25" x14ac:dyDescent="0.15">
      <c r="B322" s="395">
        <v>43480</v>
      </c>
      <c r="C322" s="411">
        <v>11.9</v>
      </c>
      <c r="D322" s="411">
        <v>0.7</v>
      </c>
      <c r="E322" s="435">
        <v>8.1999999999999993</v>
      </c>
      <c r="F322" s="419">
        <v>14.1</v>
      </c>
      <c r="G322" s="411">
        <v>0.3</v>
      </c>
      <c r="H322" s="411">
        <v>7.5</v>
      </c>
    </row>
    <row r="323" spans="2:8" ht="14.25" x14ac:dyDescent="0.15">
      <c r="B323" s="395">
        <v>43481</v>
      </c>
      <c r="C323" s="411">
        <v>11.8</v>
      </c>
      <c r="D323" s="411">
        <v>0.6</v>
      </c>
      <c r="E323" s="435">
        <v>8.3000000000000007</v>
      </c>
      <c r="F323" s="419">
        <v>14.1</v>
      </c>
      <c r="G323" s="411">
        <v>0.3</v>
      </c>
      <c r="H323" s="411">
        <v>7.6</v>
      </c>
    </row>
    <row r="324" spans="2:8" ht="14.25" x14ac:dyDescent="0.15">
      <c r="B324" s="395">
        <v>43482</v>
      </c>
      <c r="C324" s="411">
        <v>12.2</v>
      </c>
      <c r="D324" s="411">
        <v>0.5</v>
      </c>
      <c r="E324" s="435">
        <v>8.3000000000000007</v>
      </c>
      <c r="F324" s="419">
        <v>14.4</v>
      </c>
      <c r="G324" s="411">
        <v>0.3</v>
      </c>
      <c r="H324" s="411">
        <v>7.6</v>
      </c>
    </row>
    <row r="325" spans="2:8" ht="14.25" x14ac:dyDescent="0.15">
      <c r="B325" s="395">
        <v>43483</v>
      </c>
      <c r="C325" s="411">
        <v>12.5</v>
      </c>
      <c r="D325" s="411">
        <v>0.5</v>
      </c>
      <c r="E325" s="435">
        <v>8.1999999999999993</v>
      </c>
      <c r="F325" s="419">
        <v>14.4</v>
      </c>
      <c r="G325" s="411">
        <v>0.3</v>
      </c>
      <c r="H325" s="411">
        <v>7.5</v>
      </c>
    </row>
    <row r="326" spans="2:8" ht="14.25" x14ac:dyDescent="0.15">
      <c r="B326" s="395">
        <v>43484</v>
      </c>
      <c r="C326" s="411">
        <v>12.5</v>
      </c>
      <c r="D326" s="411">
        <v>0.5</v>
      </c>
      <c r="E326" s="435">
        <v>8.3000000000000007</v>
      </c>
      <c r="F326" s="419">
        <v>14.3</v>
      </c>
      <c r="G326" s="411">
        <v>0.4</v>
      </c>
      <c r="H326" s="411">
        <v>7.5</v>
      </c>
    </row>
    <row r="327" spans="2:8" ht="14.25" x14ac:dyDescent="0.15">
      <c r="B327" s="395">
        <v>43485</v>
      </c>
      <c r="C327" s="411">
        <v>12.6</v>
      </c>
      <c r="D327" s="411">
        <v>0.5</v>
      </c>
      <c r="E327" s="435">
        <v>8.1999999999999993</v>
      </c>
      <c r="F327" s="419">
        <v>14.1</v>
      </c>
      <c r="G327" s="411">
        <v>0.3</v>
      </c>
      <c r="H327" s="411">
        <v>7.5</v>
      </c>
    </row>
    <row r="328" spans="2:8" ht="14.25" x14ac:dyDescent="0.15">
      <c r="B328" s="395">
        <v>43486</v>
      </c>
      <c r="C328" s="411">
        <v>12.6</v>
      </c>
      <c r="D328" s="411">
        <v>0.5</v>
      </c>
      <c r="E328" s="435">
        <v>8.1999999999999993</v>
      </c>
      <c r="F328" s="419">
        <v>14.2</v>
      </c>
      <c r="G328" s="411">
        <v>0.3</v>
      </c>
      <c r="H328" s="411">
        <v>7.5</v>
      </c>
    </row>
    <row r="329" spans="2:8" ht="14.25" x14ac:dyDescent="0.15">
      <c r="B329" s="395">
        <v>43487</v>
      </c>
      <c r="C329" s="411">
        <v>12.4</v>
      </c>
      <c r="D329" s="411">
        <v>0.5</v>
      </c>
      <c r="E329" s="435">
        <v>8.1999999999999993</v>
      </c>
      <c r="F329" s="419">
        <v>14.4</v>
      </c>
      <c r="G329" s="411">
        <v>0.3</v>
      </c>
      <c r="H329" s="411">
        <v>7.6</v>
      </c>
    </row>
    <row r="330" spans="2:8" ht="14.25" x14ac:dyDescent="0.15">
      <c r="B330" s="395">
        <v>43488</v>
      </c>
      <c r="C330" s="411">
        <v>12.5</v>
      </c>
      <c r="D330" s="411">
        <v>0.5</v>
      </c>
      <c r="E330" s="435">
        <v>8.1999999999999993</v>
      </c>
      <c r="F330" s="419">
        <v>14.4</v>
      </c>
      <c r="G330" s="411">
        <v>0.3</v>
      </c>
      <c r="H330" s="411">
        <v>7.5</v>
      </c>
    </row>
    <row r="331" spans="2:8" ht="14.25" x14ac:dyDescent="0.15">
      <c r="B331" s="395">
        <v>43489</v>
      </c>
      <c r="C331" s="411">
        <v>12.6</v>
      </c>
      <c r="D331" s="411">
        <v>0.5</v>
      </c>
      <c r="E331" s="435">
        <v>8.1999999999999993</v>
      </c>
      <c r="F331" s="419">
        <v>14.3</v>
      </c>
      <c r="G331" s="411">
        <v>0.3</v>
      </c>
      <c r="H331" s="411">
        <v>7.5</v>
      </c>
    </row>
    <row r="332" spans="2:8" ht="14.25" x14ac:dyDescent="0.15">
      <c r="B332" s="395">
        <v>43490</v>
      </c>
      <c r="C332" s="411">
        <v>12.4</v>
      </c>
      <c r="D332" s="411">
        <v>0.5</v>
      </c>
      <c r="E332" s="435">
        <v>8.1999999999999993</v>
      </c>
      <c r="F332" s="419">
        <v>14.2</v>
      </c>
      <c r="G332" s="411">
        <v>0.3</v>
      </c>
      <c r="H332" s="411">
        <v>7.5</v>
      </c>
    </row>
    <row r="333" spans="2:8" ht="14.25" x14ac:dyDescent="0.15">
      <c r="B333" s="395">
        <v>43491</v>
      </c>
      <c r="C333" s="411">
        <v>12.2</v>
      </c>
      <c r="D333" s="411">
        <v>0.6</v>
      </c>
      <c r="E333" s="435">
        <v>8.1999999999999993</v>
      </c>
      <c r="F333" s="419">
        <v>14.1</v>
      </c>
      <c r="G333" s="411">
        <v>0.4</v>
      </c>
      <c r="H333" s="411">
        <v>7.5</v>
      </c>
    </row>
    <row r="334" spans="2:8" ht="14.25" x14ac:dyDescent="0.15">
      <c r="B334" s="395">
        <v>43492</v>
      </c>
      <c r="C334" s="411">
        <v>12.1</v>
      </c>
      <c r="D334" s="411">
        <v>0.5</v>
      </c>
      <c r="E334" s="435">
        <v>8.1999999999999993</v>
      </c>
      <c r="F334" s="419">
        <v>14</v>
      </c>
      <c r="G334" s="411">
        <v>0.3</v>
      </c>
      <c r="H334" s="411">
        <v>7.6</v>
      </c>
    </row>
    <row r="335" spans="2:8" ht="14.25" x14ac:dyDescent="0.15">
      <c r="B335" s="395">
        <v>43493</v>
      </c>
      <c r="C335" s="418">
        <v>11.5</v>
      </c>
      <c r="D335" s="418">
        <v>1</v>
      </c>
      <c r="E335" s="596">
        <v>8.1</v>
      </c>
      <c r="F335" s="416">
        <v>14</v>
      </c>
      <c r="G335" s="418">
        <v>0.3</v>
      </c>
      <c r="H335" s="418">
        <v>7.5</v>
      </c>
    </row>
    <row r="336" spans="2:8" ht="14.25" x14ac:dyDescent="0.15">
      <c r="B336" s="395">
        <v>43494</v>
      </c>
      <c r="C336" s="411">
        <v>12.1</v>
      </c>
      <c r="D336" s="411">
        <v>0.6</v>
      </c>
      <c r="E336" s="435">
        <v>8.3000000000000007</v>
      </c>
      <c r="F336" s="419">
        <v>14.1</v>
      </c>
      <c r="G336" s="411">
        <v>0.3</v>
      </c>
      <c r="H336" s="411">
        <v>7.5</v>
      </c>
    </row>
    <row r="337" spans="2:8" ht="14.25" x14ac:dyDescent="0.15">
      <c r="B337" s="395">
        <v>43495</v>
      </c>
      <c r="C337" s="411">
        <v>12</v>
      </c>
      <c r="D337" s="411">
        <v>0.6</v>
      </c>
      <c r="E337" s="435">
        <v>8.1999999999999993</v>
      </c>
      <c r="F337" s="419">
        <v>14.2</v>
      </c>
      <c r="G337" s="411">
        <v>0.3</v>
      </c>
      <c r="H337" s="411">
        <v>7.6</v>
      </c>
    </row>
    <row r="338" spans="2:8" ht="14.25" x14ac:dyDescent="0.15">
      <c r="B338" s="393">
        <v>43496</v>
      </c>
      <c r="C338" s="411">
        <v>12.2</v>
      </c>
      <c r="D338" s="411">
        <v>0.9</v>
      </c>
      <c r="E338" s="435">
        <v>8.1999999999999993</v>
      </c>
      <c r="F338" s="419">
        <v>14</v>
      </c>
      <c r="G338" s="411">
        <v>0.3</v>
      </c>
      <c r="H338" s="411">
        <v>7.6</v>
      </c>
    </row>
    <row r="339" spans="2:8" ht="14.25" x14ac:dyDescent="0.15">
      <c r="B339" s="1077" t="s">
        <v>572</v>
      </c>
      <c r="C339" s="1047">
        <f>MAX(C309:C338)</f>
        <v>12.6</v>
      </c>
      <c r="D339" s="1047">
        <f t="shared" ref="D339:H339" si="27">MAX(D309:D338)</f>
        <v>1</v>
      </c>
      <c r="E339" s="1048">
        <f t="shared" si="27"/>
        <v>8.3000000000000007</v>
      </c>
      <c r="F339" s="1049">
        <f t="shared" si="27"/>
        <v>14.5</v>
      </c>
      <c r="G339" s="1047">
        <f t="shared" si="27"/>
        <v>0.4</v>
      </c>
      <c r="H339" s="1047">
        <f t="shared" si="27"/>
        <v>7.6</v>
      </c>
    </row>
    <row r="340" spans="2:8" ht="14.25" x14ac:dyDescent="0.15">
      <c r="B340" s="391" t="s">
        <v>573</v>
      </c>
      <c r="C340" s="411">
        <f t="shared" ref="C340:H340" si="28">MIN(C309:C338)</f>
        <v>11.5</v>
      </c>
      <c r="D340" s="411">
        <f t="shared" si="28"/>
        <v>0.5</v>
      </c>
      <c r="E340" s="435">
        <f t="shared" si="28"/>
        <v>7.9</v>
      </c>
      <c r="F340" s="419">
        <f t="shared" si="28"/>
        <v>13.8</v>
      </c>
      <c r="G340" s="411">
        <f t="shared" si="28"/>
        <v>0.2</v>
      </c>
      <c r="H340" s="411">
        <f t="shared" si="28"/>
        <v>7.5</v>
      </c>
    </row>
    <row r="341" spans="2:8" ht="14.25" x14ac:dyDescent="0.15">
      <c r="B341" s="1078" t="s">
        <v>574</v>
      </c>
      <c r="C341" s="1051">
        <f t="shared" ref="C341:H341" si="29">ROUND(AVERAGE(C309:C338),1)</f>
        <v>12.2</v>
      </c>
      <c r="D341" s="1051">
        <f t="shared" si="29"/>
        <v>0.6</v>
      </c>
      <c r="E341" s="1052">
        <f t="shared" si="29"/>
        <v>8.1</v>
      </c>
      <c r="F341" s="1053">
        <f t="shared" si="29"/>
        <v>14.1</v>
      </c>
      <c r="G341" s="1051">
        <f t="shared" si="29"/>
        <v>0.3</v>
      </c>
      <c r="H341" s="1051">
        <f t="shared" si="29"/>
        <v>7.5</v>
      </c>
    </row>
    <row r="342" spans="2:8" ht="14.25" x14ac:dyDescent="0.15">
      <c r="B342" s="396">
        <v>43497</v>
      </c>
      <c r="C342" s="411">
        <v>11.7</v>
      </c>
      <c r="D342" s="411">
        <v>0.5</v>
      </c>
      <c r="E342" s="435">
        <v>8.1999999999999993</v>
      </c>
      <c r="F342" s="419">
        <v>14.2</v>
      </c>
      <c r="G342" s="411">
        <v>0.3</v>
      </c>
      <c r="H342" s="411">
        <v>7.5</v>
      </c>
    </row>
    <row r="343" spans="2:8" ht="14.25" x14ac:dyDescent="0.15">
      <c r="B343" s="395">
        <v>43498</v>
      </c>
      <c r="C343" s="411">
        <v>11.7</v>
      </c>
      <c r="D343" s="411">
        <v>0.6</v>
      </c>
      <c r="E343" s="435">
        <v>8.1999999999999993</v>
      </c>
      <c r="F343" s="419">
        <v>13.6</v>
      </c>
      <c r="G343" s="411">
        <v>0.3</v>
      </c>
      <c r="H343" s="411">
        <v>7.6</v>
      </c>
    </row>
    <row r="344" spans="2:8" ht="14.25" x14ac:dyDescent="0.15">
      <c r="B344" s="395">
        <v>43499</v>
      </c>
      <c r="C344" s="411">
        <v>12</v>
      </c>
      <c r="D344" s="411">
        <v>0.6</v>
      </c>
      <c r="E344" s="435">
        <v>8.1999999999999993</v>
      </c>
      <c r="F344" s="419">
        <v>13.4</v>
      </c>
      <c r="G344" s="411">
        <v>0.3</v>
      </c>
      <c r="H344" s="411">
        <v>7.6</v>
      </c>
    </row>
    <row r="345" spans="2:8" ht="14.25" x14ac:dyDescent="0.15">
      <c r="B345" s="395">
        <v>43500</v>
      </c>
      <c r="C345" s="411">
        <v>12.7</v>
      </c>
      <c r="D345" s="411">
        <v>0.5</v>
      </c>
      <c r="E345" s="435">
        <v>8.3000000000000007</v>
      </c>
      <c r="F345" s="419">
        <v>13.9</v>
      </c>
      <c r="G345" s="411">
        <v>0.3</v>
      </c>
      <c r="H345" s="411">
        <v>7.6</v>
      </c>
    </row>
    <row r="346" spans="2:8" ht="14.25" x14ac:dyDescent="0.15">
      <c r="B346" s="395">
        <v>43501</v>
      </c>
      <c r="C346" s="411">
        <v>13.1</v>
      </c>
      <c r="D346" s="411">
        <v>0.5</v>
      </c>
      <c r="E346" s="435">
        <v>8.1999999999999993</v>
      </c>
      <c r="F346" s="419">
        <v>14.7</v>
      </c>
      <c r="G346" s="411">
        <v>0.3</v>
      </c>
      <c r="H346" s="411">
        <v>7.5</v>
      </c>
    </row>
    <row r="347" spans="2:8" ht="14.25" x14ac:dyDescent="0.15">
      <c r="B347" s="395">
        <v>43502</v>
      </c>
      <c r="C347" s="411">
        <v>12.9</v>
      </c>
      <c r="D347" s="411">
        <v>0.6</v>
      </c>
      <c r="E347" s="435">
        <v>8.1999999999999993</v>
      </c>
      <c r="F347" s="419">
        <v>14.6</v>
      </c>
      <c r="G347" s="411">
        <v>0.4</v>
      </c>
      <c r="H347" s="411">
        <v>7.5</v>
      </c>
    </row>
    <row r="348" spans="2:8" ht="14.25" x14ac:dyDescent="0.15">
      <c r="B348" s="395">
        <v>43503</v>
      </c>
      <c r="C348" s="411">
        <v>12.4</v>
      </c>
      <c r="D348" s="411">
        <v>0.8</v>
      </c>
      <c r="E348" s="435">
        <v>8.1999999999999993</v>
      </c>
      <c r="F348" s="419">
        <v>14.3</v>
      </c>
      <c r="G348" s="411">
        <v>0.3</v>
      </c>
      <c r="H348" s="411">
        <v>7.5</v>
      </c>
    </row>
    <row r="349" spans="2:8" ht="14.25" x14ac:dyDescent="0.15">
      <c r="B349" s="395">
        <v>43504</v>
      </c>
      <c r="C349" s="411">
        <v>12.7</v>
      </c>
      <c r="D349" s="411">
        <v>0.6</v>
      </c>
      <c r="E349" s="435">
        <v>8.1999999999999993</v>
      </c>
      <c r="F349" s="419">
        <v>14.6</v>
      </c>
      <c r="G349" s="411">
        <v>0.3</v>
      </c>
      <c r="H349" s="411">
        <v>7.5</v>
      </c>
    </row>
    <row r="350" spans="2:8" ht="14.25" x14ac:dyDescent="0.15">
      <c r="B350" s="395">
        <v>43505</v>
      </c>
      <c r="C350" s="411">
        <v>12.5</v>
      </c>
      <c r="D350" s="411">
        <v>0.6</v>
      </c>
      <c r="E350" s="435">
        <v>8.1999999999999993</v>
      </c>
      <c r="F350" s="419">
        <v>14.4</v>
      </c>
      <c r="G350" s="411">
        <v>0.4</v>
      </c>
      <c r="H350" s="411">
        <v>7.5</v>
      </c>
    </row>
    <row r="351" spans="2:8" ht="14.25" x14ac:dyDescent="0.15">
      <c r="B351" s="395">
        <v>43506</v>
      </c>
      <c r="C351" s="411">
        <v>11.8</v>
      </c>
      <c r="D351" s="411">
        <v>0.6</v>
      </c>
      <c r="E351" s="435">
        <v>8.1999999999999993</v>
      </c>
      <c r="F351" s="419">
        <v>13.8</v>
      </c>
      <c r="G351" s="411">
        <v>0.3</v>
      </c>
      <c r="H351" s="411">
        <v>7.5</v>
      </c>
    </row>
    <row r="352" spans="2:8" ht="14.25" x14ac:dyDescent="0.15">
      <c r="B352" s="395">
        <v>43507</v>
      </c>
      <c r="C352" s="411">
        <v>11.9</v>
      </c>
      <c r="D352" s="411">
        <v>0.6</v>
      </c>
      <c r="E352" s="435">
        <v>8.1999999999999993</v>
      </c>
      <c r="F352" s="419">
        <v>13.7</v>
      </c>
      <c r="G352" s="411">
        <v>0.3</v>
      </c>
      <c r="H352" s="411">
        <v>7.6</v>
      </c>
    </row>
    <row r="353" spans="2:8" ht="14.25" x14ac:dyDescent="0.15">
      <c r="B353" s="395">
        <v>43508</v>
      </c>
      <c r="C353" s="411">
        <v>11.8</v>
      </c>
      <c r="D353" s="411">
        <v>0.6</v>
      </c>
      <c r="E353" s="435">
        <v>8.1999999999999993</v>
      </c>
      <c r="F353" s="419">
        <v>13.7</v>
      </c>
      <c r="G353" s="411">
        <v>0.3</v>
      </c>
      <c r="H353" s="411">
        <v>7.6</v>
      </c>
    </row>
    <row r="354" spans="2:8" ht="14.25" x14ac:dyDescent="0.15">
      <c r="B354" s="395">
        <v>43509</v>
      </c>
      <c r="C354" s="411">
        <v>11.8</v>
      </c>
      <c r="D354" s="411">
        <v>0.7</v>
      </c>
      <c r="E354" s="435">
        <v>8.1999999999999993</v>
      </c>
      <c r="F354" s="419">
        <v>14.2</v>
      </c>
      <c r="G354" s="411">
        <v>0.3</v>
      </c>
      <c r="H354" s="411">
        <v>7.5</v>
      </c>
    </row>
    <row r="355" spans="2:8" ht="14.25" x14ac:dyDescent="0.15">
      <c r="B355" s="395">
        <v>43510</v>
      </c>
      <c r="C355" s="411">
        <v>12</v>
      </c>
      <c r="D355" s="411">
        <v>0.7</v>
      </c>
      <c r="E355" s="435">
        <v>8.1999999999999993</v>
      </c>
      <c r="F355" s="419">
        <v>14.2</v>
      </c>
      <c r="G355" s="411">
        <v>0.3</v>
      </c>
      <c r="H355" s="411">
        <v>7.5</v>
      </c>
    </row>
    <row r="356" spans="2:8" ht="14.25" x14ac:dyDescent="0.15">
      <c r="B356" s="395">
        <v>43511</v>
      </c>
      <c r="C356" s="411">
        <v>12</v>
      </c>
      <c r="D356" s="411">
        <v>0.7</v>
      </c>
      <c r="E356" s="435">
        <v>8.1999999999999993</v>
      </c>
      <c r="F356" s="419">
        <v>13.9</v>
      </c>
      <c r="G356" s="411">
        <v>0.3</v>
      </c>
      <c r="H356" s="411">
        <v>7.5</v>
      </c>
    </row>
    <row r="357" spans="2:8" ht="14.25" x14ac:dyDescent="0.15">
      <c r="B357" s="395">
        <v>43512</v>
      </c>
      <c r="C357" s="411">
        <v>11.8</v>
      </c>
      <c r="D357" s="411">
        <v>0.8</v>
      </c>
      <c r="E357" s="435">
        <v>8.1999999999999993</v>
      </c>
      <c r="F357" s="419">
        <v>13.9</v>
      </c>
      <c r="G357" s="411">
        <v>0.4</v>
      </c>
      <c r="H357" s="411">
        <v>7.5</v>
      </c>
    </row>
    <row r="358" spans="2:8" ht="14.25" x14ac:dyDescent="0.15">
      <c r="B358" s="395">
        <v>43513</v>
      </c>
      <c r="C358" s="411">
        <v>12.1</v>
      </c>
      <c r="D358" s="411">
        <v>0.7</v>
      </c>
      <c r="E358" s="435">
        <v>8.1999999999999993</v>
      </c>
      <c r="F358" s="419">
        <v>13.8</v>
      </c>
      <c r="G358" s="411">
        <v>0.3</v>
      </c>
      <c r="H358" s="411">
        <v>7.5</v>
      </c>
    </row>
    <row r="359" spans="2:8" ht="14.25" x14ac:dyDescent="0.15">
      <c r="B359" s="395">
        <v>43514</v>
      </c>
      <c r="C359" s="411">
        <v>12.2</v>
      </c>
      <c r="D359" s="411">
        <v>0.6</v>
      </c>
      <c r="E359" s="435">
        <v>8.1999999999999993</v>
      </c>
      <c r="F359" s="419">
        <v>13.7</v>
      </c>
      <c r="G359" s="411">
        <v>0.3</v>
      </c>
      <c r="H359" s="411">
        <v>7.5</v>
      </c>
    </row>
    <row r="360" spans="2:8" ht="14.25" x14ac:dyDescent="0.15">
      <c r="B360" s="395">
        <v>43515</v>
      </c>
      <c r="C360" s="411">
        <v>12.4</v>
      </c>
      <c r="D360" s="411">
        <v>0.7</v>
      </c>
      <c r="E360" s="435">
        <v>8.1999999999999993</v>
      </c>
      <c r="F360" s="419">
        <v>14.1</v>
      </c>
      <c r="G360" s="411">
        <v>0.3</v>
      </c>
      <c r="H360" s="411">
        <v>7.6</v>
      </c>
    </row>
    <row r="361" spans="2:8" ht="14.25" x14ac:dyDescent="0.15">
      <c r="B361" s="395">
        <v>43516</v>
      </c>
      <c r="C361" s="411">
        <v>12.7</v>
      </c>
      <c r="D361" s="411">
        <v>0.7</v>
      </c>
      <c r="E361" s="435">
        <v>8.1999999999999993</v>
      </c>
      <c r="F361" s="419">
        <v>14.5</v>
      </c>
      <c r="G361" s="411">
        <v>0.3</v>
      </c>
      <c r="H361" s="411">
        <v>7.5</v>
      </c>
    </row>
    <row r="362" spans="2:8" ht="14.25" x14ac:dyDescent="0.15">
      <c r="B362" s="395">
        <v>43517</v>
      </c>
      <c r="C362" s="411">
        <v>13</v>
      </c>
      <c r="D362" s="411">
        <v>0.6</v>
      </c>
      <c r="E362" s="435">
        <v>8.3000000000000007</v>
      </c>
      <c r="F362" s="419">
        <v>14.7</v>
      </c>
      <c r="G362" s="411">
        <v>0.3</v>
      </c>
      <c r="H362" s="411">
        <v>7.5</v>
      </c>
    </row>
    <row r="363" spans="2:8" ht="14.25" x14ac:dyDescent="0.15">
      <c r="B363" s="395">
        <v>43518</v>
      </c>
      <c r="C363" s="411">
        <v>13.2</v>
      </c>
      <c r="D363" s="411">
        <v>0.6</v>
      </c>
      <c r="E363" s="435">
        <v>8.3000000000000007</v>
      </c>
      <c r="F363" s="419">
        <v>14.9</v>
      </c>
      <c r="G363" s="411">
        <v>0.3</v>
      </c>
      <c r="H363" s="411">
        <v>7.5</v>
      </c>
    </row>
    <row r="364" spans="2:8" ht="14.25" x14ac:dyDescent="0.15">
      <c r="B364" s="395">
        <v>43519</v>
      </c>
      <c r="C364" s="411">
        <v>13.2</v>
      </c>
      <c r="D364" s="411">
        <v>0.7</v>
      </c>
      <c r="E364" s="435">
        <v>8.3000000000000007</v>
      </c>
      <c r="F364" s="419">
        <v>14.8</v>
      </c>
      <c r="G364" s="411">
        <v>0.3</v>
      </c>
      <c r="H364" s="411">
        <v>7.5</v>
      </c>
    </row>
    <row r="365" spans="2:8" ht="14.25" x14ac:dyDescent="0.15">
      <c r="B365" s="395">
        <v>43520</v>
      </c>
      <c r="C365" s="430">
        <v>13.2</v>
      </c>
      <c r="D365" s="430">
        <v>0.6</v>
      </c>
      <c r="E365" s="413">
        <v>8.3000000000000007</v>
      </c>
      <c r="F365" s="434">
        <v>14.4</v>
      </c>
      <c r="G365" s="430">
        <v>0.2</v>
      </c>
      <c r="H365" s="430">
        <v>7.5</v>
      </c>
    </row>
    <row r="366" spans="2:8" ht="14.25" x14ac:dyDescent="0.15">
      <c r="B366" s="395">
        <v>43521</v>
      </c>
      <c r="C366" s="411">
        <v>13.3</v>
      </c>
      <c r="D366" s="411">
        <v>0.6</v>
      </c>
      <c r="E366" s="435">
        <v>8.3000000000000007</v>
      </c>
      <c r="F366" s="419">
        <v>14.4</v>
      </c>
      <c r="G366" s="411">
        <v>0.3</v>
      </c>
      <c r="H366" s="411">
        <v>7.6</v>
      </c>
    </row>
    <row r="367" spans="2:8" ht="14.25" x14ac:dyDescent="0.15">
      <c r="B367" s="395">
        <v>43522</v>
      </c>
      <c r="C367" s="411">
        <v>13.4</v>
      </c>
      <c r="D367" s="411">
        <v>0.6</v>
      </c>
      <c r="E367" s="435">
        <v>8.3000000000000007</v>
      </c>
      <c r="F367" s="419">
        <v>14.7</v>
      </c>
      <c r="G367" s="411">
        <v>0.3</v>
      </c>
      <c r="H367" s="411">
        <v>7.6</v>
      </c>
    </row>
    <row r="368" spans="2:8" ht="14.25" x14ac:dyDescent="0.15">
      <c r="B368" s="395">
        <v>43523</v>
      </c>
      <c r="C368" s="411">
        <v>13.2</v>
      </c>
      <c r="D368" s="411">
        <v>0.6</v>
      </c>
      <c r="E368" s="435">
        <v>8.3000000000000007</v>
      </c>
      <c r="F368" s="419">
        <v>14.8</v>
      </c>
      <c r="G368" s="411">
        <v>0.3</v>
      </c>
      <c r="H368" s="411">
        <v>7.5</v>
      </c>
    </row>
    <row r="369" spans="2:8" ht="14.25" x14ac:dyDescent="0.15">
      <c r="B369" s="395">
        <v>43524</v>
      </c>
      <c r="C369" s="411">
        <v>13</v>
      </c>
      <c r="D369" s="411">
        <v>0.7</v>
      </c>
      <c r="E369" s="435">
        <v>8.3000000000000007</v>
      </c>
      <c r="F369" s="419">
        <v>14.7</v>
      </c>
      <c r="G369" s="411">
        <v>0.3</v>
      </c>
      <c r="H369" s="411">
        <v>7.5</v>
      </c>
    </row>
    <row r="370" spans="2:8" ht="14.25" x14ac:dyDescent="0.15">
      <c r="B370" s="1077" t="s">
        <v>575</v>
      </c>
      <c r="C370" s="1047">
        <f t="shared" ref="C370:H370" si="30">MAX(C342:C369)</f>
        <v>13.4</v>
      </c>
      <c r="D370" s="1047">
        <f t="shared" si="30"/>
        <v>0.8</v>
      </c>
      <c r="E370" s="1048">
        <f t="shared" si="30"/>
        <v>8.3000000000000007</v>
      </c>
      <c r="F370" s="1049">
        <f t="shared" si="30"/>
        <v>14.9</v>
      </c>
      <c r="G370" s="1047">
        <f t="shared" si="30"/>
        <v>0.4</v>
      </c>
      <c r="H370" s="1047">
        <f t="shared" si="30"/>
        <v>7.6</v>
      </c>
    </row>
    <row r="371" spans="2:8" ht="14.25" x14ac:dyDescent="0.15">
      <c r="B371" s="391" t="s">
        <v>576</v>
      </c>
      <c r="C371" s="411">
        <f t="shared" ref="C371:H371" si="31">MIN(C342:C369)</f>
        <v>11.7</v>
      </c>
      <c r="D371" s="411">
        <f t="shared" si="31"/>
        <v>0.5</v>
      </c>
      <c r="E371" s="435">
        <f t="shared" si="31"/>
        <v>8.1999999999999993</v>
      </c>
      <c r="F371" s="419">
        <f t="shared" si="31"/>
        <v>13.4</v>
      </c>
      <c r="G371" s="411">
        <f t="shared" si="31"/>
        <v>0.2</v>
      </c>
      <c r="H371" s="411">
        <f t="shared" si="31"/>
        <v>7.5</v>
      </c>
    </row>
    <row r="372" spans="2:8" ht="14.25" x14ac:dyDescent="0.15">
      <c r="B372" s="1078" t="s">
        <v>577</v>
      </c>
      <c r="C372" s="1051">
        <f t="shared" ref="C372:H372" si="32">ROUND(AVERAGE(C342:C369),1)</f>
        <v>12.5</v>
      </c>
      <c r="D372" s="1051">
        <f t="shared" si="32"/>
        <v>0.6</v>
      </c>
      <c r="E372" s="1052">
        <f t="shared" si="32"/>
        <v>8.1999999999999993</v>
      </c>
      <c r="F372" s="1053">
        <f t="shared" si="32"/>
        <v>14.2</v>
      </c>
      <c r="G372" s="1051">
        <f t="shared" si="32"/>
        <v>0.3</v>
      </c>
      <c r="H372" s="1051">
        <f t="shared" si="32"/>
        <v>7.5</v>
      </c>
    </row>
    <row r="373" spans="2:8" ht="14.25" x14ac:dyDescent="0.15">
      <c r="B373" s="396">
        <v>43525</v>
      </c>
      <c r="C373" s="411">
        <v>12.8</v>
      </c>
      <c r="D373" s="411">
        <v>0.6</v>
      </c>
      <c r="E373" s="435">
        <v>8.3000000000000007</v>
      </c>
      <c r="F373" s="419">
        <v>14.4</v>
      </c>
      <c r="G373" s="411">
        <v>0.3</v>
      </c>
      <c r="H373" s="411">
        <v>7.5</v>
      </c>
    </row>
    <row r="374" spans="2:8" ht="14.25" x14ac:dyDescent="0.15">
      <c r="B374" s="395">
        <v>43526</v>
      </c>
      <c r="C374" s="411">
        <v>12.9</v>
      </c>
      <c r="D374" s="411">
        <v>0.6</v>
      </c>
      <c r="E374" s="435">
        <v>8.3000000000000007</v>
      </c>
      <c r="F374" s="419">
        <v>14.6</v>
      </c>
      <c r="G374" s="411">
        <v>0.3</v>
      </c>
      <c r="H374" s="411">
        <v>7.5</v>
      </c>
    </row>
    <row r="375" spans="2:8" ht="14.25" x14ac:dyDescent="0.15">
      <c r="B375" s="395">
        <v>43527</v>
      </c>
      <c r="C375" s="411">
        <v>13</v>
      </c>
      <c r="D375" s="411">
        <v>0.6</v>
      </c>
      <c r="E375" s="435">
        <v>8.3000000000000007</v>
      </c>
      <c r="F375" s="419">
        <v>14.4</v>
      </c>
      <c r="G375" s="411">
        <v>0.3</v>
      </c>
      <c r="H375" s="411">
        <v>7.6</v>
      </c>
    </row>
    <row r="376" spans="2:8" ht="14.25" x14ac:dyDescent="0.15">
      <c r="B376" s="395">
        <v>43528</v>
      </c>
      <c r="C376" s="411">
        <v>12.9</v>
      </c>
      <c r="D376" s="411">
        <v>0.5</v>
      </c>
      <c r="E376" s="435">
        <v>8.3000000000000007</v>
      </c>
      <c r="F376" s="419">
        <v>14.6</v>
      </c>
      <c r="G376" s="411">
        <v>0.3</v>
      </c>
      <c r="H376" s="411">
        <v>7.5</v>
      </c>
    </row>
    <row r="377" spans="2:8" ht="14.25" x14ac:dyDescent="0.15">
      <c r="B377" s="395">
        <v>43529</v>
      </c>
      <c r="C377" s="411">
        <v>12.7</v>
      </c>
      <c r="D377" s="411">
        <v>0.6</v>
      </c>
      <c r="E377" s="435">
        <v>8.1999999999999993</v>
      </c>
      <c r="F377" s="419">
        <v>14.9</v>
      </c>
      <c r="G377" s="411">
        <v>0.3</v>
      </c>
      <c r="H377" s="411">
        <v>7.5</v>
      </c>
    </row>
    <row r="378" spans="2:8" ht="14.25" x14ac:dyDescent="0.15">
      <c r="B378" s="395">
        <v>43530</v>
      </c>
      <c r="C378" s="411">
        <v>13</v>
      </c>
      <c r="D378" s="411">
        <v>0.6</v>
      </c>
      <c r="E378" s="435">
        <v>8.1999999999999993</v>
      </c>
      <c r="F378" s="419">
        <v>15.1</v>
      </c>
      <c r="G378" s="411">
        <v>0.3</v>
      </c>
      <c r="H378" s="411">
        <v>7.5</v>
      </c>
    </row>
    <row r="379" spans="2:8" ht="14.25" x14ac:dyDescent="0.15">
      <c r="B379" s="395">
        <v>43531</v>
      </c>
      <c r="C379" s="411">
        <v>13.2</v>
      </c>
      <c r="D379" s="411">
        <v>0.5</v>
      </c>
      <c r="E379" s="435">
        <v>8.3000000000000007</v>
      </c>
      <c r="F379" s="419">
        <v>15.2</v>
      </c>
      <c r="G379" s="411">
        <v>0.3</v>
      </c>
      <c r="H379" s="411">
        <v>7.5</v>
      </c>
    </row>
    <row r="380" spans="2:8" ht="14.25" x14ac:dyDescent="0.15">
      <c r="B380" s="395">
        <v>43532</v>
      </c>
      <c r="C380" s="411">
        <v>13</v>
      </c>
      <c r="D380" s="411">
        <v>0.6</v>
      </c>
      <c r="E380" s="435">
        <v>8.3000000000000007</v>
      </c>
      <c r="F380" s="419">
        <v>15</v>
      </c>
      <c r="G380" s="411">
        <v>0.3</v>
      </c>
      <c r="H380" s="411">
        <v>7.5</v>
      </c>
    </row>
    <row r="381" spans="2:8" ht="14.25" x14ac:dyDescent="0.15">
      <c r="B381" s="395">
        <v>43533</v>
      </c>
      <c r="C381" s="411">
        <v>13.1</v>
      </c>
      <c r="D381" s="411">
        <v>0.6</v>
      </c>
      <c r="E381" s="435">
        <v>8.3000000000000007</v>
      </c>
      <c r="F381" s="419">
        <v>15</v>
      </c>
      <c r="G381" s="411">
        <v>0.3</v>
      </c>
      <c r="H381" s="411">
        <v>7.5</v>
      </c>
    </row>
    <row r="382" spans="2:8" ht="14.25" x14ac:dyDescent="0.15">
      <c r="B382" s="395">
        <v>43534</v>
      </c>
      <c r="C382" s="411">
        <v>13.4</v>
      </c>
      <c r="D382" s="411">
        <v>0.5</v>
      </c>
      <c r="E382" s="435">
        <v>8.3000000000000007</v>
      </c>
      <c r="F382" s="419">
        <v>15.1</v>
      </c>
      <c r="G382" s="411">
        <v>0.3</v>
      </c>
      <c r="H382" s="411">
        <v>7.5</v>
      </c>
    </row>
    <row r="383" spans="2:8" ht="14.25" x14ac:dyDescent="0.15">
      <c r="B383" s="395">
        <v>43535</v>
      </c>
      <c r="C383" s="411">
        <v>13.8</v>
      </c>
      <c r="D383" s="411">
        <v>0.5</v>
      </c>
      <c r="E383" s="435">
        <v>8.3000000000000007</v>
      </c>
      <c r="F383" s="419">
        <v>15.3</v>
      </c>
      <c r="G383" s="411">
        <v>0.3</v>
      </c>
      <c r="H383" s="411">
        <v>7.4</v>
      </c>
    </row>
    <row r="384" spans="2:8" ht="14.25" x14ac:dyDescent="0.15">
      <c r="B384" s="395">
        <v>43536</v>
      </c>
      <c r="C384" s="411">
        <v>13.7</v>
      </c>
      <c r="D384" s="411">
        <v>0.5</v>
      </c>
      <c r="E384" s="435">
        <v>8.3000000000000007</v>
      </c>
      <c r="F384" s="419">
        <v>15.3</v>
      </c>
      <c r="G384" s="411">
        <v>0.3</v>
      </c>
      <c r="H384" s="411">
        <v>7.4</v>
      </c>
    </row>
    <row r="385" spans="2:10" ht="14.25" x14ac:dyDescent="0.15">
      <c r="B385" s="395">
        <v>43537</v>
      </c>
      <c r="C385" s="411">
        <v>13.8</v>
      </c>
      <c r="D385" s="411">
        <v>0.5</v>
      </c>
      <c r="E385" s="435">
        <v>8.3000000000000007</v>
      </c>
      <c r="F385" s="419">
        <v>15.3</v>
      </c>
      <c r="G385" s="411">
        <v>0.4</v>
      </c>
      <c r="H385" s="411">
        <v>7.4</v>
      </c>
    </row>
    <row r="386" spans="2:10" ht="14.25" x14ac:dyDescent="0.15">
      <c r="B386" s="395">
        <v>43538</v>
      </c>
      <c r="C386" s="411">
        <v>14</v>
      </c>
      <c r="D386" s="411">
        <v>0.5</v>
      </c>
      <c r="E386" s="435">
        <v>8.1999999999999993</v>
      </c>
      <c r="F386" s="419">
        <v>15.4</v>
      </c>
      <c r="G386" s="411">
        <v>0.3</v>
      </c>
      <c r="H386" s="411">
        <v>7.4</v>
      </c>
    </row>
    <row r="387" spans="2:10" ht="14.25" x14ac:dyDescent="0.15">
      <c r="B387" s="395">
        <v>43539</v>
      </c>
      <c r="C387" s="411">
        <v>14</v>
      </c>
      <c r="D387" s="411">
        <v>0.5</v>
      </c>
      <c r="E387" s="435">
        <v>8.1999999999999993</v>
      </c>
      <c r="F387" s="419">
        <v>15.3</v>
      </c>
      <c r="G387" s="411">
        <v>0.3</v>
      </c>
      <c r="H387" s="411">
        <v>7.5</v>
      </c>
    </row>
    <row r="388" spans="2:10" ht="14.25" x14ac:dyDescent="0.15">
      <c r="B388" s="395">
        <v>43540</v>
      </c>
      <c r="C388" s="411">
        <v>14.1</v>
      </c>
      <c r="D388" s="411">
        <v>0.5</v>
      </c>
      <c r="E388" s="435">
        <v>8.1999999999999993</v>
      </c>
      <c r="F388" s="419">
        <v>15.3</v>
      </c>
      <c r="G388" s="411">
        <v>0.3</v>
      </c>
      <c r="H388" s="411">
        <v>7.5</v>
      </c>
    </row>
    <row r="389" spans="2:10" ht="14.25" x14ac:dyDescent="0.15">
      <c r="B389" s="395">
        <v>43541</v>
      </c>
      <c r="C389" s="411">
        <v>14</v>
      </c>
      <c r="D389" s="411">
        <v>0.5</v>
      </c>
      <c r="E389" s="435">
        <v>8.1999999999999993</v>
      </c>
      <c r="F389" s="419">
        <v>15.2</v>
      </c>
      <c r="G389" s="411">
        <v>0.3</v>
      </c>
      <c r="H389" s="411">
        <v>7.5</v>
      </c>
    </row>
    <row r="390" spans="2:10" ht="14.25" x14ac:dyDescent="0.15">
      <c r="B390" s="395">
        <v>43542</v>
      </c>
      <c r="C390" s="411">
        <v>14</v>
      </c>
      <c r="D390" s="411">
        <v>0.5</v>
      </c>
      <c r="E390" s="435">
        <v>8.1999999999999993</v>
      </c>
      <c r="F390" s="419">
        <v>15.2</v>
      </c>
      <c r="G390" s="411">
        <v>0.3</v>
      </c>
      <c r="H390" s="411">
        <v>7.5</v>
      </c>
    </row>
    <row r="391" spans="2:10" ht="14.25" x14ac:dyDescent="0.15">
      <c r="B391" s="395">
        <v>43543</v>
      </c>
      <c r="C391" s="411">
        <v>14.1</v>
      </c>
      <c r="D391" s="411">
        <v>0.5</v>
      </c>
      <c r="E391" s="435">
        <v>8.1999999999999993</v>
      </c>
      <c r="F391" s="419">
        <v>15.3</v>
      </c>
      <c r="G391" s="411">
        <v>0.3</v>
      </c>
      <c r="H391" s="411">
        <v>7.4</v>
      </c>
    </row>
    <row r="392" spans="2:10" ht="14.25" x14ac:dyDescent="0.15">
      <c r="B392" s="395">
        <v>43544</v>
      </c>
      <c r="C392" s="411">
        <v>14.3</v>
      </c>
      <c r="D392" s="411">
        <v>0.6</v>
      </c>
      <c r="E392" s="435">
        <v>8.3000000000000007</v>
      </c>
      <c r="F392" s="419">
        <v>15.4</v>
      </c>
      <c r="G392" s="411">
        <v>0.3</v>
      </c>
      <c r="H392" s="411">
        <v>7.5</v>
      </c>
    </row>
    <row r="393" spans="2:10" ht="14.25" x14ac:dyDescent="0.15">
      <c r="B393" s="395">
        <v>43545</v>
      </c>
      <c r="C393" s="411">
        <v>14.6</v>
      </c>
      <c r="D393" s="411">
        <v>0.6</v>
      </c>
      <c r="E393" s="435">
        <v>8.3000000000000007</v>
      </c>
      <c r="F393" s="419">
        <v>15.5</v>
      </c>
      <c r="G393" s="411">
        <v>0.3</v>
      </c>
      <c r="H393" s="411">
        <v>7.5</v>
      </c>
    </row>
    <row r="394" spans="2:10" ht="14.25" x14ac:dyDescent="0.15">
      <c r="B394" s="395">
        <v>43546</v>
      </c>
      <c r="C394" s="411">
        <v>14.8</v>
      </c>
      <c r="D394" s="411">
        <v>0.6</v>
      </c>
      <c r="E394" s="435">
        <v>8.3000000000000007</v>
      </c>
      <c r="F394" s="419">
        <v>15.5</v>
      </c>
      <c r="G394" s="411">
        <v>0.3</v>
      </c>
      <c r="H394" s="411">
        <v>7.5</v>
      </c>
    </row>
    <row r="395" spans="2:10" ht="14.25" x14ac:dyDescent="0.15">
      <c r="B395" s="395">
        <v>43547</v>
      </c>
      <c r="C395" s="411">
        <v>14.8</v>
      </c>
      <c r="D395" s="411">
        <v>0.6</v>
      </c>
      <c r="E395" s="435">
        <v>8.3000000000000007</v>
      </c>
      <c r="F395" s="419">
        <v>15.5</v>
      </c>
      <c r="G395" s="411">
        <v>0.3</v>
      </c>
      <c r="H395" s="411">
        <v>7.5</v>
      </c>
      <c r="I395" s="595"/>
      <c r="J395" s="595"/>
    </row>
    <row r="396" spans="2:10" ht="14.25" x14ac:dyDescent="0.15">
      <c r="B396" s="395">
        <v>43548</v>
      </c>
      <c r="C396" s="411">
        <v>14.1</v>
      </c>
      <c r="D396" s="411">
        <v>0.6</v>
      </c>
      <c r="E396" s="435">
        <v>8.3000000000000007</v>
      </c>
      <c r="F396" s="419">
        <v>15.2</v>
      </c>
      <c r="G396" s="411">
        <v>0.3</v>
      </c>
      <c r="H396" s="411">
        <v>7.5</v>
      </c>
      <c r="I396" s="595"/>
      <c r="J396" s="595"/>
    </row>
    <row r="397" spans="2:10" ht="14.25" x14ac:dyDescent="0.15">
      <c r="B397" s="395">
        <v>43549</v>
      </c>
      <c r="C397" s="411">
        <v>14.3</v>
      </c>
      <c r="D397" s="411">
        <v>0.6</v>
      </c>
      <c r="E397" s="435">
        <v>8.1999999999999993</v>
      </c>
      <c r="F397" s="419">
        <v>15.2</v>
      </c>
      <c r="G397" s="411">
        <v>0.3</v>
      </c>
      <c r="H397" s="411">
        <v>7.5</v>
      </c>
      <c r="I397" s="595"/>
      <c r="J397" s="595"/>
    </row>
    <row r="398" spans="2:10" ht="14.25" x14ac:dyDescent="0.15">
      <c r="B398" s="395">
        <v>43550</v>
      </c>
      <c r="C398" s="411">
        <v>14.3</v>
      </c>
      <c r="D398" s="411">
        <v>0.6</v>
      </c>
      <c r="E398" s="435">
        <v>8.1999999999999993</v>
      </c>
      <c r="F398" s="419">
        <v>15.3</v>
      </c>
      <c r="G398" s="411">
        <v>0.4</v>
      </c>
      <c r="H398" s="411">
        <v>7.5</v>
      </c>
      <c r="I398" s="385"/>
      <c r="J398" s="385"/>
    </row>
    <row r="399" spans="2:10" ht="14.25" x14ac:dyDescent="0.15">
      <c r="B399" s="395">
        <v>43551</v>
      </c>
      <c r="C399" s="411">
        <v>14.1</v>
      </c>
      <c r="D399" s="411">
        <v>0.7</v>
      </c>
      <c r="E399" s="435">
        <v>8.1999999999999993</v>
      </c>
      <c r="F399" s="419">
        <v>15.2</v>
      </c>
      <c r="G399" s="411">
        <v>0.4</v>
      </c>
      <c r="H399" s="411">
        <v>7.5</v>
      </c>
      <c r="I399" s="385"/>
      <c r="J399" s="385"/>
    </row>
    <row r="400" spans="2:10" ht="14.25" x14ac:dyDescent="0.15">
      <c r="B400" s="395">
        <v>43552</v>
      </c>
      <c r="C400" s="411">
        <v>14.5</v>
      </c>
      <c r="D400" s="411">
        <v>0.6</v>
      </c>
      <c r="E400" s="435">
        <v>8.1999999999999993</v>
      </c>
      <c r="F400" s="419">
        <v>15.3</v>
      </c>
      <c r="G400" s="411">
        <v>0.4</v>
      </c>
      <c r="H400" s="411">
        <v>7.5</v>
      </c>
      <c r="I400" s="385"/>
      <c r="J400" s="385"/>
    </row>
    <row r="401" spans="2:10" ht="14.25" x14ac:dyDescent="0.15">
      <c r="B401" s="395">
        <v>43553</v>
      </c>
      <c r="C401" s="411">
        <v>14.4</v>
      </c>
      <c r="D401" s="411">
        <v>0.6</v>
      </c>
      <c r="E401" s="435">
        <v>8.1999999999999993</v>
      </c>
      <c r="F401" s="419">
        <v>15.3</v>
      </c>
      <c r="G401" s="411">
        <v>0.4</v>
      </c>
      <c r="H401" s="411">
        <v>7.5</v>
      </c>
      <c r="I401" s="385"/>
      <c r="J401" s="385"/>
    </row>
    <row r="402" spans="2:10" ht="14.25" x14ac:dyDescent="0.15">
      <c r="B402" s="395">
        <v>43554</v>
      </c>
      <c r="C402" s="411">
        <v>14.2</v>
      </c>
      <c r="D402" s="411">
        <v>0.6</v>
      </c>
      <c r="E402" s="435">
        <v>8.1999999999999993</v>
      </c>
      <c r="F402" s="419">
        <v>15.1</v>
      </c>
      <c r="G402" s="411">
        <v>0.3</v>
      </c>
      <c r="H402" s="411">
        <v>7.5</v>
      </c>
    </row>
    <row r="403" spans="2:10" ht="14.25" x14ac:dyDescent="0.15">
      <c r="B403" s="393">
        <v>43555</v>
      </c>
      <c r="C403" s="411">
        <v>13.9</v>
      </c>
      <c r="D403" s="411">
        <v>0.6</v>
      </c>
      <c r="E403" s="435">
        <v>8.1999999999999993</v>
      </c>
      <c r="F403" s="419">
        <v>14.9</v>
      </c>
      <c r="G403" s="411">
        <v>0.4</v>
      </c>
      <c r="H403" s="411">
        <v>7.5</v>
      </c>
    </row>
    <row r="404" spans="2:10" ht="14.25" x14ac:dyDescent="0.15">
      <c r="B404" s="1077" t="s">
        <v>579</v>
      </c>
      <c r="C404" s="598">
        <f t="shared" ref="C404:H404" si="33">MAX(C373:C403)</f>
        <v>14.8</v>
      </c>
      <c r="D404" s="598">
        <f t="shared" si="33"/>
        <v>0.7</v>
      </c>
      <c r="E404" s="599">
        <f t="shared" si="33"/>
        <v>8.3000000000000007</v>
      </c>
      <c r="F404" s="600">
        <f t="shared" si="33"/>
        <v>15.5</v>
      </c>
      <c r="G404" s="598">
        <f t="shared" si="33"/>
        <v>0.4</v>
      </c>
      <c r="H404" s="598">
        <f t="shared" si="33"/>
        <v>7.6</v>
      </c>
    </row>
    <row r="405" spans="2:10" ht="14.25" x14ac:dyDescent="0.15">
      <c r="B405" s="391" t="s">
        <v>580</v>
      </c>
      <c r="C405" s="598">
        <f t="shared" ref="C405:H405" si="34">MIN(C373:C403)</f>
        <v>12.7</v>
      </c>
      <c r="D405" s="598">
        <f t="shared" si="34"/>
        <v>0.5</v>
      </c>
      <c r="E405" s="599">
        <f t="shared" si="34"/>
        <v>8.1999999999999993</v>
      </c>
      <c r="F405" s="600">
        <f t="shared" si="34"/>
        <v>14.4</v>
      </c>
      <c r="G405" s="598">
        <f t="shared" si="34"/>
        <v>0.3</v>
      </c>
      <c r="H405" s="598">
        <f t="shared" si="34"/>
        <v>7.4</v>
      </c>
    </row>
    <row r="406" spans="2:10" ht="14.25" x14ac:dyDescent="0.15">
      <c r="B406" s="1078" t="s">
        <v>581</v>
      </c>
      <c r="C406" s="598">
        <f t="shared" ref="C406:H406" si="35">ROUND(AVERAGE(C373:C403),1)</f>
        <v>13.8</v>
      </c>
      <c r="D406" s="598">
        <f t="shared" si="35"/>
        <v>0.6</v>
      </c>
      <c r="E406" s="599">
        <f t="shared" si="35"/>
        <v>8.3000000000000007</v>
      </c>
      <c r="F406" s="600">
        <f t="shared" si="35"/>
        <v>15.1</v>
      </c>
      <c r="G406" s="598">
        <f t="shared" si="35"/>
        <v>0.3</v>
      </c>
      <c r="H406" s="598">
        <f t="shared" si="35"/>
        <v>7.5</v>
      </c>
    </row>
    <row r="407" spans="2:10" x14ac:dyDescent="0.15">
      <c r="B407" s="1543"/>
    </row>
    <row r="408" spans="2:10" x14ac:dyDescent="0.15">
      <c r="B408" t="s">
        <v>428</v>
      </c>
      <c r="C408">
        <v>20.399999999999999</v>
      </c>
      <c r="D408">
        <v>1.6</v>
      </c>
      <c r="E408">
        <v>8.3000000000000007</v>
      </c>
      <c r="F408">
        <v>19.100000000000001</v>
      </c>
      <c r="G408">
        <v>0.6</v>
      </c>
      <c r="H408">
        <v>7.6</v>
      </c>
    </row>
    <row r="409" spans="2:10" x14ac:dyDescent="0.15">
      <c r="B409" t="s">
        <v>429</v>
      </c>
      <c r="C409">
        <v>11.5</v>
      </c>
      <c r="D409">
        <v>0</v>
      </c>
      <c r="E409">
        <v>6.8</v>
      </c>
      <c r="F409">
        <v>13.4</v>
      </c>
      <c r="G409">
        <v>0.2</v>
      </c>
      <c r="H409">
        <v>7.4</v>
      </c>
    </row>
    <row r="410" spans="2:10" x14ac:dyDescent="0.15">
      <c r="B410" t="s">
        <v>430</v>
      </c>
      <c r="C410">
        <v>15.8</v>
      </c>
      <c r="D410">
        <v>0.6</v>
      </c>
      <c r="E410">
        <v>8.1999999999999993</v>
      </c>
      <c r="F410">
        <v>15.9</v>
      </c>
      <c r="G410">
        <v>0.4</v>
      </c>
      <c r="H410">
        <v>7.5</v>
      </c>
    </row>
  </sheetData>
  <mergeCells count="6">
    <mergeCell ref="J174:M175"/>
    <mergeCell ref="C3:E3"/>
    <mergeCell ref="F3:H3"/>
    <mergeCell ref="B4:B5"/>
    <mergeCell ref="E4:E5"/>
    <mergeCell ref="H4:H5"/>
  </mergeCells>
  <phoneticPr fontId="4"/>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印旛沼-原水</vt:lpstr>
      <vt:lpstr>印旛沼-配水</vt:lpstr>
      <vt:lpstr>南八幡</vt:lpstr>
      <vt:lpstr>佐倉</vt:lpstr>
      <vt:lpstr>郡本</vt:lpstr>
      <vt:lpstr>袖ケ浦</vt:lpstr>
      <vt:lpstr>皿木</vt:lpstr>
      <vt:lpstr>人見</vt:lpstr>
      <vt:lpstr>空港南部・横芝給水場</vt:lpstr>
      <vt:lpstr>排水・汚泥処理</vt:lpstr>
      <vt:lpstr>汚泥分析結果</vt:lpstr>
      <vt:lpstr>浄水薬品</vt:lpstr>
      <vt:lpstr>浄水薬品!Print_Area</vt:lpstr>
      <vt:lpstr>排水・汚泥処理!Print_Area</vt:lpstr>
      <vt:lpstr>'印旛沼-原水'!Print_Titles</vt:lpstr>
      <vt:lpstr>'印旛沼-配水'!Print_Titles</vt:lpstr>
      <vt:lpstr>空港南部・横芝給水場!Print_Titles</vt:lpstr>
      <vt:lpstr>郡本!Print_Titles</vt:lpstr>
      <vt:lpstr>佐倉!Print_Titles</vt:lpstr>
      <vt:lpstr>皿木!Print_Titles</vt:lpstr>
      <vt:lpstr>人見!Print_Titles</vt:lpstr>
      <vt:lpstr>袖ケ浦!Print_Titles</vt:lpstr>
      <vt:lpstr>南八幡!Print_Titles</vt:lpstr>
    </vt:vector>
  </TitlesOfParts>
  <Company>千葉県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千葉県</cp:lastModifiedBy>
  <cp:lastPrinted>2019-04-26T05:52:01Z</cp:lastPrinted>
  <dcterms:created xsi:type="dcterms:W3CDTF">2003-12-25T04:19:50Z</dcterms:created>
  <dcterms:modified xsi:type="dcterms:W3CDTF">2021-07-19T02:37:29Z</dcterms:modified>
</cp:coreProperties>
</file>