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2180266\Desktop\☆歴代統計書修正(平成30年12月6日以降)\平成28年版\179\"/>
    </mc:Choice>
  </mc:AlternateContent>
  <bookViews>
    <workbookView xWindow="-15" yWindow="-15" windowWidth="9570" windowHeight="9060" activeTab="1"/>
  </bookViews>
  <sheets>
    <sheet name="177" sheetId="2" r:id="rId1"/>
    <sheet name="178" sheetId="3" r:id="rId2"/>
    <sheet name="179" sheetId="4" r:id="rId3"/>
    <sheet name="180" sheetId="7" r:id="rId4"/>
    <sheet name="181" sheetId="8" r:id="rId5"/>
    <sheet name="182" sheetId="5" r:id="rId6"/>
    <sheet name="182（続）" sheetId="6" r:id="rId7"/>
  </sheets>
  <definedNames>
    <definedName name="_xlnm.Print_Area" localSheetId="0">'177'!$A$1:$G$33</definedName>
    <definedName name="_xlnm.Print_Area" localSheetId="5">'182'!$A$1:$X$82</definedName>
  </definedNames>
  <calcPr calcId="162913"/>
</workbook>
</file>

<file path=xl/calcChain.xml><?xml version="1.0" encoding="utf-8"?>
<calcChain xmlns="http://schemas.openxmlformats.org/spreadsheetml/2006/main">
  <c r="I10" i="7" l="1"/>
  <c r="I9" i="7"/>
  <c r="I8" i="7"/>
  <c r="I7" i="7"/>
  <c r="I6" i="7"/>
  <c r="I5" i="7"/>
  <c r="I10" i="6"/>
  <c r="L10" i="6"/>
  <c r="V10" i="6"/>
  <c r="I11" i="6"/>
  <c r="L11" i="6"/>
  <c r="V11" i="6"/>
  <c r="I12" i="6"/>
  <c r="L12" i="6"/>
  <c r="V12" i="6"/>
  <c r="I13" i="6"/>
  <c r="L13" i="6"/>
  <c r="V13" i="6"/>
  <c r="I18" i="6"/>
  <c r="L18" i="6"/>
  <c r="S18" i="6" s="1"/>
  <c r="T18" i="6"/>
  <c r="U18" i="6"/>
  <c r="V18" i="6"/>
  <c r="I28" i="6"/>
  <c r="L28" i="6"/>
  <c r="V28" i="6"/>
  <c r="I30" i="6"/>
  <c r="L30" i="6"/>
  <c r="T30" i="6"/>
  <c r="U30" i="6"/>
  <c r="V30" i="6"/>
  <c r="I35" i="6"/>
  <c r="L35" i="6"/>
  <c r="V35" i="6"/>
  <c r="I36" i="6"/>
  <c r="L36" i="6"/>
  <c r="V36" i="6"/>
  <c r="I37" i="6"/>
  <c r="L37" i="6"/>
  <c r="V37" i="6"/>
  <c r="I39" i="6"/>
  <c r="L39" i="6"/>
  <c r="V39" i="6"/>
  <c r="I41" i="6"/>
  <c r="L41" i="6"/>
  <c r="S41" i="6"/>
  <c r="T41" i="6"/>
  <c r="U41" i="6"/>
  <c r="I49" i="6"/>
  <c r="L49" i="6"/>
  <c r="V49" i="6"/>
  <c r="I51" i="6"/>
  <c r="L51" i="6"/>
  <c r="V51" i="6"/>
  <c r="I53" i="6"/>
  <c r="L53" i="6"/>
  <c r="T53" i="6"/>
  <c r="U53" i="6"/>
  <c r="I11" i="5"/>
  <c r="L11" i="5"/>
  <c r="T11" i="5"/>
  <c r="I12" i="5"/>
  <c r="L12" i="5"/>
  <c r="T12" i="5"/>
  <c r="I14" i="5"/>
  <c r="L14" i="5"/>
  <c r="T14" i="5"/>
  <c r="I15" i="5"/>
  <c r="L15" i="5"/>
  <c r="T15" i="5"/>
  <c r="I17" i="5"/>
  <c r="L17" i="5"/>
  <c r="T17" i="5"/>
  <c r="I18" i="5"/>
  <c r="L18" i="5"/>
  <c r="T18" i="5"/>
  <c r="I30" i="5"/>
  <c r="L30" i="5"/>
  <c r="Q30" i="5" s="1"/>
  <c r="R30" i="5"/>
  <c r="S30" i="5"/>
  <c r="I32" i="5"/>
  <c r="L32" i="5"/>
  <c r="Q32" i="5" s="1"/>
  <c r="R32" i="5"/>
  <c r="S32" i="5"/>
  <c r="I42" i="5"/>
  <c r="L42" i="5"/>
  <c r="T42" i="5"/>
  <c r="I45" i="5"/>
  <c r="L45" i="5"/>
  <c r="T45" i="5"/>
  <c r="I49" i="5"/>
  <c r="L49" i="5"/>
  <c r="T49" i="5"/>
  <c r="I52" i="5"/>
  <c r="L52" i="5"/>
  <c r="Q52" i="5" s="1"/>
  <c r="R52" i="5"/>
  <c r="S52" i="5"/>
  <c r="T52" i="5"/>
  <c r="I55" i="5"/>
  <c r="L55" i="5"/>
  <c r="Q55" i="5" s="1"/>
  <c r="R55" i="5"/>
  <c r="S55" i="5"/>
  <c r="T55" i="5"/>
  <c r="I58" i="5"/>
  <c r="L58" i="5"/>
  <c r="T58" i="5"/>
  <c r="I61" i="5"/>
  <c r="L61" i="5"/>
  <c r="T61" i="5"/>
  <c r="I64" i="5"/>
  <c r="L64" i="5"/>
  <c r="T64" i="5"/>
  <c r="I67" i="5"/>
  <c r="L67" i="5"/>
  <c r="T67" i="5"/>
  <c r="I70" i="5"/>
  <c r="L70" i="5"/>
  <c r="Q70" i="5"/>
  <c r="R70" i="5"/>
  <c r="S70" i="5"/>
  <c r="I73" i="5"/>
  <c r="Q73" i="5"/>
  <c r="R73" i="5"/>
  <c r="S73" i="5"/>
  <c r="T73" i="5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12" i="2"/>
  <c r="G10" i="2"/>
  <c r="F10" i="2"/>
  <c r="E10" i="2"/>
  <c r="S53" i="6" l="1"/>
  <c r="S30" i="6"/>
</calcChain>
</file>

<file path=xl/comments1.xml><?xml version="1.0" encoding="utf-8"?>
<comments xmlns="http://schemas.openxmlformats.org/spreadsheetml/2006/main">
  <authors>
    <author>8050360</author>
  </authors>
  <commentList>
    <comment ref="B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8050360:</t>
        </r>
        <r>
          <rPr>
            <sz val="9"/>
            <color indexed="81"/>
            <rFont val="ＭＳ Ｐゴシック"/>
            <family val="3"/>
            <charset val="128"/>
          </rPr>
          <t xml:space="preserve">
　日付を確認してください。
</t>
        </r>
      </text>
    </comment>
    <comment ref="F5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8050360:</t>
        </r>
        <r>
          <rPr>
            <sz val="9"/>
            <color indexed="81"/>
            <rFont val="ＭＳ Ｐゴシック"/>
            <family val="3"/>
            <charset val="128"/>
          </rPr>
          <t xml:space="preserve">
0と表示されているところには、
計算式が設定されています。</t>
        </r>
      </text>
    </comment>
  </commentList>
</comments>
</file>

<file path=xl/sharedStrings.xml><?xml version="1.0" encoding="utf-8"?>
<sst xmlns="http://schemas.openxmlformats.org/spreadsheetml/2006/main" count="504" uniqueCount="251">
  <si>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</si>
  <si>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</si>
  <si>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</si>
  <si>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年・所属</t>
    <rPh sb="0" eb="1">
      <t>ネン</t>
    </rPh>
    <rPh sb="2" eb="4">
      <t>ショゾク</t>
    </rPh>
    <phoneticPr fontId="2"/>
  </si>
  <si>
    <t>平成</t>
    <rPh sb="0" eb="2">
      <t>ヘイセイ</t>
    </rPh>
    <phoneticPr fontId="2"/>
  </si>
  <si>
    <t>年</t>
    <rPh sb="0" eb="1">
      <t>ネン</t>
    </rPh>
    <phoneticPr fontId="2"/>
  </si>
  <si>
    <t>企画部</t>
    <rPh sb="0" eb="2">
      <t>キカク</t>
    </rPh>
    <rPh sb="2" eb="3">
      <t>ブ</t>
    </rPh>
    <phoneticPr fontId="2"/>
  </si>
  <si>
    <t>総務部</t>
    <rPh sb="0" eb="2">
      <t>ソウム</t>
    </rPh>
    <rPh sb="2" eb="3">
      <t>ブ</t>
    </rPh>
    <phoneticPr fontId="2"/>
  </si>
  <si>
    <t>財政部</t>
    <rPh sb="0" eb="2">
      <t>ザイセイ</t>
    </rPh>
    <rPh sb="2" eb="3">
      <t>ブ</t>
    </rPh>
    <phoneticPr fontId="2"/>
  </si>
  <si>
    <t>市民生活部</t>
    <rPh sb="0" eb="2">
      <t>シミン</t>
    </rPh>
    <rPh sb="2" eb="4">
      <t>セイカツ</t>
    </rPh>
    <rPh sb="4" eb="5">
      <t>ブ</t>
    </rPh>
    <phoneticPr fontId="2"/>
  </si>
  <si>
    <t>保健福祉部</t>
    <rPh sb="0" eb="2">
      <t>ホケン</t>
    </rPh>
    <rPh sb="2" eb="4">
      <t>フクシ</t>
    </rPh>
    <rPh sb="4" eb="5">
      <t>ブ</t>
    </rPh>
    <phoneticPr fontId="2"/>
  </si>
  <si>
    <t>環境部</t>
    <rPh sb="0" eb="2">
      <t>カンキョウ</t>
    </rPh>
    <rPh sb="2" eb="3">
      <t>ブ</t>
    </rPh>
    <phoneticPr fontId="2"/>
  </si>
  <si>
    <t>経済部</t>
    <rPh sb="0" eb="2">
      <t>ケイザイ</t>
    </rPh>
    <rPh sb="2" eb="3">
      <t>ブ</t>
    </rPh>
    <phoneticPr fontId="2"/>
  </si>
  <si>
    <t>土木部</t>
    <rPh sb="0" eb="2">
      <t>ドボク</t>
    </rPh>
    <rPh sb="2" eb="3">
      <t>ブ</t>
    </rPh>
    <phoneticPr fontId="2"/>
  </si>
  <si>
    <t>出納室</t>
    <rPh sb="0" eb="2">
      <t>スイトウ</t>
    </rPh>
    <rPh sb="2" eb="3">
      <t>シツ</t>
    </rPh>
    <phoneticPr fontId="2"/>
  </si>
  <si>
    <t>水道部</t>
    <rPh sb="0" eb="2">
      <t>スイドウ</t>
    </rPh>
    <rPh sb="2" eb="3">
      <t>ブ</t>
    </rPh>
    <phoneticPr fontId="2"/>
  </si>
  <si>
    <t>議会事務局</t>
    <rPh sb="0" eb="2">
      <t>ギカイ</t>
    </rPh>
    <rPh sb="2" eb="4">
      <t>ジム</t>
    </rPh>
    <rPh sb="4" eb="5">
      <t>キョク</t>
    </rPh>
    <phoneticPr fontId="2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</si>
  <si>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2"/>
  </si>
  <si>
    <t>監査委員事務局</t>
    <rPh sb="0" eb="2">
      <t>カンサ</t>
    </rPh>
    <rPh sb="2" eb="4">
      <t>イイン</t>
    </rPh>
    <rPh sb="4" eb="7">
      <t>ジムキョク</t>
    </rPh>
    <phoneticPr fontId="2"/>
  </si>
  <si>
    <t>農業委員会事務局</t>
    <rPh sb="0" eb="2">
      <t>ノウギョウ</t>
    </rPh>
    <rPh sb="2" eb="5">
      <t>イインカイ</t>
    </rPh>
    <rPh sb="5" eb="8">
      <t>ジムキョク</t>
    </rPh>
    <phoneticPr fontId="2"/>
  </si>
  <si>
    <t>教育委員会事務局</t>
    <rPh sb="0" eb="2">
      <t>キョウイク</t>
    </rPh>
    <rPh sb="2" eb="5">
      <t>イインカイ</t>
    </rPh>
    <rPh sb="5" eb="8">
      <t>ジムキョク</t>
    </rPh>
    <phoneticPr fontId="2"/>
  </si>
  <si>
    <t>消防局</t>
    <rPh sb="0" eb="2">
      <t>ショウボウ</t>
    </rPh>
    <rPh sb="2" eb="3">
      <t>キョク</t>
    </rPh>
    <phoneticPr fontId="2"/>
  </si>
  <si>
    <t>ⅩⅤ　　　公　　　務　　　員　　　・　　　選　　　挙</t>
    <rPh sb="5" eb="6">
      <t>オオヤケ</t>
    </rPh>
    <rPh sb="9" eb="10">
      <t>ツトム</t>
    </rPh>
    <rPh sb="13" eb="14">
      <t>イン</t>
    </rPh>
    <rPh sb="21" eb="22">
      <t>セン</t>
    </rPh>
    <rPh sb="25" eb="26">
      <t>キョ</t>
    </rPh>
    <phoneticPr fontId="2"/>
  </si>
  <si>
    <t>資料　人事課　　　</t>
    <rPh sb="0" eb="1">
      <t>シ</t>
    </rPh>
    <rPh sb="1" eb="2">
      <t>リョウ</t>
    </rPh>
    <rPh sb="3" eb="6">
      <t>ジンジカ</t>
    </rPh>
    <phoneticPr fontId="2"/>
  </si>
  <si>
    <t>この表は、各年4月1日現在の数である。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phoneticPr fontId="2"/>
  </si>
  <si>
    <t>子育て支援部</t>
    <rPh sb="0" eb="2">
      <t>コソダ</t>
    </rPh>
    <rPh sb="3" eb="5">
      <t>シエン</t>
    </rPh>
    <rPh sb="5" eb="6">
      <t>ブ</t>
    </rPh>
    <phoneticPr fontId="2"/>
  </si>
  <si>
    <t>177 ．  市　　職　　員　　数　   （平成24～28年）</t>
    <rPh sb="7" eb="8">
      <t>シ</t>
    </rPh>
    <rPh sb="10" eb="14">
      <t>ショクイン</t>
    </rPh>
    <rPh sb="16" eb="17">
      <t>スウ</t>
    </rPh>
    <rPh sb="22" eb="24">
      <t>ヘイセイ</t>
    </rPh>
    <rPh sb="29" eb="30">
      <t>ネン</t>
    </rPh>
    <phoneticPr fontId="2"/>
  </si>
  <si>
    <t>注：　会計管理者、理事は総務部に含めた。</t>
    <rPh sb="0" eb="1">
      <t>チュウ</t>
    </rPh>
    <rPh sb="3" eb="5">
      <t>カイケイ</t>
    </rPh>
    <rPh sb="5" eb="8">
      <t>カンリシャ</t>
    </rPh>
    <rPh sb="9" eb="11">
      <t>リジ</t>
    </rPh>
    <rPh sb="12" eb="14">
      <t>ソウム</t>
    </rPh>
    <rPh sb="14" eb="15">
      <t>ブ</t>
    </rPh>
    <rPh sb="16" eb="17">
      <t>フク</t>
    </rPh>
    <phoneticPr fontId="2"/>
  </si>
  <si>
    <t>都市部</t>
    <rPh sb="0" eb="2">
      <t>トシ</t>
    </rPh>
    <rPh sb="2" eb="3">
      <t>ブ</t>
    </rPh>
    <phoneticPr fontId="2"/>
  </si>
  <si>
    <t>資料　選挙管理委員会</t>
    <rPh sb="0" eb="2">
      <t>シリョウ</t>
    </rPh>
    <rPh sb="3" eb="5">
      <t>センキョ</t>
    </rPh>
    <rPh sb="5" eb="7">
      <t>カンリ</t>
    </rPh>
    <rPh sb="7" eb="10">
      <t>イインカイ</t>
    </rPh>
    <phoneticPr fontId="2"/>
  </si>
  <si>
    <t>合計</t>
  </si>
  <si>
    <t>新堀公民館</t>
  </si>
  <si>
    <t>養老小学校</t>
  </si>
  <si>
    <t>三和ｺﾐｭﾆﾃｨｾﾝﾀｰ</t>
  </si>
  <si>
    <t>加茂支所</t>
  </si>
  <si>
    <t>海士公民館</t>
  </si>
  <si>
    <t>万田野自治会館</t>
  </si>
  <si>
    <t>東海中学校</t>
  </si>
  <si>
    <t>旧里見小学校</t>
  </si>
  <si>
    <t>惣社幼稚園</t>
  </si>
  <si>
    <t>田淵会館</t>
  </si>
  <si>
    <t>国分寺台中学校</t>
  </si>
  <si>
    <t>月出自治会館</t>
  </si>
  <si>
    <t>国分寺台東小学校</t>
  </si>
  <si>
    <t>石塚公民館</t>
  </si>
  <si>
    <t>国分寺台西中学校</t>
  </si>
  <si>
    <t>朝生原青年館</t>
  </si>
  <si>
    <t>国分寺台西小学校</t>
  </si>
  <si>
    <t>白鳥公民館</t>
  </si>
  <si>
    <t>千種中学校</t>
  </si>
  <si>
    <t>月崎公民館</t>
  </si>
  <si>
    <t>谷島野公民館</t>
  </si>
  <si>
    <t>新井青年館</t>
  </si>
  <si>
    <t>東海小学校</t>
  </si>
  <si>
    <t>旧富山小学校</t>
  </si>
  <si>
    <t>上郷公民館</t>
  </si>
  <si>
    <t>加茂公民館</t>
  </si>
  <si>
    <t>白金町町会会館</t>
  </si>
  <si>
    <t>北久保会館</t>
  </si>
  <si>
    <t>君塚自治会館</t>
  </si>
  <si>
    <t>奉免自治会館</t>
  </si>
  <si>
    <t>村上やすらぎ会館</t>
  </si>
  <si>
    <t>西国吉自治会館</t>
  </si>
  <si>
    <t>京葉小学校</t>
  </si>
  <si>
    <t>牛久小学校</t>
  </si>
  <si>
    <t>五井中学校</t>
  </si>
  <si>
    <t>藪岩青年館</t>
  </si>
  <si>
    <t>若葉中学校</t>
  </si>
  <si>
    <t>寺谷小学校</t>
  </si>
  <si>
    <t>五井小学校</t>
  </si>
  <si>
    <t>戸田小学校</t>
  </si>
  <si>
    <t>五井会館</t>
  </si>
  <si>
    <t>南総支所</t>
  </si>
  <si>
    <t>辰巳台西小学校</t>
  </si>
  <si>
    <t>米沢大西公民館</t>
  </si>
  <si>
    <t>辰巳台東小学校</t>
  </si>
  <si>
    <t>内田小学校</t>
  </si>
  <si>
    <t>辰巳台中学校</t>
  </si>
  <si>
    <t>奥野下公民館</t>
  </si>
  <si>
    <t>能満分区公民館</t>
  </si>
  <si>
    <t>鶴舞土地改良区事務所</t>
  </si>
  <si>
    <t>能満公民館</t>
  </si>
  <si>
    <t>鶴舞公民館</t>
  </si>
  <si>
    <t>玉泉幼稚園</t>
  </si>
  <si>
    <t>上田尾公民館</t>
  </si>
  <si>
    <t>市原小学校</t>
  </si>
  <si>
    <t>小草畑公民館</t>
  </si>
  <si>
    <t>草刈公民館</t>
  </si>
  <si>
    <t>上畑公民館</t>
  </si>
  <si>
    <t>菊間中学校</t>
  </si>
  <si>
    <t>根古屋農村協同館</t>
  </si>
  <si>
    <t>菊間小学校</t>
  </si>
  <si>
    <t>宿滝町会集会場</t>
  </si>
  <si>
    <t>山木会館</t>
  </si>
  <si>
    <t>ちはら台桜小学校</t>
  </si>
  <si>
    <t>若宮小学校</t>
  </si>
  <si>
    <t>牧園小学校</t>
  </si>
  <si>
    <t>白金小学校</t>
  </si>
  <si>
    <t>清水谷小学校</t>
  </si>
  <si>
    <t>五所町民館</t>
  </si>
  <si>
    <t>水の江小学校</t>
  </si>
  <si>
    <t>石塚小学校</t>
  </si>
  <si>
    <t>小田部公民館</t>
  </si>
  <si>
    <t>八幡小学校</t>
  </si>
  <si>
    <t>湿津小学校</t>
  </si>
  <si>
    <t>市原青少年会館</t>
  </si>
  <si>
    <t>潤井戸新田青年館</t>
  </si>
  <si>
    <t>有秋南小学校</t>
  </si>
  <si>
    <t>番場公民館</t>
  </si>
  <si>
    <t>有秋公民館</t>
  </si>
  <si>
    <t>ｸﾞﾘｰﾝﾋﾙｾﾝﾀｰ</t>
  </si>
  <si>
    <t>有秋東小学校</t>
  </si>
  <si>
    <t>瀬又公民館</t>
  </si>
  <si>
    <t>青葉台小学校</t>
  </si>
  <si>
    <t>東国吉公民館</t>
  </si>
  <si>
    <t>明神小学校</t>
  </si>
  <si>
    <t>金剛地ふれあい館</t>
  </si>
  <si>
    <t>千種コミュニティセンター</t>
  </si>
  <si>
    <t>双葉中学校</t>
  </si>
  <si>
    <t>富士見自治会館</t>
  </si>
  <si>
    <t>光風台小学校</t>
  </si>
  <si>
    <t>姉崎公民館</t>
  </si>
  <si>
    <t>海上小学校</t>
  </si>
  <si>
    <t>上町中央公民館</t>
  </si>
  <si>
    <t>川在農村協同館</t>
  </si>
  <si>
    <t>椎津会館</t>
  </si>
  <si>
    <t>投票所名</t>
    <rPh sb="0" eb="2">
      <t>トウヒョウ</t>
    </rPh>
    <rPh sb="2" eb="3">
      <t>ジョ</t>
    </rPh>
    <rPh sb="3" eb="4">
      <t>メイ</t>
    </rPh>
    <phoneticPr fontId="2"/>
  </si>
  <si>
    <t>投票区</t>
    <rPh sb="0" eb="2">
      <t>トウヒョウ</t>
    </rPh>
    <rPh sb="2" eb="3">
      <t>ク</t>
    </rPh>
    <phoneticPr fontId="2"/>
  </si>
  <si>
    <r>
      <t xml:space="preserve">178． 投 票 所 別 選 挙 人 名 簿 登 録 者 数　 </t>
    </r>
    <r>
      <rPr>
        <b/>
        <sz val="10.5"/>
        <rFont val="ＭＳ Ｐ明朝"/>
        <family val="1"/>
        <charset val="128"/>
      </rPr>
      <t>（平成28年）</t>
    </r>
    <rPh sb="5" eb="6">
      <t>トウ</t>
    </rPh>
    <rPh sb="7" eb="8">
      <t>ヒョウ</t>
    </rPh>
    <rPh sb="9" eb="10">
      <t>ジョ</t>
    </rPh>
    <rPh sb="11" eb="12">
      <t>ベツ</t>
    </rPh>
    <rPh sb="13" eb="14">
      <t>セン</t>
    </rPh>
    <rPh sb="15" eb="16">
      <t>キョ</t>
    </rPh>
    <rPh sb="17" eb="18">
      <t>ニン</t>
    </rPh>
    <rPh sb="19" eb="20">
      <t>メイ</t>
    </rPh>
    <rPh sb="21" eb="22">
      <t>ボ</t>
    </rPh>
    <rPh sb="23" eb="24">
      <t>ノボル</t>
    </rPh>
    <rPh sb="25" eb="26">
      <t>ロク</t>
    </rPh>
    <rPh sb="27" eb="28">
      <t>シャ</t>
    </rPh>
    <rPh sb="29" eb="30">
      <t>スウ</t>
    </rPh>
    <rPh sb="33" eb="35">
      <t>ヘイセイ</t>
    </rPh>
    <rPh sb="37" eb="38">
      <t>ネン</t>
    </rPh>
    <phoneticPr fontId="2"/>
  </si>
  <si>
    <t>資料　選挙管理委員会</t>
    <rPh sb="0" eb="1">
      <t>シ</t>
    </rPh>
    <rPh sb="1" eb="2">
      <t>リョウ</t>
    </rPh>
    <rPh sb="3" eb="5">
      <t>センキョ</t>
    </rPh>
    <rPh sb="5" eb="7">
      <t>カンリ</t>
    </rPh>
    <rPh sb="7" eb="10">
      <t>イインカイ</t>
    </rPh>
    <phoneticPr fontId="2"/>
  </si>
  <si>
    <t>注：※印は補欠選挙である。</t>
    <rPh sb="0" eb="1">
      <t>チュウ</t>
    </rPh>
    <rPh sb="3" eb="4">
      <t>シルシ</t>
    </rPh>
    <rPh sb="5" eb="7">
      <t>ホケツ</t>
    </rPh>
    <rPh sb="7" eb="9">
      <t>センキョ</t>
    </rPh>
    <phoneticPr fontId="2"/>
  </si>
  <si>
    <t>-</t>
  </si>
  <si>
    <t>日</t>
    <rPh sb="0" eb="1">
      <t>ヒ</t>
    </rPh>
    <phoneticPr fontId="2"/>
  </si>
  <si>
    <t>月</t>
    <rPh sb="0" eb="1">
      <t>ツキ</t>
    </rPh>
    <phoneticPr fontId="2"/>
  </si>
  <si>
    <t>※平成14</t>
    <rPh sb="1" eb="3">
      <t>ヘイセイ</t>
    </rPh>
    <phoneticPr fontId="2"/>
  </si>
  <si>
    <t>諸　 派</t>
    <rPh sb="0" eb="1">
      <t>ショ</t>
    </rPh>
    <rPh sb="3" eb="4">
      <t>ハ</t>
    </rPh>
    <phoneticPr fontId="2"/>
  </si>
  <si>
    <t>の　党</t>
    <rPh sb="2" eb="3">
      <t>トウ</t>
    </rPh>
    <phoneticPr fontId="2"/>
  </si>
  <si>
    <t>維新の会</t>
    <rPh sb="0" eb="2">
      <t>イシン</t>
    </rPh>
    <rPh sb="3" eb="4">
      <t>カイ</t>
    </rPh>
    <phoneticPr fontId="2"/>
  </si>
  <si>
    <t>連合</t>
    <rPh sb="0" eb="2">
      <t>レンゴウ</t>
    </rPh>
    <phoneticPr fontId="2"/>
  </si>
  <si>
    <t>共産党</t>
    <rPh sb="0" eb="3">
      <t>キョウサントウ</t>
    </rPh>
    <phoneticPr fontId="2"/>
  </si>
  <si>
    <t>民主党</t>
    <rPh sb="0" eb="3">
      <t>ミンシュトウ</t>
    </rPh>
    <phoneticPr fontId="2"/>
  </si>
  <si>
    <t>得票数</t>
    <rPh sb="0" eb="2">
      <t>トクヒョウ</t>
    </rPh>
    <rPh sb="2" eb="3">
      <t>スウ</t>
    </rPh>
    <phoneticPr fontId="2"/>
  </si>
  <si>
    <t>無所属</t>
    <rPh sb="0" eb="3">
      <t>ムショゾク</t>
    </rPh>
    <phoneticPr fontId="2"/>
  </si>
  <si>
    <t>自由党</t>
    <rPh sb="0" eb="3">
      <t>ジユウトウ</t>
    </rPh>
    <phoneticPr fontId="2"/>
  </si>
  <si>
    <t>保守党</t>
    <rPh sb="0" eb="2">
      <t>ホシュ</t>
    </rPh>
    <rPh sb="2" eb="3">
      <t>トウ</t>
    </rPh>
    <phoneticPr fontId="2"/>
  </si>
  <si>
    <t>生活の党</t>
    <rPh sb="0" eb="2">
      <t>セイカツ</t>
    </rPh>
    <rPh sb="3" eb="4">
      <t>トウ</t>
    </rPh>
    <phoneticPr fontId="2"/>
  </si>
  <si>
    <t>みんな</t>
    <phoneticPr fontId="2"/>
  </si>
  <si>
    <t>公明党</t>
    <rPh sb="0" eb="3">
      <t>コウメイトウ</t>
    </rPh>
    <phoneticPr fontId="2"/>
  </si>
  <si>
    <t>日　　　本</t>
    <rPh sb="0" eb="1">
      <t>ヒ</t>
    </rPh>
    <rPh sb="4" eb="5">
      <t>ホン</t>
    </rPh>
    <phoneticPr fontId="2"/>
  </si>
  <si>
    <t>自由</t>
    <rPh sb="0" eb="2">
      <t>ジユウ</t>
    </rPh>
    <phoneticPr fontId="2"/>
  </si>
  <si>
    <t>民主党</t>
    <rPh sb="0" eb="2">
      <t>ミンシュ</t>
    </rPh>
    <rPh sb="2" eb="3">
      <t>トウ</t>
    </rPh>
    <phoneticPr fontId="2"/>
  </si>
  <si>
    <t>新進党</t>
    <rPh sb="0" eb="2">
      <t>シンシン</t>
    </rPh>
    <rPh sb="2" eb="3">
      <t>トウ</t>
    </rPh>
    <phoneticPr fontId="2"/>
  </si>
  <si>
    <t>日本</t>
    <rPh sb="0" eb="2">
      <t>ニホン</t>
    </rPh>
    <phoneticPr fontId="2"/>
  </si>
  <si>
    <t>有効</t>
    <rPh sb="0" eb="2">
      <t>ユウコウ</t>
    </rPh>
    <phoneticPr fontId="2"/>
  </si>
  <si>
    <t>執行年月日</t>
    <rPh sb="0" eb="2">
      <t>シッコウ</t>
    </rPh>
    <rPh sb="2" eb="3">
      <t>ネン</t>
    </rPh>
    <rPh sb="3" eb="5">
      <t>ガッピ</t>
    </rPh>
    <phoneticPr fontId="2"/>
  </si>
  <si>
    <r>
      <t>181 ． 参 議 院 議 員 選 挙　（千 葉 県 選 挙 区 ） 党 派 別 得 票 数　　</t>
    </r>
    <r>
      <rPr>
        <b/>
        <sz val="10.5"/>
        <rFont val="ＭＳ Ｐ明朝"/>
        <family val="1"/>
        <charset val="128"/>
      </rPr>
      <t>（平成14～28年）</t>
    </r>
    <rPh sb="6" eb="7">
      <t>サン</t>
    </rPh>
    <rPh sb="8" eb="9">
      <t>ギ</t>
    </rPh>
    <rPh sb="10" eb="11">
      <t>イン</t>
    </rPh>
    <rPh sb="12" eb="13">
      <t>ギ</t>
    </rPh>
    <rPh sb="14" eb="15">
      <t>イン</t>
    </rPh>
    <rPh sb="16" eb="17">
      <t>セン</t>
    </rPh>
    <rPh sb="18" eb="19">
      <t>タカ</t>
    </rPh>
    <rPh sb="21" eb="22">
      <t>セン</t>
    </rPh>
    <rPh sb="23" eb="24">
      <t>ハ</t>
    </rPh>
    <rPh sb="25" eb="26">
      <t>ケン</t>
    </rPh>
    <rPh sb="27" eb="28">
      <t>セン</t>
    </rPh>
    <rPh sb="29" eb="30">
      <t>コゾル</t>
    </rPh>
    <rPh sb="31" eb="32">
      <t>ク</t>
    </rPh>
    <rPh sb="35" eb="36">
      <t>トウ</t>
    </rPh>
    <rPh sb="37" eb="38">
      <t>ハ</t>
    </rPh>
    <rPh sb="39" eb="40">
      <t>ベツ</t>
    </rPh>
    <rPh sb="41" eb="42">
      <t>エ</t>
    </rPh>
    <rPh sb="43" eb="44">
      <t>ヒョウ</t>
    </rPh>
    <rPh sb="45" eb="46">
      <t>スウ</t>
    </rPh>
    <rPh sb="49" eb="51">
      <t>ヘイセイ</t>
    </rPh>
    <rPh sb="56" eb="57">
      <t>ネン</t>
    </rPh>
    <phoneticPr fontId="2"/>
  </si>
  <si>
    <t>-</t>
    <phoneticPr fontId="2"/>
  </si>
  <si>
    <t>未来の党</t>
    <rPh sb="0" eb="2">
      <t>ミライ</t>
    </rPh>
    <rPh sb="3" eb="4">
      <t>トウ</t>
    </rPh>
    <phoneticPr fontId="2"/>
  </si>
  <si>
    <t>みんな</t>
    <phoneticPr fontId="2"/>
  </si>
  <si>
    <r>
      <t>180 ． 衆  議  院  議  員  選  挙　（小選挙区）  党  派  別  得  票  数　　</t>
    </r>
    <r>
      <rPr>
        <b/>
        <sz val="10.5"/>
        <rFont val="ＭＳ Ｐ明朝"/>
        <family val="1"/>
        <charset val="128"/>
      </rPr>
      <t>（平成12～26年）</t>
    </r>
    <rPh sb="6" eb="13">
      <t>シュウギイン</t>
    </rPh>
    <rPh sb="15" eb="19">
      <t>ギイン</t>
    </rPh>
    <rPh sb="21" eb="25">
      <t>センキョ</t>
    </rPh>
    <rPh sb="27" eb="31">
      <t>ショウセンキョク</t>
    </rPh>
    <rPh sb="34" eb="38">
      <t>トウハ</t>
    </rPh>
    <rPh sb="40" eb="41">
      <t>ベツ</t>
    </rPh>
    <rPh sb="43" eb="47">
      <t>トクヒョウ</t>
    </rPh>
    <rPh sb="49" eb="50">
      <t>スウ</t>
    </rPh>
    <rPh sb="53" eb="55">
      <t>ヘイセイ</t>
    </rPh>
    <rPh sb="60" eb="61">
      <t>ネン</t>
    </rPh>
    <phoneticPr fontId="2"/>
  </si>
  <si>
    <t>年次</t>
    <rPh sb="0" eb="2">
      <t>ネンジ</t>
    </rPh>
    <phoneticPr fontId="2"/>
  </si>
  <si>
    <r>
      <t>179 ． 有  　　 権　　   者 　　  の  　　 推  　　 移　　　</t>
    </r>
    <r>
      <rPr>
        <b/>
        <sz val="10.5"/>
        <rFont val="ＭＳ Ｐ明朝"/>
        <family val="1"/>
        <charset val="128"/>
      </rPr>
      <t>（平成16～28年）</t>
    </r>
    <rPh sb="6" eb="19">
      <t>ユウケンシャ</t>
    </rPh>
    <rPh sb="30" eb="37">
      <t>スイイ</t>
    </rPh>
    <rPh sb="41" eb="43">
      <t>ヘイセイ</t>
    </rPh>
    <rPh sb="48" eb="49">
      <t>ネン</t>
    </rPh>
    <phoneticPr fontId="2"/>
  </si>
  <si>
    <t>資料　　選挙管理委員会</t>
    <rPh sb="0" eb="2">
      <t>シリョウ</t>
    </rPh>
    <rPh sb="4" eb="6">
      <t>センキョ</t>
    </rPh>
    <rPh sb="6" eb="8">
      <t>カンリ</t>
    </rPh>
    <rPh sb="8" eb="11">
      <t>イインカイ</t>
    </rPh>
    <phoneticPr fontId="2"/>
  </si>
  <si>
    <t xml:space="preserve"> 注：16年12月1日以降から期日前投票制度が導入されました。</t>
    <rPh sb="1" eb="2">
      <t>チュウ</t>
    </rPh>
    <rPh sb="5" eb="6">
      <t>ネン</t>
    </rPh>
    <rPh sb="8" eb="9">
      <t>ガツ</t>
    </rPh>
    <rPh sb="10" eb="11">
      <t>ヒ</t>
    </rPh>
    <rPh sb="11" eb="13">
      <t>イコウ</t>
    </rPh>
    <rPh sb="15" eb="20">
      <t>キジツゼン</t>
    </rPh>
    <rPh sb="20" eb="22">
      <t>セイド</t>
    </rPh>
    <rPh sb="23" eb="25">
      <t>ドウニュウ</t>
    </rPh>
    <phoneticPr fontId="2"/>
  </si>
  <si>
    <t>選　　　出</t>
    <rPh sb="0" eb="5">
      <t>センシュツ</t>
    </rPh>
    <phoneticPr fontId="2"/>
  </si>
  <si>
    <t>選挙区</t>
    <rPh sb="0" eb="3">
      <t>センキョク</t>
    </rPh>
    <phoneticPr fontId="2"/>
  </si>
  <si>
    <t xml:space="preserve"> 28． 7．10</t>
    <phoneticPr fontId="2"/>
  </si>
  <si>
    <t>比例代表</t>
    <rPh sb="0" eb="2">
      <t>ヒレイ</t>
    </rPh>
    <rPh sb="2" eb="4">
      <t>ダイヒョウ</t>
    </rPh>
    <phoneticPr fontId="2"/>
  </si>
  <si>
    <t xml:space="preserve"> 25． 7．21</t>
    <phoneticPr fontId="2"/>
  </si>
  <si>
    <t xml:space="preserve"> 22.　７．11</t>
    <phoneticPr fontId="2"/>
  </si>
  <si>
    <t xml:space="preserve"> 19.　7．29</t>
    <phoneticPr fontId="2"/>
  </si>
  <si>
    <t xml:space="preserve"> 16.　7．11</t>
    <phoneticPr fontId="2"/>
  </si>
  <si>
    <t xml:space="preserve"> 14．10．28</t>
    <phoneticPr fontId="2"/>
  </si>
  <si>
    <t xml:space="preserve"> 13． 7．29</t>
    <phoneticPr fontId="2"/>
  </si>
  <si>
    <t>参議院議員</t>
    <rPh sb="0" eb="3">
      <t>サンギイン</t>
    </rPh>
    <rPh sb="3" eb="5">
      <t>ギイン</t>
    </rPh>
    <phoneticPr fontId="2"/>
  </si>
  <si>
    <t>小選挙区</t>
    <rPh sb="0" eb="1">
      <t>ショウ</t>
    </rPh>
    <rPh sb="1" eb="3">
      <t>センキョ</t>
    </rPh>
    <rPh sb="3" eb="4">
      <t>ク</t>
    </rPh>
    <phoneticPr fontId="2"/>
  </si>
  <si>
    <t>14</t>
    <phoneticPr fontId="2"/>
  </si>
  <si>
    <t>12.</t>
    <phoneticPr fontId="2"/>
  </si>
  <si>
    <t>26.</t>
    <phoneticPr fontId="2"/>
  </si>
  <si>
    <t>16</t>
    <phoneticPr fontId="2"/>
  </si>
  <si>
    <t>24.</t>
    <phoneticPr fontId="2"/>
  </si>
  <si>
    <t>30</t>
    <phoneticPr fontId="2"/>
  </si>
  <si>
    <t>8.</t>
    <phoneticPr fontId="2"/>
  </si>
  <si>
    <t>21.</t>
    <phoneticPr fontId="2"/>
  </si>
  <si>
    <t>１１</t>
    <phoneticPr fontId="2"/>
  </si>
  <si>
    <t>9.</t>
    <phoneticPr fontId="2"/>
  </si>
  <si>
    <t>17.</t>
    <phoneticPr fontId="2"/>
  </si>
  <si>
    <t>9</t>
    <phoneticPr fontId="2"/>
  </si>
  <si>
    <t>11.</t>
    <phoneticPr fontId="2"/>
  </si>
  <si>
    <t>15.</t>
    <phoneticPr fontId="2"/>
  </si>
  <si>
    <t>25</t>
    <phoneticPr fontId="2"/>
  </si>
  <si>
    <t>6.</t>
    <phoneticPr fontId="2"/>
  </si>
  <si>
    <t>20</t>
    <phoneticPr fontId="2"/>
  </si>
  <si>
    <t>10.</t>
    <phoneticPr fontId="2"/>
  </si>
  <si>
    <t>衆議院議員</t>
    <rPh sb="0" eb="3">
      <t>シュウギイン</t>
    </rPh>
    <rPh sb="3" eb="5">
      <t>ギイン</t>
    </rPh>
    <phoneticPr fontId="2"/>
  </si>
  <si>
    <t>期日前
投票数</t>
    <rPh sb="0" eb="2">
      <t>キジツ</t>
    </rPh>
    <rPh sb="2" eb="3">
      <t>マエ</t>
    </rPh>
    <rPh sb="4" eb="6">
      <t>トウヒョウ</t>
    </rPh>
    <rPh sb="6" eb="7">
      <t>スウ</t>
    </rPh>
    <phoneticPr fontId="2"/>
  </si>
  <si>
    <t>下)</t>
    <rPh sb="0" eb="1">
      <t>シタ</t>
    </rPh>
    <phoneticPr fontId="2"/>
  </si>
  <si>
    <t>無効
投票</t>
    <rPh sb="0" eb="2">
      <t>ムコウ</t>
    </rPh>
    <rPh sb="3" eb="5">
      <t>トウヒョウ</t>
    </rPh>
    <phoneticPr fontId="2"/>
  </si>
  <si>
    <t>有効
投票</t>
    <rPh sb="0" eb="2">
      <t>ユウコウ</t>
    </rPh>
    <rPh sb="3" eb="5">
      <t>トウヒョウ</t>
    </rPh>
    <phoneticPr fontId="2"/>
  </si>
  <si>
    <t>不在者
投票数</t>
    <rPh sb="0" eb="3">
      <t>フザイシャ</t>
    </rPh>
    <rPh sb="4" eb="6">
      <t>トウヒョウ</t>
    </rPh>
    <rPh sb="6" eb="7">
      <t>スウ</t>
    </rPh>
    <phoneticPr fontId="2"/>
  </si>
  <si>
    <t>上)</t>
    <rPh sb="0" eb="1">
      <t>ウエ</t>
    </rPh>
    <phoneticPr fontId="2"/>
  </si>
  <si>
    <t>開票
所数</t>
    <rPh sb="0" eb="2">
      <t>カイヒョウ</t>
    </rPh>
    <rPh sb="3" eb="4">
      <t>ジョ</t>
    </rPh>
    <rPh sb="4" eb="5">
      <t>スウ</t>
    </rPh>
    <phoneticPr fontId="2"/>
  </si>
  <si>
    <t>投票
所数</t>
    <rPh sb="0" eb="2">
      <t>トウヒョウ</t>
    </rPh>
    <rPh sb="3" eb="4">
      <t>ジョ</t>
    </rPh>
    <rPh sb="4" eb="5">
      <t>スウ</t>
    </rPh>
    <phoneticPr fontId="2"/>
  </si>
  <si>
    <t>投票総数</t>
    <rPh sb="0" eb="2">
      <t>トウヒョウ</t>
    </rPh>
    <rPh sb="2" eb="4">
      <t>ソウスウ</t>
    </rPh>
    <phoneticPr fontId="2"/>
  </si>
  <si>
    <t>投票率（％）</t>
    <rPh sb="0" eb="2">
      <t>トウヒョウ</t>
    </rPh>
    <rPh sb="2" eb="3">
      <t>リツ</t>
    </rPh>
    <phoneticPr fontId="2"/>
  </si>
  <si>
    <t>うち</t>
    <phoneticPr fontId="2"/>
  </si>
  <si>
    <t>投票者数</t>
    <rPh sb="0" eb="2">
      <t>トウヒョウ</t>
    </rPh>
    <rPh sb="2" eb="3">
      <t>シャ</t>
    </rPh>
    <rPh sb="3" eb="4">
      <t>スウ</t>
    </rPh>
    <phoneticPr fontId="2"/>
  </si>
  <si>
    <t>当日有権者</t>
    <rPh sb="0" eb="2">
      <t>トウジツ</t>
    </rPh>
    <rPh sb="2" eb="4">
      <t>ユウケン</t>
    </rPh>
    <rPh sb="4" eb="5">
      <t>シャ</t>
    </rPh>
    <phoneticPr fontId="2"/>
  </si>
  <si>
    <t>選挙名、
執行年月日</t>
    <rPh sb="0" eb="2">
      <t>センキョ</t>
    </rPh>
    <rPh sb="2" eb="3">
      <t>メイ</t>
    </rPh>
    <rPh sb="5" eb="7">
      <t>シッコウ</t>
    </rPh>
    <rPh sb="7" eb="10">
      <t>ネンガッピ</t>
    </rPh>
    <phoneticPr fontId="2"/>
  </si>
  <si>
    <t>182.  選　　　　挙　　　　投　　　　票　　　　状　　　　況　　　　</t>
    <rPh sb="6" eb="12">
      <t>センキョ</t>
    </rPh>
    <rPh sb="16" eb="17">
      <t>トウ</t>
    </rPh>
    <rPh sb="21" eb="22">
      <t>ヒョウ</t>
    </rPh>
    <phoneticPr fontId="2"/>
  </si>
  <si>
    <t>7</t>
    <phoneticPr fontId="2"/>
  </si>
  <si>
    <t>6.</t>
    <phoneticPr fontId="2"/>
  </si>
  <si>
    <t>27.</t>
    <phoneticPr fontId="2"/>
  </si>
  <si>
    <t>5</t>
    <phoneticPr fontId="2"/>
  </si>
  <si>
    <t>23.</t>
    <phoneticPr fontId="2"/>
  </si>
  <si>
    <t>3</t>
    <phoneticPr fontId="2"/>
  </si>
  <si>
    <t>19.</t>
    <phoneticPr fontId="2"/>
  </si>
  <si>
    <t>8</t>
    <phoneticPr fontId="2"/>
  </si>
  <si>
    <t>15.</t>
    <phoneticPr fontId="2"/>
  </si>
  <si>
    <t>6</t>
    <phoneticPr fontId="2"/>
  </si>
  <si>
    <t>11.</t>
    <phoneticPr fontId="2"/>
  </si>
  <si>
    <t>4</t>
    <phoneticPr fontId="2"/>
  </si>
  <si>
    <t>7.</t>
    <phoneticPr fontId="2"/>
  </si>
  <si>
    <t>市議会議員</t>
    <rPh sb="0" eb="1">
      <t>シ</t>
    </rPh>
    <rPh sb="1" eb="3">
      <t>ギカイ</t>
    </rPh>
    <rPh sb="3" eb="5">
      <t>ギイン</t>
    </rPh>
    <phoneticPr fontId="2"/>
  </si>
  <si>
    <t>　　無　　投　　票</t>
    <rPh sb="2" eb="3">
      <t>ム</t>
    </rPh>
    <rPh sb="5" eb="6">
      <t>トウ</t>
    </rPh>
    <rPh sb="8" eb="9">
      <t>ヒョウ</t>
    </rPh>
    <phoneticPr fontId="2"/>
  </si>
  <si>
    <t>市長</t>
    <rPh sb="0" eb="2">
      <t>シチョウ</t>
    </rPh>
    <phoneticPr fontId="2"/>
  </si>
  <si>
    <t>4.</t>
  </si>
  <si>
    <t>27.</t>
  </si>
  <si>
    <t>10</t>
    <phoneticPr fontId="2"/>
  </si>
  <si>
    <t>4.</t>
    <phoneticPr fontId="2"/>
  </si>
  <si>
    <t>13</t>
    <phoneticPr fontId="2"/>
  </si>
  <si>
    <t>11</t>
    <phoneticPr fontId="2"/>
  </si>
  <si>
    <t>9</t>
    <phoneticPr fontId="2"/>
  </si>
  <si>
    <t>県議会議員</t>
    <rPh sb="0" eb="1">
      <t>ケン</t>
    </rPh>
    <rPh sb="1" eb="3">
      <t>ギカイ</t>
    </rPh>
    <rPh sb="3" eb="5">
      <t>ギイン</t>
    </rPh>
    <phoneticPr fontId="2"/>
  </si>
  <si>
    <t>3.</t>
    <phoneticPr fontId="2"/>
  </si>
  <si>
    <t>25.</t>
    <phoneticPr fontId="2"/>
  </si>
  <si>
    <t>21.</t>
    <phoneticPr fontId="2"/>
  </si>
  <si>
    <t>17.</t>
    <phoneticPr fontId="2"/>
  </si>
  <si>
    <t>25</t>
    <phoneticPr fontId="2"/>
  </si>
  <si>
    <t>13.</t>
    <phoneticPr fontId="2"/>
  </si>
  <si>
    <t>16</t>
    <phoneticPr fontId="2"/>
  </si>
  <si>
    <t>9.</t>
    <phoneticPr fontId="2"/>
  </si>
  <si>
    <t>14</t>
    <phoneticPr fontId="2"/>
  </si>
  <si>
    <t>5.</t>
    <phoneticPr fontId="2"/>
  </si>
  <si>
    <t>19</t>
    <phoneticPr fontId="2"/>
  </si>
  <si>
    <t>元.</t>
    <rPh sb="0" eb="1">
      <t>ガン</t>
    </rPh>
    <phoneticPr fontId="2"/>
  </si>
  <si>
    <t>県知事</t>
    <rPh sb="0" eb="1">
      <t>ケン</t>
    </rPh>
    <rPh sb="1" eb="3">
      <t>チジ</t>
    </rPh>
    <phoneticPr fontId="2"/>
  </si>
  <si>
    <t>投票率（％）</t>
    <rPh sb="0" eb="1">
      <t>トウ</t>
    </rPh>
    <rPh sb="1" eb="2">
      <t>ヒョウ</t>
    </rPh>
    <rPh sb="2" eb="3">
      <t>リツ</t>
    </rPh>
    <phoneticPr fontId="2"/>
  </si>
  <si>
    <t>182.  選　　　　挙　　　　投　　　　票　　　　状　　　　況　　　（続）</t>
    <rPh sb="6" eb="12">
      <t>センキョ</t>
    </rPh>
    <rPh sb="16" eb="17">
      <t>トウ</t>
    </rPh>
    <rPh sb="21" eb="22">
      <t>ヒョウ</t>
    </rPh>
    <phoneticPr fontId="2"/>
  </si>
  <si>
    <t>この表は、各年9月1日現在の数である。</t>
    <rPh sb="2" eb="3">
      <t>ヒョウ</t>
    </rPh>
    <rPh sb="5" eb="6">
      <t>カク</t>
    </rPh>
    <rPh sb="6" eb="7">
      <t>ネン</t>
    </rPh>
    <rPh sb="8" eb="9">
      <t>ガツ</t>
    </rPh>
    <rPh sb="10" eb="11">
      <t>ニチ</t>
    </rPh>
    <rPh sb="11" eb="13">
      <t>ゲンザイ</t>
    </rPh>
    <rPh sb="14" eb="15">
      <t>カズ</t>
    </rPh>
    <phoneticPr fontId="2"/>
  </si>
  <si>
    <t>この表は平成28年9月1日現在の数である。</t>
    <rPh sb="2" eb="3">
      <t>ヒョウ</t>
    </rPh>
    <rPh sb="4" eb="6">
      <t>ヘイセイ</t>
    </rPh>
    <rPh sb="8" eb="9">
      <t>ネン</t>
    </rPh>
    <rPh sb="10" eb="11">
      <t>ガツ</t>
    </rPh>
    <rPh sb="12" eb="13">
      <t>ニチ</t>
    </rPh>
    <rPh sb="13" eb="15">
      <t>ゲンザイ</t>
    </rPh>
    <rPh sb="16" eb="17">
      <t>カズ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</si>
</sst>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[Red]#,##0"/>
    <numFmt numFmtId="177" formatCode="#,##0_);[Red]\(#,##0\)"/>
    <numFmt numFmtId="178" formatCode="#,##0;&quot;▲ &quot;#,##0"/>
    <numFmt numFmtId="179" formatCode="0.0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0.5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77">
    <xf numFmtId="0" fontId="0" fillId="0" borderId="0" xfId="0"/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38" fontId="7" fillId="0" borderId="0" xfId="1" applyFont="1" applyAlignment="1">
      <alignment horizontal="right" vertical="center"/>
    </xf>
    <xf numFmtId="0" fontId="7" fillId="0" borderId="0" xfId="0" applyFont="1" applyAlignment="1">
      <alignment vertical="center"/>
    </xf>
    <xf numFmtId="38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0" fillId="0" borderId="0" xfId="0" applyFont="1" applyAlignment="1">
      <alignment vertical="center"/>
    </xf>
    <xf numFmtId="38" fontId="7" fillId="0" borderId="0" xfId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horizontal="right" vertical="center" justifyLastLine="1"/>
    </xf>
    <xf numFmtId="0" fontId="7" fillId="0" borderId="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8" fontId="0" fillId="0" borderId="0" xfId="0" applyNumberFormat="1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7" fillId="0" borderId="0" xfId="0" applyFont="1" applyBorder="1" applyAlignment="1"/>
    <xf numFmtId="176" fontId="7" fillId="0" borderId="0" xfId="0" applyNumberFormat="1" applyFont="1" applyAlignment="1">
      <alignment vertical="center"/>
    </xf>
    <xf numFmtId="38" fontId="8" fillId="0" borderId="0" xfId="1" applyFont="1" applyAlignment="1">
      <alignment horizontal="right" vertical="center"/>
    </xf>
    <xf numFmtId="0" fontId="7" fillId="0" borderId="0" xfId="2" applyFont="1" applyAlignment="1">
      <alignment vertical="center"/>
    </xf>
    <xf numFmtId="0" fontId="3" fillId="0" borderId="4" xfId="2" applyFont="1" applyBorder="1" applyAlignment="1">
      <alignment vertical="center"/>
    </xf>
    <xf numFmtId="0" fontId="3" fillId="0" borderId="0" xfId="2" applyFont="1" applyAlignment="1">
      <alignment vertical="center"/>
    </xf>
    <xf numFmtId="38" fontId="7" fillId="0" borderId="0" xfId="3" applyFont="1" applyAlignment="1">
      <alignment vertical="center"/>
    </xf>
    <xf numFmtId="38" fontId="3" fillId="0" borderId="1" xfId="3" applyFont="1" applyBorder="1" applyAlignment="1">
      <alignment vertical="center"/>
    </xf>
    <xf numFmtId="0" fontId="3" fillId="0" borderId="7" xfId="2" applyFont="1" applyBorder="1" applyAlignment="1">
      <alignment vertical="center"/>
    </xf>
    <xf numFmtId="0" fontId="3" fillId="0" borderId="1" xfId="2" applyFont="1" applyBorder="1" applyAlignment="1">
      <alignment horizontal="distributed" vertical="center"/>
    </xf>
    <xf numFmtId="0" fontId="3" fillId="0" borderId="1" xfId="2" applyFont="1" applyBorder="1" applyAlignment="1">
      <alignment vertical="center"/>
    </xf>
    <xf numFmtId="177" fontId="7" fillId="0" borderId="7" xfId="2" applyNumberFormat="1" applyFont="1" applyBorder="1" applyAlignment="1">
      <alignment vertical="center"/>
    </xf>
    <xf numFmtId="177" fontId="7" fillId="0" borderId="1" xfId="2" applyNumberFormat="1" applyFont="1" applyBorder="1" applyAlignment="1">
      <alignment vertical="center"/>
    </xf>
    <xf numFmtId="38" fontId="3" fillId="0" borderId="9" xfId="3" applyFont="1" applyBorder="1" applyAlignment="1">
      <alignment vertical="center"/>
    </xf>
    <xf numFmtId="0" fontId="3" fillId="0" borderId="7" xfId="2" applyFont="1" applyBorder="1" applyAlignment="1">
      <alignment horizontal="center" vertical="center"/>
    </xf>
    <xf numFmtId="0" fontId="7" fillId="0" borderId="1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5" xfId="2" applyFont="1" applyBorder="1" applyAlignment="1">
      <alignment vertical="center"/>
    </xf>
    <xf numFmtId="177" fontId="7" fillId="0" borderId="5" xfId="2" applyNumberFormat="1" applyFont="1" applyBorder="1" applyAlignment="1">
      <alignment vertical="center"/>
    </xf>
    <xf numFmtId="177" fontId="7" fillId="0" borderId="0" xfId="2" applyNumberFormat="1" applyFont="1" applyBorder="1" applyAlignment="1">
      <alignment vertical="center"/>
    </xf>
    <xf numFmtId="38" fontId="3" fillId="0" borderId="10" xfId="3" applyFont="1" applyBorder="1" applyAlignment="1">
      <alignment vertical="center"/>
    </xf>
    <xf numFmtId="0" fontId="3" fillId="0" borderId="0" xfId="2" applyFont="1" applyBorder="1" applyAlignment="1">
      <alignment horizontal="distributed" vertical="center"/>
    </xf>
    <xf numFmtId="0" fontId="3" fillId="0" borderId="5" xfId="2" applyFont="1" applyBorder="1" applyAlignment="1">
      <alignment horizontal="center" vertical="center"/>
    </xf>
    <xf numFmtId="38" fontId="3" fillId="0" borderId="0" xfId="3" applyFont="1" applyBorder="1" applyAlignment="1">
      <alignment vertical="center"/>
    </xf>
    <xf numFmtId="178" fontId="7" fillId="0" borderId="5" xfId="2" applyNumberFormat="1" applyFont="1" applyBorder="1" applyAlignment="1">
      <alignment vertical="center"/>
    </xf>
    <xf numFmtId="178" fontId="7" fillId="0" borderId="0" xfId="2" applyNumberFormat="1" applyFont="1" applyBorder="1" applyAlignment="1">
      <alignment vertical="center"/>
    </xf>
    <xf numFmtId="0" fontId="9" fillId="0" borderId="0" xfId="2" applyFont="1" applyBorder="1" applyAlignment="1">
      <alignment horizontal="distributed" vertical="center"/>
    </xf>
    <xf numFmtId="0" fontId="3" fillId="0" borderId="11" xfId="2" applyFont="1" applyBorder="1" applyAlignment="1">
      <alignment horizontal="center" vertical="center"/>
    </xf>
    <xf numFmtId="177" fontId="7" fillId="0" borderId="4" xfId="2" applyNumberFormat="1" applyFont="1" applyBorder="1" applyAlignment="1">
      <alignment vertical="center"/>
    </xf>
    <xf numFmtId="38" fontId="3" fillId="0" borderId="12" xfId="3" applyFont="1" applyBorder="1" applyAlignment="1">
      <alignment vertical="center"/>
    </xf>
    <xf numFmtId="177" fontId="7" fillId="0" borderId="13" xfId="2" applyNumberFormat="1" applyFont="1" applyBorder="1" applyAlignment="1">
      <alignment vertical="center"/>
    </xf>
    <xf numFmtId="0" fontId="3" fillId="0" borderId="8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8" xfId="2" applyFont="1" applyBorder="1" applyAlignment="1">
      <alignment horizontal="distributed" vertical="center" justifyLastLine="1"/>
    </xf>
    <xf numFmtId="0" fontId="3" fillId="0" borderId="15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3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7" fillId="0" borderId="15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0" fontId="3" fillId="0" borderId="6" xfId="2" applyFont="1" applyBorder="1" applyAlignment="1">
      <alignment vertical="center"/>
    </xf>
    <xf numFmtId="0" fontId="10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49" fontId="3" fillId="0" borderId="1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center" vertical="center"/>
    </xf>
    <xf numFmtId="0" fontId="11" fillId="0" borderId="5" xfId="2" applyFont="1" applyBorder="1" applyAlignment="1">
      <alignment vertical="center"/>
    </xf>
    <xf numFmtId="0" fontId="11" fillId="0" borderId="0" xfId="2" applyFont="1" applyBorder="1" applyAlignment="1">
      <alignment vertical="center"/>
    </xf>
    <xf numFmtId="0" fontId="3" fillId="0" borderId="0" xfId="2" applyFont="1" applyBorder="1" applyAlignment="1">
      <alignment horizontal="right" vertical="center"/>
    </xf>
    <xf numFmtId="0" fontId="3" fillId="0" borderId="13" xfId="2" applyFont="1" applyBorder="1" applyAlignment="1">
      <alignment vertical="center"/>
    </xf>
    <xf numFmtId="0" fontId="3" fillId="0" borderId="4" xfId="2" applyFont="1" applyBorder="1" applyAlignment="1">
      <alignment horizontal="right" vertical="center"/>
    </xf>
    <xf numFmtId="0" fontId="3" fillId="0" borderId="4" xfId="2" applyFont="1" applyBorder="1" applyAlignment="1">
      <alignment horizontal="center" vertical="center"/>
    </xf>
    <xf numFmtId="0" fontId="3" fillId="0" borderId="18" xfId="2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0" fontId="11" fillId="0" borderId="7" xfId="2" applyFont="1" applyBorder="1" applyAlignment="1">
      <alignment vertical="center"/>
    </xf>
    <xf numFmtId="0" fontId="11" fillId="0" borderId="1" xfId="2" applyFont="1" applyBorder="1" applyAlignment="1">
      <alignment horizontal="right" vertical="center"/>
    </xf>
    <xf numFmtId="49" fontId="3" fillId="0" borderId="0" xfId="2" applyNumberFormat="1" applyFont="1" applyAlignment="1">
      <alignment vertical="center"/>
    </xf>
    <xf numFmtId="0" fontId="3" fillId="0" borderId="0" xfId="2" applyNumberFormat="1" applyFont="1" applyAlignment="1">
      <alignment vertical="center"/>
    </xf>
    <xf numFmtId="49" fontId="11" fillId="0" borderId="1" xfId="2" applyNumberFormat="1" applyFont="1" applyBorder="1" applyAlignment="1">
      <alignment vertical="center"/>
    </xf>
    <xf numFmtId="49" fontId="11" fillId="0" borderId="7" xfId="2" applyNumberFormat="1" applyFont="1" applyBorder="1" applyAlignment="1">
      <alignment vertical="center"/>
    </xf>
    <xf numFmtId="0" fontId="11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vertical="center"/>
    </xf>
    <xf numFmtId="0" fontId="11" fillId="0" borderId="0" xfId="2" applyFont="1" applyAlignment="1">
      <alignment vertical="center"/>
    </xf>
    <xf numFmtId="38" fontId="11" fillId="0" borderId="0" xfId="3" applyFont="1" applyBorder="1" applyAlignment="1">
      <alignment vertical="center"/>
    </xf>
    <xf numFmtId="49" fontId="11" fillId="0" borderId="0" xfId="2" applyNumberFormat="1" applyFont="1" applyBorder="1" applyAlignment="1">
      <alignment vertical="center"/>
    </xf>
    <xf numFmtId="49" fontId="11" fillId="0" borderId="5" xfId="2" applyNumberFormat="1" applyFont="1" applyBorder="1" applyAlignment="1">
      <alignment vertical="center"/>
    </xf>
    <xf numFmtId="49" fontId="3" fillId="0" borderId="0" xfId="2" applyNumberFormat="1" applyFont="1" applyBorder="1" applyAlignment="1">
      <alignment vertical="center"/>
    </xf>
    <xf numFmtId="49" fontId="3" fillId="0" borderId="5" xfId="2" applyNumberFormat="1" applyFont="1" applyBorder="1" applyAlignment="1">
      <alignment vertical="center"/>
    </xf>
    <xf numFmtId="38" fontId="3" fillId="0" borderId="0" xfId="3" applyFont="1" applyAlignment="1">
      <alignment vertical="center"/>
    </xf>
    <xf numFmtId="49" fontId="3" fillId="0" borderId="4" xfId="2" applyNumberFormat="1" applyFont="1" applyBorder="1" applyAlignment="1">
      <alignment vertical="center"/>
    </xf>
    <xf numFmtId="0" fontId="3" fillId="0" borderId="0" xfId="2" applyFont="1" applyAlignment="1">
      <alignment vertical="center" shrinkToFit="1"/>
    </xf>
    <xf numFmtId="0" fontId="3" fillId="0" borderId="8" xfId="2" applyFont="1" applyBorder="1" applyAlignment="1">
      <alignment vertical="center" justifyLastLine="1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38" fontId="3" fillId="0" borderId="0" xfId="1" applyFont="1" applyBorder="1" applyAlignment="1">
      <alignment vertical="center"/>
    </xf>
    <xf numFmtId="40" fontId="0" fillId="0" borderId="0" xfId="1" applyNumberFormat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10" xfId="1" applyFont="1" applyBorder="1" applyAlignment="1">
      <alignment vertical="center"/>
    </xf>
    <xf numFmtId="38" fontId="0" fillId="0" borderId="0" xfId="1" applyFont="1" applyAlignment="1">
      <alignment vertical="center"/>
    </xf>
    <xf numFmtId="38" fontId="3" fillId="0" borderId="0" xfId="1" applyFont="1" applyAlignment="1">
      <alignment vertical="center"/>
    </xf>
    <xf numFmtId="40" fontId="0" fillId="0" borderId="0" xfId="1" applyNumberFormat="1" applyFont="1" applyAlignment="1">
      <alignment vertical="center"/>
    </xf>
    <xf numFmtId="38" fontId="3" fillId="0" borderId="0" xfId="1" applyFont="1" applyBorder="1"/>
    <xf numFmtId="38" fontId="0" fillId="0" borderId="0" xfId="1" applyFont="1" applyBorder="1"/>
    <xf numFmtId="0" fontId="0" fillId="0" borderId="5" xfId="0" applyBorder="1"/>
    <xf numFmtId="0" fontId="0" fillId="0" borderId="0" xfId="0" applyBorder="1"/>
    <xf numFmtId="0" fontId="7" fillId="0" borderId="0" xfId="0" applyFont="1" applyBorder="1"/>
    <xf numFmtId="179" fontId="3" fillId="0" borderId="0" xfId="1" applyNumberFormat="1" applyFont="1" applyAlignment="1">
      <alignment vertical="center"/>
    </xf>
    <xf numFmtId="38" fontId="3" fillId="0" borderId="0" xfId="1" applyFont="1" applyAlignment="1">
      <alignment horizontal="right" vertical="center"/>
    </xf>
    <xf numFmtId="40" fontId="3" fillId="0" borderId="0" xfId="1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right" vertical="center"/>
    </xf>
    <xf numFmtId="38" fontId="3" fillId="0" borderId="0" xfId="1" applyFont="1"/>
    <xf numFmtId="40" fontId="3" fillId="0" borderId="0" xfId="1" applyNumberFormat="1" applyFont="1"/>
    <xf numFmtId="0" fontId="3" fillId="0" borderId="5" xfId="0" applyFont="1" applyBorder="1"/>
    <xf numFmtId="0" fontId="3" fillId="0" borderId="13" xfId="0" applyFont="1" applyBorder="1"/>
    <xf numFmtId="0" fontId="3" fillId="0" borderId="4" xfId="0" applyFont="1" applyBorder="1"/>
    <xf numFmtId="0" fontId="14" fillId="0" borderId="7" xfId="0" applyFont="1" applyBorder="1" applyAlignment="1">
      <alignment horizontal="distributed" vertical="center" wrapText="1"/>
    </xf>
    <xf numFmtId="0" fontId="15" fillId="0" borderId="1" xfId="0" applyFont="1" applyBorder="1" applyAlignment="1">
      <alignment horizontal="center" vertical="center" shrinkToFit="1"/>
    </xf>
    <xf numFmtId="0" fontId="3" fillId="0" borderId="1" xfId="0" applyFont="1" applyBorder="1"/>
    <xf numFmtId="0" fontId="0" fillId="0" borderId="1" xfId="0" applyBorder="1"/>
    <xf numFmtId="0" fontId="3" fillId="0" borderId="13" xfId="0" applyFont="1" applyBorder="1" applyAlignment="1">
      <alignment horizontal="distributed"/>
    </xf>
    <xf numFmtId="0" fontId="3" fillId="0" borderId="12" xfId="0" applyFont="1" applyBorder="1"/>
    <xf numFmtId="0" fontId="0" fillId="0" borderId="4" xfId="0" applyBorder="1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77" fontId="3" fillId="0" borderId="0" xfId="1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3" xfId="0" applyFont="1" applyBorder="1" applyAlignment="1">
      <alignment vertical="center"/>
    </xf>
    <xf numFmtId="0" fontId="15" fillId="0" borderId="9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distributed" vertical="center"/>
    </xf>
    <xf numFmtId="0" fontId="7" fillId="0" borderId="7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justifyLastLine="1"/>
    </xf>
    <xf numFmtId="0" fontId="7" fillId="0" borderId="0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horizontal="right" vertical="center" shrinkToFit="1"/>
    </xf>
    <xf numFmtId="38" fontId="3" fillId="0" borderId="4" xfId="3" applyFont="1" applyBorder="1" applyAlignment="1">
      <alignment horizontal="right" vertical="center"/>
    </xf>
    <xf numFmtId="38" fontId="3" fillId="0" borderId="0" xfId="3" applyFont="1" applyBorder="1" applyAlignment="1">
      <alignment horizontal="right" vertical="center"/>
    </xf>
    <xf numFmtId="0" fontId="3" fillId="0" borderId="0" xfId="2" applyFont="1" applyBorder="1" applyAlignment="1">
      <alignment horizontal="right" vertical="center"/>
    </xf>
    <xf numFmtId="49" fontId="3" fillId="0" borderId="1" xfId="2" applyNumberFormat="1" applyFont="1" applyBorder="1" applyAlignment="1">
      <alignment horizontal="distributed" vertical="center" justifyLastLine="1"/>
    </xf>
    <xf numFmtId="0" fontId="3" fillId="0" borderId="1" xfId="2" applyFont="1" applyBorder="1" applyAlignment="1">
      <alignment horizontal="distributed" vertical="center" justifyLastLine="1"/>
    </xf>
    <xf numFmtId="0" fontId="3" fillId="0" borderId="9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49" fontId="3" fillId="0" borderId="4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horizontal="distributed" vertical="center" justifyLastLine="1"/>
    </xf>
    <xf numFmtId="0" fontId="3" fillId="0" borderId="15" xfId="2" applyFont="1" applyBorder="1" applyAlignment="1">
      <alignment horizontal="distributed" vertical="center" justifyLastLine="1"/>
    </xf>
    <xf numFmtId="38" fontId="3" fillId="0" borderId="1" xfId="3" applyFont="1" applyBorder="1" applyAlignment="1">
      <alignment vertical="center"/>
    </xf>
    <xf numFmtId="0" fontId="11" fillId="0" borderId="0" xfId="2" applyFont="1" applyAlignment="1">
      <alignment horizontal="right" vertical="center" shrinkToFit="1"/>
    </xf>
    <xf numFmtId="38" fontId="11" fillId="0" borderId="0" xfId="3" applyFont="1" applyBorder="1" applyAlignment="1">
      <alignment horizontal="right" vertical="center"/>
    </xf>
    <xf numFmtId="0" fontId="5" fillId="0" borderId="0" xfId="2" applyFont="1" applyBorder="1" applyAlignment="1">
      <alignment horizontal="center" vertical="center"/>
    </xf>
    <xf numFmtId="0" fontId="3" fillId="0" borderId="18" xfId="2" applyFont="1" applyBorder="1" applyAlignment="1">
      <alignment horizontal="distributed" vertical="center" justifyLastLine="1"/>
    </xf>
    <xf numFmtId="0" fontId="3" fillId="0" borderId="20" xfId="2" applyFont="1" applyBorder="1" applyAlignment="1">
      <alignment horizontal="distributed" vertical="center" justifyLastLine="1"/>
    </xf>
    <xf numFmtId="0" fontId="3" fillId="0" borderId="7" xfId="2" applyFont="1" applyBorder="1" applyAlignment="1">
      <alignment horizontal="distributed" vertical="center" justifyLastLine="1"/>
    </xf>
    <xf numFmtId="0" fontId="3" fillId="0" borderId="10" xfId="2" applyFont="1" applyBorder="1" applyAlignment="1">
      <alignment horizontal="distributed" vertical="center" shrinkToFit="1"/>
    </xf>
    <xf numFmtId="0" fontId="3" fillId="0" borderId="0" xfId="2" applyFont="1" applyBorder="1" applyAlignment="1">
      <alignment horizontal="distributed" vertical="center" shrinkToFit="1"/>
    </xf>
    <xf numFmtId="0" fontId="3" fillId="0" borderId="5" xfId="2" applyFont="1" applyBorder="1" applyAlignment="1">
      <alignment horizontal="distributed" vertical="center" shrinkToFit="1"/>
    </xf>
    <xf numFmtId="0" fontId="3" fillId="0" borderId="19" xfId="2" applyFont="1" applyBorder="1" applyAlignment="1">
      <alignment horizontal="distributed" vertical="center" shrinkToFit="1"/>
    </xf>
    <xf numFmtId="0" fontId="3" fillId="0" borderId="18" xfId="2" applyFont="1" applyBorder="1" applyAlignment="1">
      <alignment horizontal="distributed" vertical="center" shrinkToFit="1"/>
    </xf>
    <xf numFmtId="0" fontId="1" fillId="0" borderId="20" xfId="2" applyBorder="1" applyAlignment="1">
      <alignment horizontal="distributed" vertical="center" shrinkToFit="1"/>
    </xf>
    <xf numFmtId="0" fontId="3" fillId="0" borderId="9" xfId="2" applyFont="1" applyBorder="1" applyAlignment="1">
      <alignment horizontal="distributed" vertical="center" shrinkToFit="1"/>
    </xf>
    <xf numFmtId="0" fontId="3" fillId="0" borderId="1" xfId="2" applyFont="1" applyBorder="1" applyAlignment="1">
      <alignment horizontal="distributed" vertical="center" shrinkToFit="1"/>
    </xf>
    <xf numFmtId="0" fontId="3" fillId="0" borderId="7" xfId="2" applyFont="1" applyBorder="1" applyAlignment="1">
      <alignment horizontal="distributed" vertical="center" shrinkToFit="1"/>
    </xf>
    <xf numFmtId="0" fontId="3" fillId="0" borderId="19" xfId="2" applyFont="1" applyBorder="1" applyAlignment="1">
      <alignment horizontal="center" vertical="center" shrinkToFit="1"/>
    </xf>
    <xf numFmtId="0" fontId="3" fillId="0" borderId="18" xfId="2" applyFont="1" applyBorder="1" applyAlignment="1">
      <alignment horizontal="center" vertical="center" shrinkToFit="1"/>
    </xf>
    <xf numFmtId="0" fontId="3" fillId="0" borderId="20" xfId="2" applyFont="1" applyBorder="1" applyAlignment="1">
      <alignment horizontal="center" vertical="center" shrinkToFit="1"/>
    </xf>
    <xf numFmtId="0" fontId="3" fillId="0" borderId="9" xfId="2" applyFont="1" applyBorder="1" applyAlignment="1">
      <alignment horizontal="center" vertical="center" shrinkToFit="1"/>
    </xf>
    <xf numFmtId="0" fontId="3" fillId="0" borderId="1" xfId="2" applyFont="1" applyBorder="1" applyAlignment="1">
      <alignment horizontal="center" vertical="center" shrinkToFit="1"/>
    </xf>
    <xf numFmtId="0" fontId="3" fillId="0" borderId="7" xfId="2" applyFont="1" applyBorder="1" applyAlignment="1">
      <alignment horizontal="center" vertical="center" shrinkToFit="1"/>
    </xf>
    <xf numFmtId="0" fontId="1" fillId="0" borderId="7" xfId="2" applyBorder="1" applyAlignment="1">
      <alignment horizontal="distributed" vertical="center" shrinkToFit="1"/>
    </xf>
    <xf numFmtId="0" fontId="3" fillId="0" borderId="20" xfId="2" applyFont="1" applyBorder="1" applyAlignment="1">
      <alignment horizontal="distributed" vertical="center" shrinkToFit="1"/>
    </xf>
    <xf numFmtId="38" fontId="3" fillId="0" borderId="0" xfId="3" applyFont="1" applyBorder="1" applyAlignment="1">
      <alignment horizontal="right" vertical="center" shrinkToFit="1"/>
    </xf>
    <xf numFmtId="38" fontId="3" fillId="0" borderId="10" xfId="2" applyNumberFormat="1" applyFont="1" applyBorder="1" applyAlignment="1">
      <alignment horizontal="right" vertical="center" shrinkToFit="1"/>
    </xf>
    <xf numFmtId="38" fontId="3" fillId="0" borderId="0" xfId="2" applyNumberFormat="1" applyFont="1" applyBorder="1" applyAlignment="1">
      <alignment horizontal="right" vertical="center" shrinkToFit="1"/>
    </xf>
    <xf numFmtId="38" fontId="3" fillId="0" borderId="0" xfId="3" applyFont="1" applyAlignment="1">
      <alignment horizontal="right" vertical="center" shrinkToFit="1"/>
    </xf>
    <xf numFmtId="38" fontId="11" fillId="0" borderId="1" xfId="3" applyFont="1" applyBorder="1" applyAlignment="1">
      <alignment horizontal="right" vertical="center" shrinkToFit="1"/>
    </xf>
    <xf numFmtId="38" fontId="11" fillId="0" borderId="9" xfId="2" applyNumberFormat="1" applyFont="1" applyBorder="1" applyAlignment="1">
      <alignment horizontal="right" vertical="center" shrinkToFit="1"/>
    </xf>
    <xf numFmtId="38" fontId="11" fillId="0" borderId="1" xfId="2" applyNumberFormat="1" applyFont="1" applyBorder="1" applyAlignment="1">
      <alignment horizontal="right" vertical="center" shrinkToFit="1"/>
    </xf>
    <xf numFmtId="0" fontId="6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distributed" vertical="center" justifyLastLine="1"/>
    </xf>
    <xf numFmtId="38" fontId="3" fillId="0" borderId="4" xfId="3" applyFont="1" applyBorder="1" applyAlignment="1">
      <alignment horizontal="right" vertical="center" shrinkToFit="1"/>
    </xf>
    <xf numFmtId="0" fontId="3" fillId="0" borderId="0" xfId="2" applyFont="1" applyBorder="1" applyAlignment="1">
      <alignment horizontal="right" vertical="center" shrinkToFit="1"/>
    </xf>
    <xf numFmtId="0" fontId="3" fillId="0" borderId="4" xfId="2" applyFont="1" applyBorder="1" applyAlignment="1">
      <alignment horizontal="right" vertical="center"/>
    </xf>
    <xf numFmtId="38" fontId="11" fillId="0" borderId="0" xfId="3" applyFont="1" applyBorder="1" applyAlignment="1">
      <alignment horizontal="right" vertical="center" shrinkToFit="1"/>
    </xf>
    <xf numFmtId="0" fontId="11" fillId="0" borderId="0" xfId="2" applyNumberFormat="1" applyFont="1" applyBorder="1" applyAlignment="1">
      <alignment horizontal="right" vertical="center"/>
    </xf>
    <xf numFmtId="38" fontId="11" fillId="0" borderId="10" xfId="2" applyNumberFormat="1" applyFont="1" applyBorder="1" applyAlignment="1">
      <alignment horizontal="right" vertical="center" shrinkToFit="1"/>
    </xf>
    <xf numFmtId="0" fontId="11" fillId="0" borderId="0" xfId="2" applyFont="1" applyBorder="1" applyAlignment="1">
      <alignment horizontal="right" vertical="center" shrinkToFit="1"/>
    </xf>
    <xf numFmtId="38" fontId="3" fillId="0" borderId="1" xfId="3" applyFont="1" applyBorder="1" applyAlignment="1">
      <alignment horizontal="right" vertical="center"/>
    </xf>
    <xf numFmtId="38" fontId="3" fillId="0" borderId="9" xfId="2" applyNumberFormat="1" applyFont="1" applyBorder="1" applyAlignment="1">
      <alignment vertical="center"/>
    </xf>
    <xf numFmtId="0" fontId="3" fillId="0" borderId="1" xfId="2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38" fontId="3" fillId="0" borderId="10" xfId="1" applyFont="1" applyBorder="1" applyAlignment="1">
      <alignment vertical="center"/>
    </xf>
    <xf numFmtId="0" fontId="0" fillId="0" borderId="10" xfId="0" applyBorder="1" applyAlignment="1">
      <alignment vertical="center"/>
    </xf>
    <xf numFmtId="40" fontId="3" fillId="0" borderId="0" xfId="1" applyNumberFormat="1" applyFont="1" applyAlignment="1">
      <alignment vertical="center"/>
    </xf>
    <xf numFmtId="0" fontId="3" fillId="0" borderId="22" xfId="0" applyFont="1" applyFill="1" applyBorder="1" applyAlignment="1">
      <alignment horizontal="center" vertical="center" wrapText="1" justifyLastLine="1"/>
    </xf>
    <xf numFmtId="0" fontId="3" fillId="0" borderId="21" xfId="0" applyFont="1" applyFill="1" applyBorder="1" applyAlignment="1">
      <alignment horizontal="center" vertical="center" wrapText="1" justifyLastLine="1"/>
    </xf>
    <xf numFmtId="0" fontId="3" fillId="0" borderId="4" xfId="0" applyFont="1" applyBorder="1" applyAlignment="1">
      <alignment horizontal="distributed" vertical="center" wrapText="1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/>
    </xf>
    <xf numFmtId="0" fontId="14" fillId="0" borderId="5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justifyLastLine="1"/>
    </xf>
    <xf numFmtId="0" fontId="3" fillId="0" borderId="22" xfId="0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10" xfId="0" applyFont="1" applyBorder="1" applyAlignment="1">
      <alignment horizontal="center" vertical="center" shrinkToFit="1"/>
    </xf>
    <xf numFmtId="0" fontId="15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distributed" vertical="center" wrapText="1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wrapText="1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wrapText="1" justifyLastLine="1"/>
    </xf>
    <xf numFmtId="0" fontId="0" fillId="0" borderId="13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38" fontId="3" fillId="0" borderId="0" xfId="1" applyFont="1" applyBorder="1" applyAlignment="1">
      <alignment vertical="center"/>
    </xf>
    <xf numFmtId="179" fontId="3" fillId="0" borderId="0" xfId="1" applyNumberFormat="1" applyFont="1" applyAlignment="1">
      <alignment vertical="center"/>
    </xf>
    <xf numFmtId="0" fontId="3" fillId="0" borderId="0" xfId="0" applyFont="1" applyBorder="1" applyAlignment="1">
      <alignment horizontal="right" vertical="center"/>
    </xf>
    <xf numFmtId="38" fontId="3" fillId="0" borderId="9" xfId="1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40" fontId="3" fillId="0" borderId="0" xfId="1" applyNumberFormat="1" applyFont="1" applyBorder="1" applyAlignment="1">
      <alignment vertical="center"/>
    </xf>
    <xf numFmtId="40" fontId="3" fillId="0" borderId="1" xfId="1" applyNumberFormat="1" applyFont="1" applyBorder="1" applyAlignment="1">
      <alignment vertical="center"/>
    </xf>
    <xf numFmtId="38" fontId="3" fillId="0" borderId="0" xfId="1" applyFont="1" applyFill="1" applyAlignment="1">
      <alignment horizontal="right" vertical="center"/>
    </xf>
    <xf numFmtId="40" fontId="3" fillId="0" borderId="0" xfId="1" applyNumberFormat="1" applyFont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79" fontId="3" fillId="0" borderId="0" xfId="1" applyNumberFormat="1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0" xfId="0" applyFont="1" applyAlignment="1">
      <alignment horizontal="distributed" vertical="center" justifyLastLine="1"/>
    </xf>
    <xf numFmtId="0" fontId="3" fillId="0" borderId="0" xfId="0" applyFont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69</xdr:row>
      <xdr:rowOff>19050</xdr:rowOff>
    </xdr:from>
    <xdr:to>
      <xdr:col>3</xdr:col>
      <xdr:colOff>85725</xdr:colOff>
      <xdr:row>73</xdr:row>
      <xdr:rowOff>161925</xdr:rowOff>
    </xdr:to>
    <xdr:sp macro="" textlink="">
      <xdr:nvSpPr>
        <xdr:cNvPr id="2" name="AutoShape 1"/>
        <xdr:cNvSpPr>
          <a:spLocks/>
        </xdr:cNvSpPr>
      </xdr:nvSpPr>
      <xdr:spPr bwMode="auto">
        <a:xfrm>
          <a:off x="2066925" y="13077825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41</xdr:row>
      <xdr:rowOff>19050</xdr:rowOff>
    </xdr:from>
    <xdr:to>
      <xdr:col>3</xdr:col>
      <xdr:colOff>85725</xdr:colOff>
      <xdr:row>45</xdr:row>
      <xdr:rowOff>161925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2066925" y="8010525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57</xdr:row>
      <xdr:rowOff>19050</xdr:rowOff>
    </xdr:from>
    <xdr:to>
      <xdr:col>3</xdr:col>
      <xdr:colOff>85725</xdr:colOff>
      <xdr:row>61</xdr:row>
      <xdr:rowOff>161925</xdr:rowOff>
    </xdr:to>
    <xdr:sp macro="" textlink="">
      <xdr:nvSpPr>
        <xdr:cNvPr id="4" name="AutoShape 4"/>
        <xdr:cNvSpPr>
          <a:spLocks/>
        </xdr:cNvSpPr>
      </xdr:nvSpPr>
      <xdr:spPr bwMode="auto">
        <a:xfrm>
          <a:off x="2066925" y="10906125"/>
          <a:ext cx="76200" cy="914400"/>
        </a:xfrm>
        <a:prstGeom prst="leftBrace">
          <a:avLst>
            <a:gd name="adj1" fmla="val 10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48</xdr:row>
      <xdr:rowOff>19050</xdr:rowOff>
    </xdr:from>
    <xdr:to>
      <xdr:col>4</xdr:col>
      <xdr:colOff>0</xdr:colOff>
      <xdr:row>50</xdr:row>
      <xdr:rowOff>9525</xdr:rowOff>
    </xdr:to>
    <xdr:sp macro="" textlink="">
      <xdr:nvSpPr>
        <xdr:cNvPr id="5" name="AutoShape 6"/>
        <xdr:cNvSpPr>
          <a:spLocks/>
        </xdr:cNvSpPr>
      </xdr:nvSpPr>
      <xdr:spPr bwMode="auto">
        <a:xfrm>
          <a:off x="2066925" y="9296400"/>
          <a:ext cx="676275" cy="371475"/>
        </a:xfrm>
        <a:prstGeom prst="leftBrace">
          <a:avLst>
            <a:gd name="adj1" fmla="val 201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63</xdr:row>
      <xdr:rowOff>19050</xdr:rowOff>
    </xdr:from>
    <xdr:to>
      <xdr:col>3</xdr:col>
      <xdr:colOff>85725</xdr:colOff>
      <xdr:row>67</xdr:row>
      <xdr:rowOff>161925</xdr:rowOff>
    </xdr:to>
    <xdr:sp macro="" textlink="">
      <xdr:nvSpPr>
        <xdr:cNvPr id="6" name="AutoShape 18"/>
        <xdr:cNvSpPr>
          <a:spLocks/>
        </xdr:cNvSpPr>
      </xdr:nvSpPr>
      <xdr:spPr bwMode="auto">
        <a:xfrm>
          <a:off x="2066925" y="12011025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51</xdr:row>
      <xdr:rowOff>19050</xdr:rowOff>
    </xdr:from>
    <xdr:to>
      <xdr:col>3</xdr:col>
      <xdr:colOff>85725</xdr:colOff>
      <xdr:row>55</xdr:row>
      <xdr:rowOff>161925</xdr:rowOff>
    </xdr:to>
    <xdr:sp macro="" textlink="">
      <xdr:nvSpPr>
        <xdr:cNvPr id="7" name="AutoShape 3"/>
        <xdr:cNvSpPr>
          <a:spLocks/>
        </xdr:cNvSpPr>
      </xdr:nvSpPr>
      <xdr:spPr bwMode="auto">
        <a:xfrm>
          <a:off x="2066925" y="9820275"/>
          <a:ext cx="76200" cy="895350"/>
        </a:xfrm>
        <a:prstGeom prst="leftBrace">
          <a:avLst>
            <a:gd name="adj1" fmla="val 10564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75</xdr:row>
      <xdr:rowOff>19050</xdr:rowOff>
    </xdr:from>
    <xdr:to>
      <xdr:col>3</xdr:col>
      <xdr:colOff>85725</xdr:colOff>
      <xdr:row>79</xdr:row>
      <xdr:rowOff>161925</xdr:rowOff>
    </xdr:to>
    <xdr:sp macro="" textlink="">
      <xdr:nvSpPr>
        <xdr:cNvPr id="8" name="AutoShape 1"/>
        <xdr:cNvSpPr>
          <a:spLocks/>
        </xdr:cNvSpPr>
      </xdr:nvSpPr>
      <xdr:spPr bwMode="auto">
        <a:xfrm>
          <a:off x="2066925" y="14173200"/>
          <a:ext cx="76200" cy="904875"/>
        </a:xfrm>
        <a:prstGeom prst="leftBrace">
          <a:avLst>
            <a:gd name="adj1" fmla="val 989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80" zoomScaleNormal="80" zoomScaleSheetLayoutView="85" workbookViewId="0">
      <selection sqref="A1:G1"/>
    </sheetView>
  </sheetViews>
  <sheetFormatPr defaultRowHeight="13.5" x14ac:dyDescent="0.15"/>
  <cols>
    <col min="1" max="1" width="1.25" style="18" customWidth="1"/>
    <col min="2" max="2" width="9.125" style="18" customWidth="1"/>
    <col min="3" max="3" width="4" style="18" customWidth="1"/>
    <col min="4" max="4" width="8.75" style="18" customWidth="1"/>
    <col min="5" max="7" width="30.375" style="18" customWidth="1"/>
    <col min="8" max="16384" width="9" style="18"/>
  </cols>
  <sheetData>
    <row r="1" spans="1:8" ht="24.75" customHeight="1" x14ac:dyDescent="0.15">
      <c r="A1" s="153" t="s">
        <v>22</v>
      </c>
      <c r="B1" s="154"/>
      <c r="C1" s="154"/>
      <c r="D1" s="154"/>
      <c r="E1" s="154"/>
      <c r="F1" s="154"/>
      <c r="G1" s="154"/>
    </row>
    <row r="2" spans="1:8" ht="33" customHeight="1" x14ac:dyDescent="0.15">
      <c r="A2" s="14"/>
      <c r="B2" s="14"/>
      <c r="C2" s="14"/>
      <c r="D2" s="14"/>
      <c r="E2" s="14"/>
      <c r="F2" s="1"/>
      <c r="G2" s="14"/>
    </row>
    <row r="3" spans="1:8" ht="21" customHeight="1" x14ac:dyDescent="0.15">
      <c r="A3" s="155" t="s">
        <v>26</v>
      </c>
      <c r="B3" s="156"/>
      <c r="C3" s="156"/>
      <c r="D3" s="156"/>
      <c r="E3" s="156"/>
      <c r="F3" s="156"/>
      <c r="G3" s="156"/>
    </row>
    <row r="4" spans="1:8" s="14" customFormat="1" ht="27" customHeight="1" thickBot="1" x14ac:dyDescent="0.2">
      <c r="A4" s="19"/>
      <c r="B4" s="29" t="s">
        <v>24</v>
      </c>
      <c r="D4" s="3"/>
      <c r="E4" s="20"/>
      <c r="F4" s="20"/>
      <c r="G4" s="20"/>
    </row>
    <row r="5" spans="1:8" s="14" customFormat="1" ht="23.25" customHeight="1" thickTop="1" x14ac:dyDescent="0.15">
      <c r="A5" s="21"/>
      <c r="B5" s="157" t="s">
        <v>3</v>
      </c>
      <c r="C5" s="157"/>
      <c r="D5" s="157"/>
      <c r="E5" s="4" t="s">
        <v>0</v>
      </c>
      <c r="F5" s="4" t="s">
        <v>1</v>
      </c>
      <c r="G5" s="5" t="s">
        <v>2</v>
      </c>
    </row>
    <row r="6" spans="1:8" s="14" customFormat="1" ht="35.25" customHeight="1" x14ac:dyDescent="0.15">
      <c r="B6" s="16" t="s">
        <v>4</v>
      </c>
      <c r="C6" s="6">
        <v>24</v>
      </c>
      <c r="D6" s="17" t="s">
        <v>5</v>
      </c>
      <c r="E6" s="9">
        <v>2025</v>
      </c>
      <c r="F6" s="7">
        <v>1462</v>
      </c>
      <c r="G6" s="7">
        <v>563</v>
      </c>
    </row>
    <row r="7" spans="1:8" s="14" customFormat="1" ht="35.25" customHeight="1" x14ac:dyDescent="0.15">
      <c r="B7" s="8"/>
      <c r="C7" s="6">
        <v>25</v>
      </c>
      <c r="D7" s="22"/>
      <c r="E7" s="9">
        <v>2015</v>
      </c>
      <c r="F7" s="7">
        <v>1447</v>
      </c>
      <c r="G7" s="7">
        <v>568</v>
      </c>
    </row>
    <row r="8" spans="1:8" s="14" customFormat="1" ht="35.25" customHeight="1" x14ac:dyDescent="0.15">
      <c r="B8" s="8"/>
      <c r="C8" s="6">
        <v>26</v>
      </c>
      <c r="D8" s="22"/>
      <c r="E8" s="9">
        <v>1997</v>
      </c>
      <c r="F8" s="7">
        <v>1419</v>
      </c>
      <c r="G8" s="7">
        <v>578</v>
      </c>
    </row>
    <row r="9" spans="1:8" s="14" customFormat="1" ht="35.25" customHeight="1" x14ac:dyDescent="0.15">
      <c r="B9" s="8"/>
      <c r="C9" s="6">
        <v>27</v>
      </c>
      <c r="D9" s="22"/>
      <c r="E9" s="30">
        <v>2005</v>
      </c>
      <c r="F9" s="30">
        <v>1421</v>
      </c>
      <c r="G9" s="30">
        <v>584</v>
      </c>
    </row>
    <row r="10" spans="1:8" s="23" customFormat="1" ht="35.25" customHeight="1" x14ac:dyDescent="0.15">
      <c r="B10" s="10"/>
      <c r="C10" s="11">
        <v>28</v>
      </c>
      <c r="D10" s="24"/>
      <c r="E10" s="31">
        <f>SUM(E12:E29)</f>
        <v>2005</v>
      </c>
      <c r="F10" s="31">
        <f>SUM(F12:F29)</f>
        <v>1412</v>
      </c>
      <c r="G10" s="31">
        <f>SUM(G12:G29)</f>
        <v>593</v>
      </c>
    </row>
    <row r="11" spans="1:8" s="14" customFormat="1" ht="18.75" customHeight="1" x14ac:dyDescent="0.15">
      <c r="B11" s="8"/>
      <c r="C11" s="8"/>
      <c r="D11" s="25"/>
      <c r="E11" s="6"/>
      <c r="F11" s="6"/>
      <c r="G11" s="6"/>
    </row>
    <row r="12" spans="1:8" s="14" customFormat="1" ht="35.25" customHeight="1" x14ac:dyDescent="0.15">
      <c r="B12" s="158" t="s">
        <v>6</v>
      </c>
      <c r="C12" s="158"/>
      <c r="D12" s="159"/>
      <c r="E12" s="9">
        <f>SUM(F12:G12)</f>
        <v>43</v>
      </c>
      <c r="F12" s="15">
        <v>33</v>
      </c>
      <c r="G12" s="15">
        <v>10</v>
      </c>
      <c r="H12" s="26"/>
    </row>
    <row r="13" spans="1:8" s="14" customFormat="1" ht="35.25" customHeight="1" x14ac:dyDescent="0.15">
      <c r="B13" s="158" t="s">
        <v>7</v>
      </c>
      <c r="C13" s="158"/>
      <c r="D13" s="159"/>
      <c r="E13" s="9">
        <f t="shared" ref="E13:E29" si="0">SUM(F13:G13)</f>
        <v>74</v>
      </c>
      <c r="F13" s="15">
        <v>62</v>
      </c>
      <c r="G13" s="15">
        <v>12</v>
      </c>
      <c r="H13" s="26"/>
    </row>
    <row r="14" spans="1:8" s="14" customFormat="1" ht="35.25" customHeight="1" x14ac:dyDescent="0.15">
      <c r="B14" s="158" t="s">
        <v>8</v>
      </c>
      <c r="C14" s="158"/>
      <c r="D14" s="159"/>
      <c r="E14" s="9">
        <f t="shared" si="0"/>
        <v>118</v>
      </c>
      <c r="F14" s="15">
        <v>90</v>
      </c>
      <c r="G14" s="15">
        <v>28</v>
      </c>
      <c r="H14" s="26"/>
    </row>
    <row r="15" spans="1:8" s="14" customFormat="1" ht="35.25" customHeight="1" x14ac:dyDescent="0.15">
      <c r="B15" s="158" t="s">
        <v>9</v>
      </c>
      <c r="C15" s="158"/>
      <c r="D15" s="159"/>
      <c r="E15" s="9">
        <f t="shared" si="0"/>
        <v>148</v>
      </c>
      <c r="F15" s="15">
        <v>86</v>
      </c>
      <c r="G15" s="15">
        <v>62</v>
      </c>
      <c r="H15" s="26"/>
    </row>
    <row r="16" spans="1:8" s="14" customFormat="1" ht="35.25" customHeight="1" x14ac:dyDescent="0.15">
      <c r="B16" s="158" t="s">
        <v>10</v>
      </c>
      <c r="C16" s="158"/>
      <c r="D16" s="159"/>
      <c r="E16" s="9">
        <f t="shared" si="0"/>
        <v>247</v>
      </c>
      <c r="F16" s="15">
        <v>130</v>
      </c>
      <c r="G16" s="15">
        <v>117</v>
      </c>
      <c r="H16" s="26"/>
    </row>
    <row r="17" spans="1:9" s="14" customFormat="1" ht="35.25" customHeight="1" x14ac:dyDescent="0.15">
      <c r="B17" s="158" t="s">
        <v>25</v>
      </c>
      <c r="C17" s="158"/>
      <c r="D17" s="159"/>
      <c r="E17" s="9">
        <f t="shared" si="0"/>
        <v>253</v>
      </c>
      <c r="F17" s="15">
        <v>32</v>
      </c>
      <c r="G17" s="15">
        <v>221</v>
      </c>
      <c r="H17" s="26"/>
    </row>
    <row r="18" spans="1:9" s="14" customFormat="1" ht="35.25" customHeight="1" x14ac:dyDescent="0.15">
      <c r="B18" s="158" t="s">
        <v>11</v>
      </c>
      <c r="C18" s="158"/>
      <c r="D18" s="159"/>
      <c r="E18" s="9">
        <f t="shared" si="0"/>
        <v>100</v>
      </c>
      <c r="F18" s="15">
        <v>89</v>
      </c>
      <c r="G18" s="15">
        <v>11</v>
      </c>
      <c r="H18" s="26"/>
    </row>
    <row r="19" spans="1:9" s="14" customFormat="1" ht="35.25" customHeight="1" x14ac:dyDescent="0.15">
      <c r="B19" s="158" t="s">
        <v>12</v>
      </c>
      <c r="C19" s="158"/>
      <c r="D19" s="159"/>
      <c r="E19" s="9">
        <f t="shared" si="0"/>
        <v>74</v>
      </c>
      <c r="F19" s="15">
        <v>58</v>
      </c>
      <c r="G19" s="15">
        <v>16</v>
      </c>
      <c r="H19" s="26"/>
    </row>
    <row r="20" spans="1:9" s="14" customFormat="1" ht="35.25" customHeight="1" x14ac:dyDescent="0.15">
      <c r="B20" s="158" t="s">
        <v>13</v>
      </c>
      <c r="C20" s="158"/>
      <c r="D20" s="159"/>
      <c r="E20" s="9">
        <f t="shared" si="0"/>
        <v>127</v>
      </c>
      <c r="F20" s="15">
        <v>122</v>
      </c>
      <c r="G20" s="15">
        <v>5</v>
      </c>
      <c r="H20" s="26"/>
    </row>
    <row r="21" spans="1:9" s="14" customFormat="1" ht="35.25" customHeight="1" x14ac:dyDescent="0.15">
      <c r="B21" s="158" t="s">
        <v>28</v>
      </c>
      <c r="C21" s="158"/>
      <c r="D21" s="159"/>
      <c r="E21" s="9">
        <f t="shared" si="0"/>
        <v>169</v>
      </c>
      <c r="F21" s="15">
        <v>154</v>
      </c>
      <c r="G21" s="15">
        <v>15</v>
      </c>
      <c r="H21" s="26"/>
    </row>
    <row r="22" spans="1:9" s="14" customFormat="1" ht="35.25" customHeight="1" x14ac:dyDescent="0.15">
      <c r="B22" s="158" t="s">
        <v>14</v>
      </c>
      <c r="C22" s="158"/>
      <c r="D22" s="159"/>
      <c r="E22" s="9">
        <f t="shared" si="0"/>
        <v>10</v>
      </c>
      <c r="F22" s="15">
        <v>8</v>
      </c>
      <c r="G22" s="15">
        <v>2</v>
      </c>
      <c r="H22" s="26"/>
    </row>
    <row r="23" spans="1:9" s="14" customFormat="1" ht="35.25" customHeight="1" x14ac:dyDescent="0.15">
      <c r="B23" s="158" t="s">
        <v>15</v>
      </c>
      <c r="C23" s="158"/>
      <c r="D23" s="159"/>
      <c r="E23" s="9">
        <f t="shared" si="0"/>
        <v>46</v>
      </c>
      <c r="F23" s="15">
        <v>41</v>
      </c>
      <c r="G23" s="15">
        <v>5</v>
      </c>
      <c r="H23" s="26"/>
    </row>
    <row r="24" spans="1:9" s="14" customFormat="1" ht="35.25" customHeight="1" x14ac:dyDescent="0.15">
      <c r="B24" s="158" t="s">
        <v>16</v>
      </c>
      <c r="C24" s="158"/>
      <c r="D24" s="159"/>
      <c r="E24" s="9">
        <f t="shared" si="0"/>
        <v>13</v>
      </c>
      <c r="F24" s="15">
        <v>9</v>
      </c>
      <c r="G24" s="15">
        <v>4</v>
      </c>
      <c r="H24" s="26"/>
    </row>
    <row r="25" spans="1:9" s="14" customFormat="1" ht="35.25" customHeight="1" x14ac:dyDescent="0.15">
      <c r="B25" s="158" t="s">
        <v>17</v>
      </c>
      <c r="C25" s="158"/>
      <c r="D25" s="159"/>
      <c r="E25" s="9">
        <f t="shared" si="0"/>
        <v>6</v>
      </c>
      <c r="F25" s="15">
        <v>6</v>
      </c>
      <c r="G25" s="15">
        <v>0</v>
      </c>
      <c r="H25" s="26"/>
    </row>
    <row r="26" spans="1:9" s="14" customFormat="1" ht="35.25" customHeight="1" x14ac:dyDescent="0.15">
      <c r="B26" s="158" t="s">
        <v>18</v>
      </c>
      <c r="C26" s="158"/>
      <c r="D26" s="159"/>
      <c r="E26" s="9">
        <f t="shared" si="0"/>
        <v>8</v>
      </c>
      <c r="F26" s="15">
        <v>5</v>
      </c>
      <c r="G26" s="15">
        <v>3</v>
      </c>
      <c r="H26" s="26"/>
    </row>
    <row r="27" spans="1:9" s="14" customFormat="1" ht="35.25" customHeight="1" x14ac:dyDescent="0.15">
      <c r="B27" s="158" t="s">
        <v>19</v>
      </c>
      <c r="C27" s="158"/>
      <c r="D27" s="159"/>
      <c r="E27" s="9">
        <f t="shared" si="0"/>
        <v>11</v>
      </c>
      <c r="F27" s="15">
        <v>9</v>
      </c>
      <c r="G27" s="15">
        <v>2</v>
      </c>
      <c r="H27" s="26"/>
    </row>
    <row r="28" spans="1:9" s="14" customFormat="1" ht="35.25" customHeight="1" x14ac:dyDescent="0.15">
      <c r="B28" s="158" t="s">
        <v>20</v>
      </c>
      <c r="C28" s="158"/>
      <c r="D28" s="159"/>
      <c r="E28" s="9">
        <f t="shared" si="0"/>
        <v>190</v>
      </c>
      <c r="F28" s="15">
        <v>116</v>
      </c>
      <c r="G28" s="15">
        <v>74</v>
      </c>
      <c r="H28" s="26"/>
    </row>
    <row r="29" spans="1:9" s="14" customFormat="1" ht="35.25" customHeight="1" x14ac:dyDescent="0.15">
      <c r="B29" s="158" t="s">
        <v>21</v>
      </c>
      <c r="C29" s="158"/>
      <c r="D29" s="159"/>
      <c r="E29" s="9">
        <f t="shared" si="0"/>
        <v>368</v>
      </c>
      <c r="F29" s="15">
        <v>362</v>
      </c>
      <c r="G29" s="15">
        <v>6</v>
      </c>
      <c r="H29" s="26"/>
      <c r="I29" s="26"/>
    </row>
    <row r="30" spans="1:9" s="14" customFormat="1" ht="12.75" customHeight="1" x14ac:dyDescent="0.15">
      <c r="A30" s="21"/>
      <c r="B30" s="151"/>
      <c r="C30" s="151"/>
      <c r="D30" s="152"/>
      <c r="E30" s="2"/>
      <c r="F30" s="2"/>
      <c r="G30" s="2"/>
    </row>
    <row r="31" spans="1:9" s="14" customFormat="1" ht="20.100000000000001" customHeight="1" x14ac:dyDescent="0.15">
      <c r="A31" s="12"/>
      <c r="B31" s="3" t="s">
        <v>27</v>
      </c>
      <c r="C31" s="13"/>
      <c r="E31" s="12"/>
      <c r="F31" s="12"/>
      <c r="G31" s="12"/>
    </row>
    <row r="32" spans="1:9" s="14" customFormat="1" ht="20.100000000000001" customHeight="1" x14ac:dyDescent="0.15">
      <c r="B32" s="8" t="s">
        <v>23</v>
      </c>
      <c r="C32" s="27"/>
    </row>
    <row r="33" spans="3:4" ht="20.100000000000001" customHeight="1" x14ac:dyDescent="0.15">
      <c r="C33" s="28"/>
      <c r="D33" s="28"/>
    </row>
    <row r="34" spans="3:4" ht="20.100000000000001" customHeight="1" x14ac:dyDescent="0.15">
      <c r="C34" s="28"/>
      <c r="D34" s="28"/>
    </row>
    <row r="35" spans="3:4" ht="20.100000000000001" customHeight="1" x14ac:dyDescent="0.15"/>
    <row r="36" spans="3:4" ht="20.100000000000001" customHeight="1" x14ac:dyDescent="0.15"/>
  </sheetData>
  <mergeCells count="22">
    <mergeCell ref="B15:D15"/>
    <mergeCell ref="B12:D12"/>
    <mergeCell ref="B28:D28"/>
    <mergeCell ref="B27:D27"/>
    <mergeCell ref="B25:D25"/>
    <mergeCell ref="B18:D18"/>
    <mergeCell ref="B30:D30"/>
    <mergeCell ref="A1:G1"/>
    <mergeCell ref="A3:G3"/>
    <mergeCell ref="B5:D5"/>
    <mergeCell ref="B14:D14"/>
    <mergeCell ref="B13:D13"/>
    <mergeCell ref="B16:D16"/>
    <mergeCell ref="B19:D19"/>
    <mergeCell ref="B17:D17"/>
    <mergeCell ref="B21:D21"/>
    <mergeCell ref="B29:D29"/>
    <mergeCell ref="B26:D26"/>
    <mergeCell ref="B24:D24"/>
    <mergeCell ref="B20:D20"/>
    <mergeCell ref="B22:D22"/>
    <mergeCell ref="B23:D23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75" firstPageNumber="181" orientation="portrait" useFirstPageNumber="1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54"/>
  <sheetViews>
    <sheetView tabSelected="1" zoomScaleNormal="100" workbookViewId="0">
      <selection activeCell="B4" sqref="B4"/>
    </sheetView>
  </sheetViews>
  <sheetFormatPr defaultRowHeight="13.5" x14ac:dyDescent="0.15"/>
  <cols>
    <col min="1" max="1" width="1.125" style="32" customWidth="1"/>
    <col min="2" max="2" width="6.375" style="32" customWidth="1"/>
    <col min="3" max="3" width="0.875" style="32" customWidth="1"/>
    <col min="4" max="4" width="20.625" style="32" customWidth="1"/>
    <col min="5" max="5" width="0.75" style="32" customWidth="1"/>
    <col min="6" max="6" width="9" style="32"/>
    <col min="7" max="8" width="8.75" style="32" customWidth="1"/>
    <col min="9" max="9" width="6.625" style="32" customWidth="1"/>
    <col min="10" max="10" width="0.875" style="32" customWidth="1"/>
    <col min="11" max="11" width="20.625" style="32" customWidth="1"/>
    <col min="12" max="12" width="0.875" style="32" customWidth="1"/>
    <col min="13" max="13" width="9" style="32"/>
    <col min="14" max="15" width="8.75" style="32" customWidth="1"/>
    <col min="16" max="16384" width="9" style="32"/>
  </cols>
  <sheetData>
    <row r="1" spans="1:15" ht="21" customHeight="1" x14ac:dyDescent="0.15">
      <c r="A1" s="160" t="s">
        <v>128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</row>
    <row r="2" spans="1:15" ht="16.5" customHeight="1" x14ac:dyDescent="0.15">
      <c r="A2" s="73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ht="18.75" customHeight="1" thickBot="1" x14ac:dyDescent="0.2">
      <c r="A3" s="70"/>
      <c r="B3" s="71" t="s">
        <v>250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ht="17.25" customHeight="1" thickTop="1" x14ac:dyDescent="0.15">
      <c r="A4" s="65"/>
      <c r="B4" s="66" t="s">
        <v>127</v>
      </c>
      <c r="C4" s="65"/>
      <c r="D4" s="63" t="s">
        <v>126</v>
      </c>
      <c r="E4" s="69"/>
      <c r="F4" s="63" t="s">
        <v>0</v>
      </c>
      <c r="G4" s="68" t="s">
        <v>1</v>
      </c>
      <c r="H4" s="67" t="s">
        <v>2</v>
      </c>
      <c r="I4" s="66" t="s">
        <v>127</v>
      </c>
      <c r="J4" s="65"/>
      <c r="K4" s="63" t="s">
        <v>126</v>
      </c>
      <c r="L4" s="64"/>
      <c r="M4" s="63" t="s">
        <v>0</v>
      </c>
      <c r="N4" s="62" t="s">
        <v>1</v>
      </c>
      <c r="O4" s="61" t="s">
        <v>2</v>
      </c>
    </row>
    <row r="5" spans="1:15" ht="18.75" customHeight="1" x14ac:dyDescent="0.15">
      <c r="B5" s="52">
        <v>1</v>
      </c>
      <c r="C5" s="46"/>
      <c r="D5" s="51" t="s">
        <v>125</v>
      </c>
      <c r="E5" s="47"/>
      <c r="F5" s="59">
        <v>3029</v>
      </c>
      <c r="G5" s="58">
        <v>1566</v>
      </c>
      <c r="H5" s="60">
        <v>1463</v>
      </c>
      <c r="I5" s="52">
        <v>50</v>
      </c>
      <c r="J5" s="46"/>
      <c r="K5" s="51" t="s">
        <v>124</v>
      </c>
      <c r="L5" s="47"/>
      <c r="M5" s="59">
        <v>544</v>
      </c>
      <c r="N5" s="58">
        <v>263</v>
      </c>
      <c r="O5" s="58">
        <v>281</v>
      </c>
    </row>
    <row r="6" spans="1:15" ht="18.75" customHeight="1" x14ac:dyDescent="0.15">
      <c r="B6" s="52">
        <v>2</v>
      </c>
      <c r="C6" s="46"/>
      <c r="D6" s="51" t="s">
        <v>123</v>
      </c>
      <c r="E6" s="47"/>
      <c r="F6" s="50">
        <v>2385</v>
      </c>
      <c r="G6" s="49">
        <v>1295</v>
      </c>
      <c r="H6" s="48">
        <v>1090</v>
      </c>
      <c r="I6" s="52">
        <v>51</v>
      </c>
      <c r="J6" s="46"/>
      <c r="K6" s="51" t="s">
        <v>122</v>
      </c>
      <c r="L6" s="47"/>
      <c r="M6" s="50">
        <v>1370</v>
      </c>
      <c r="N6" s="49">
        <v>689</v>
      </c>
      <c r="O6" s="49">
        <v>681</v>
      </c>
    </row>
    <row r="7" spans="1:15" ht="18.75" customHeight="1" x14ac:dyDescent="0.15">
      <c r="B7" s="52">
        <v>3</v>
      </c>
      <c r="C7" s="46"/>
      <c r="D7" s="51" t="s">
        <v>121</v>
      </c>
      <c r="E7" s="47"/>
      <c r="F7" s="50">
        <v>5163</v>
      </c>
      <c r="G7" s="49">
        <v>2600</v>
      </c>
      <c r="H7" s="48">
        <v>2563</v>
      </c>
      <c r="I7" s="57">
        <v>52</v>
      </c>
      <c r="J7" s="46"/>
      <c r="K7" s="51" t="s">
        <v>120</v>
      </c>
      <c r="L7" s="46"/>
      <c r="M7" s="50">
        <v>4184</v>
      </c>
      <c r="N7" s="49">
        <v>2114</v>
      </c>
      <c r="O7" s="49">
        <v>2070</v>
      </c>
    </row>
    <row r="8" spans="1:15" ht="18.75" customHeight="1" x14ac:dyDescent="0.15">
      <c r="B8" s="52">
        <v>4</v>
      </c>
      <c r="C8" s="46"/>
      <c r="D8" s="51" t="s">
        <v>119</v>
      </c>
      <c r="E8" s="47"/>
      <c r="F8" s="53">
        <v>3762</v>
      </c>
      <c r="G8" s="49">
        <v>2309</v>
      </c>
      <c r="H8" s="48">
        <v>1453</v>
      </c>
      <c r="I8" s="52">
        <v>53</v>
      </c>
      <c r="J8" s="46"/>
      <c r="K8" s="51" t="s">
        <v>118</v>
      </c>
      <c r="L8" s="47"/>
      <c r="M8" s="50">
        <v>3643</v>
      </c>
      <c r="N8" s="49">
        <v>1812</v>
      </c>
      <c r="O8" s="49">
        <v>1831</v>
      </c>
    </row>
    <row r="9" spans="1:15" ht="18.75" customHeight="1" x14ac:dyDescent="0.15">
      <c r="B9" s="52">
        <v>5</v>
      </c>
      <c r="C9" s="46"/>
      <c r="D9" s="51" t="s">
        <v>117</v>
      </c>
      <c r="E9" s="47"/>
      <c r="F9" s="53">
        <v>3588</v>
      </c>
      <c r="G9" s="49">
        <v>1951</v>
      </c>
      <c r="H9" s="48">
        <v>1637</v>
      </c>
      <c r="I9" s="52">
        <v>54</v>
      </c>
      <c r="J9" s="46"/>
      <c r="K9" s="51" t="s">
        <v>116</v>
      </c>
      <c r="L9" s="47"/>
      <c r="M9" s="50">
        <v>377</v>
      </c>
      <c r="N9" s="49">
        <v>189</v>
      </c>
      <c r="O9" s="49">
        <v>188</v>
      </c>
    </row>
    <row r="10" spans="1:15" ht="18.75" customHeight="1" x14ac:dyDescent="0.15">
      <c r="B10" s="52">
        <v>6</v>
      </c>
      <c r="C10" s="46"/>
      <c r="D10" s="51" t="s">
        <v>115</v>
      </c>
      <c r="E10" s="47"/>
      <c r="F10" s="53">
        <v>3027</v>
      </c>
      <c r="G10" s="49">
        <v>1553</v>
      </c>
      <c r="H10" s="48">
        <v>1474</v>
      </c>
      <c r="I10" s="52">
        <v>55</v>
      </c>
      <c r="J10" s="46"/>
      <c r="K10" s="51" t="s">
        <v>114</v>
      </c>
      <c r="L10" s="47"/>
      <c r="M10" s="50">
        <v>627</v>
      </c>
      <c r="N10" s="49">
        <v>296</v>
      </c>
      <c r="O10" s="49">
        <v>331</v>
      </c>
    </row>
    <row r="11" spans="1:15" ht="18.75" customHeight="1" x14ac:dyDescent="0.15">
      <c r="B11" s="52">
        <v>7</v>
      </c>
      <c r="C11" s="46"/>
      <c r="D11" s="51" t="s">
        <v>113</v>
      </c>
      <c r="E11" s="47"/>
      <c r="F11" s="53">
        <v>4702</v>
      </c>
      <c r="G11" s="49">
        <v>2338</v>
      </c>
      <c r="H11" s="48">
        <v>2364</v>
      </c>
      <c r="I11" s="52">
        <v>56</v>
      </c>
      <c r="J11" s="46"/>
      <c r="K11" s="51" t="s">
        <v>112</v>
      </c>
      <c r="L11" s="47"/>
      <c r="M11" s="50">
        <v>595</v>
      </c>
      <c r="N11" s="49">
        <v>290</v>
      </c>
      <c r="O11" s="49">
        <v>305</v>
      </c>
    </row>
    <row r="12" spans="1:15" ht="18.75" customHeight="1" x14ac:dyDescent="0.15">
      <c r="B12" s="52">
        <v>8</v>
      </c>
      <c r="C12" s="46"/>
      <c r="D12" s="51" t="s">
        <v>111</v>
      </c>
      <c r="E12" s="47"/>
      <c r="F12" s="53">
        <v>5093</v>
      </c>
      <c r="G12" s="49">
        <v>2727</v>
      </c>
      <c r="H12" s="48">
        <v>2366</v>
      </c>
      <c r="I12" s="52">
        <v>57</v>
      </c>
      <c r="J12" s="46"/>
      <c r="K12" s="51" t="s">
        <v>110</v>
      </c>
      <c r="L12" s="47"/>
      <c r="M12" s="50">
        <v>2954</v>
      </c>
      <c r="N12" s="49">
        <v>1455</v>
      </c>
      <c r="O12" s="49">
        <v>1499</v>
      </c>
    </row>
    <row r="13" spans="1:15" ht="18.75" customHeight="1" x14ac:dyDescent="0.15">
      <c r="B13" s="52">
        <v>9</v>
      </c>
      <c r="C13" s="46"/>
      <c r="D13" s="51" t="s">
        <v>109</v>
      </c>
      <c r="E13" s="47"/>
      <c r="F13" s="53">
        <v>2196</v>
      </c>
      <c r="G13" s="49">
        <v>1206</v>
      </c>
      <c r="H13" s="48">
        <v>990</v>
      </c>
      <c r="I13" s="52">
        <v>58</v>
      </c>
      <c r="J13" s="46"/>
      <c r="K13" s="51" t="s">
        <v>108</v>
      </c>
      <c r="L13" s="47"/>
      <c r="M13" s="50">
        <v>457</v>
      </c>
      <c r="N13" s="49">
        <v>236</v>
      </c>
      <c r="O13" s="49">
        <v>221</v>
      </c>
    </row>
    <row r="14" spans="1:15" ht="18.75" customHeight="1" x14ac:dyDescent="0.15">
      <c r="B14" s="52">
        <v>10</v>
      </c>
      <c r="C14" s="46"/>
      <c r="D14" s="51" t="s">
        <v>107</v>
      </c>
      <c r="E14" s="47"/>
      <c r="F14" s="53">
        <v>4974</v>
      </c>
      <c r="G14" s="49">
        <v>2464</v>
      </c>
      <c r="H14" s="48">
        <v>2510</v>
      </c>
      <c r="I14" s="52">
        <v>59</v>
      </c>
      <c r="J14" s="46"/>
      <c r="K14" s="51" t="s">
        <v>106</v>
      </c>
      <c r="L14" s="47"/>
      <c r="M14" s="50">
        <v>2170</v>
      </c>
      <c r="N14" s="49">
        <v>1072</v>
      </c>
      <c r="O14" s="49">
        <v>1098</v>
      </c>
    </row>
    <row r="15" spans="1:15" ht="18.75" customHeight="1" x14ac:dyDescent="0.15">
      <c r="B15" s="52">
        <v>11</v>
      </c>
      <c r="C15" s="46"/>
      <c r="D15" s="51" t="s">
        <v>105</v>
      </c>
      <c r="E15" s="47"/>
      <c r="F15" s="53">
        <v>4305</v>
      </c>
      <c r="G15" s="55">
        <v>2301</v>
      </c>
      <c r="H15" s="54">
        <v>2004</v>
      </c>
      <c r="I15" s="52">
        <v>60</v>
      </c>
      <c r="J15" s="46"/>
      <c r="K15" s="51" t="s">
        <v>104</v>
      </c>
      <c r="L15" s="47"/>
      <c r="M15" s="50">
        <v>3653</v>
      </c>
      <c r="N15" s="49">
        <v>1879</v>
      </c>
      <c r="O15" s="49">
        <v>1774</v>
      </c>
    </row>
    <row r="16" spans="1:15" ht="18.75" customHeight="1" x14ac:dyDescent="0.15">
      <c r="B16" s="52">
        <v>12</v>
      </c>
      <c r="C16" s="46"/>
      <c r="D16" s="51" t="s">
        <v>103</v>
      </c>
      <c r="E16" s="47"/>
      <c r="F16" s="53">
        <v>3544</v>
      </c>
      <c r="G16" s="55">
        <v>1823</v>
      </c>
      <c r="H16" s="54">
        <v>1721</v>
      </c>
      <c r="I16" s="52">
        <v>61</v>
      </c>
      <c r="J16" s="46"/>
      <c r="K16" s="51" t="s">
        <v>102</v>
      </c>
      <c r="L16" s="47"/>
      <c r="M16" s="50">
        <v>900</v>
      </c>
      <c r="N16" s="49">
        <v>441</v>
      </c>
      <c r="O16" s="49">
        <v>459</v>
      </c>
    </row>
    <row r="17" spans="2:15" ht="18.75" customHeight="1" x14ac:dyDescent="0.15">
      <c r="B17" s="52">
        <v>13</v>
      </c>
      <c r="C17" s="46"/>
      <c r="D17" s="51" t="s">
        <v>101</v>
      </c>
      <c r="E17" s="47"/>
      <c r="F17" s="53">
        <v>6261</v>
      </c>
      <c r="G17" s="55">
        <v>3414</v>
      </c>
      <c r="H17" s="54">
        <v>2847</v>
      </c>
      <c r="I17" s="52">
        <v>62</v>
      </c>
      <c r="J17" s="46"/>
      <c r="K17" s="51" t="s">
        <v>100</v>
      </c>
      <c r="L17" s="47"/>
      <c r="M17" s="50">
        <v>3485</v>
      </c>
      <c r="N17" s="49">
        <v>1694</v>
      </c>
      <c r="O17" s="49">
        <v>1791</v>
      </c>
    </row>
    <row r="18" spans="2:15" ht="18.75" customHeight="1" x14ac:dyDescent="0.15">
      <c r="B18" s="52">
        <v>14</v>
      </c>
      <c r="C18" s="46"/>
      <c r="D18" s="51" t="s">
        <v>99</v>
      </c>
      <c r="E18" s="47"/>
      <c r="F18" s="53">
        <v>1869</v>
      </c>
      <c r="G18" s="55">
        <v>1081</v>
      </c>
      <c r="H18" s="54">
        <v>788</v>
      </c>
      <c r="I18" s="52">
        <v>63</v>
      </c>
      <c r="J18" s="46"/>
      <c r="K18" s="51" t="s">
        <v>98</v>
      </c>
      <c r="L18" s="47"/>
      <c r="M18" s="50">
        <v>6399</v>
      </c>
      <c r="N18" s="49">
        <v>3131</v>
      </c>
      <c r="O18" s="49">
        <v>3268</v>
      </c>
    </row>
    <row r="19" spans="2:15" ht="18.75" customHeight="1" x14ac:dyDescent="0.15">
      <c r="B19" s="52">
        <v>15</v>
      </c>
      <c r="C19" s="46"/>
      <c r="D19" s="51" t="s">
        <v>97</v>
      </c>
      <c r="E19" s="47"/>
      <c r="F19" s="53">
        <v>5233</v>
      </c>
      <c r="G19" s="55">
        <v>2851</v>
      </c>
      <c r="H19" s="54">
        <v>2382</v>
      </c>
      <c r="I19" s="52">
        <v>64</v>
      </c>
      <c r="J19" s="46"/>
      <c r="K19" s="51" t="s">
        <v>96</v>
      </c>
      <c r="L19" s="47"/>
      <c r="M19" s="50">
        <v>4958</v>
      </c>
      <c r="N19" s="49">
        <v>2401</v>
      </c>
      <c r="O19" s="49">
        <v>2557</v>
      </c>
    </row>
    <row r="20" spans="2:15" ht="18.75" customHeight="1" x14ac:dyDescent="0.15">
      <c r="B20" s="52">
        <v>16</v>
      </c>
      <c r="C20" s="46"/>
      <c r="D20" s="51" t="s">
        <v>95</v>
      </c>
      <c r="E20" s="47"/>
      <c r="F20" s="53">
        <v>4107</v>
      </c>
      <c r="G20" s="55">
        <v>1998</v>
      </c>
      <c r="H20" s="54">
        <v>2109</v>
      </c>
      <c r="I20" s="52">
        <v>65</v>
      </c>
      <c r="J20" s="46"/>
      <c r="K20" s="51" t="s">
        <v>94</v>
      </c>
      <c r="L20" s="47"/>
      <c r="M20" s="50">
        <v>3688</v>
      </c>
      <c r="N20" s="49">
        <v>1824</v>
      </c>
      <c r="O20" s="49">
        <v>1864</v>
      </c>
    </row>
    <row r="21" spans="2:15" ht="18.75" customHeight="1" x14ac:dyDescent="0.15">
      <c r="B21" s="52">
        <v>17</v>
      </c>
      <c r="C21" s="46"/>
      <c r="D21" s="51" t="s">
        <v>93</v>
      </c>
      <c r="E21" s="47"/>
      <c r="F21" s="53">
        <v>2593</v>
      </c>
      <c r="G21" s="55">
        <v>1353</v>
      </c>
      <c r="H21" s="54">
        <v>1240</v>
      </c>
      <c r="I21" s="52">
        <v>66</v>
      </c>
      <c r="J21" s="46"/>
      <c r="K21" s="51" t="s">
        <v>92</v>
      </c>
      <c r="L21" s="47"/>
      <c r="M21" s="50">
        <v>274</v>
      </c>
      <c r="N21" s="49">
        <v>144</v>
      </c>
      <c r="O21" s="49">
        <v>130</v>
      </c>
    </row>
    <row r="22" spans="2:15" ht="18.75" customHeight="1" x14ac:dyDescent="0.15">
      <c r="B22" s="52">
        <v>18</v>
      </c>
      <c r="C22" s="46"/>
      <c r="D22" s="51" t="s">
        <v>91</v>
      </c>
      <c r="E22" s="47"/>
      <c r="F22" s="53">
        <v>2772</v>
      </c>
      <c r="G22" s="55">
        <v>1324</v>
      </c>
      <c r="H22" s="54">
        <v>1448</v>
      </c>
      <c r="I22" s="52">
        <v>67</v>
      </c>
      <c r="J22" s="46"/>
      <c r="K22" s="51" t="s">
        <v>90</v>
      </c>
      <c r="L22" s="47"/>
      <c r="M22" s="50">
        <v>159</v>
      </c>
      <c r="N22" s="49">
        <v>79</v>
      </c>
      <c r="O22" s="49">
        <v>80</v>
      </c>
    </row>
    <row r="23" spans="2:15" ht="18.75" customHeight="1" x14ac:dyDescent="0.15">
      <c r="B23" s="52">
        <v>19</v>
      </c>
      <c r="C23" s="46"/>
      <c r="D23" s="51" t="s">
        <v>89</v>
      </c>
      <c r="E23" s="47"/>
      <c r="F23" s="53">
        <v>3267</v>
      </c>
      <c r="G23" s="55">
        <v>1628</v>
      </c>
      <c r="H23" s="54">
        <v>1639</v>
      </c>
      <c r="I23" s="52">
        <v>68</v>
      </c>
      <c r="J23" s="46"/>
      <c r="K23" s="51" t="s">
        <v>88</v>
      </c>
      <c r="L23" s="47"/>
      <c r="M23" s="50">
        <v>282</v>
      </c>
      <c r="N23" s="49">
        <v>151</v>
      </c>
      <c r="O23" s="49">
        <v>131</v>
      </c>
    </row>
    <row r="24" spans="2:15" ht="18.75" customHeight="1" x14ac:dyDescent="0.15">
      <c r="B24" s="52">
        <v>20</v>
      </c>
      <c r="C24" s="46"/>
      <c r="D24" s="51" t="s">
        <v>87</v>
      </c>
      <c r="E24" s="47"/>
      <c r="F24" s="53">
        <v>1045</v>
      </c>
      <c r="G24" s="55">
        <v>514</v>
      </c>
      <c r="H24" s="54">
        <v>531</v>
      </c>
      <c r="I24" s="52">
        <v>69</v>
      </c>
      <c r="J24" s="46"/>
      <c r="K24" s="51" t="s">
        <v>86</v>
      </c>
      <c r="L24" s="47"/>
      <c r="M24" s="50">
        <v>81</v>
      </c>
      <c r="N24" s="49">
        <v>38</v>
      </c>
      <c r="O24" s="49">
        <v>43</v>
      </c>
    </row>
    <row r="25" spans="2:15" ht="18.75" customHeight="1" x14ac:dyDescent="0.15">
      <c r="B25" s="52">
        <v>21</v>
      </c>
      <c r="C25" s="46"/>
      <c r="D25" s="51" t="s">
        <v>85</v>
      </c>
      <c r="E25" s="47"/>
      <c r="F25" s="53">
        <v>2831</v>
      </c>
      <c r="G25" s="55">
        <v>1408</v>
      </c>
      <c r="H25" s="54">
        <v>1423</v>
      </c>
      <c r="I25" s="52">
        <v>70</v>
      </c>
      <c r="J25" s="46"/>
      <c r="K25" s="51" t="s">
        <v>84</v>
      </c>
      <c r="L25" s="47"/>
      <c r="M25" s="50">
        <v>574</v>
      </c>
      <c r="N25" s="49">
        <v>291</v>
      </c>
      <c r="O25" s="49">
        <v>283</v>
      </c>
    </row>
    <row r="26" spans="2:15" ht="18.75" customHeight="1" x14ac:dyDescent="0.15">
      <c r="B26" s="52">
        <v>22</v>
      </c>
      <c r="C26" s="46"/>
      <c r="D26" s="51" t="s">
        <v>83</v>
      </c>
      <c r="E26" s="47"/>
      <c r="F26" s="53">
        <v>1721</v>
      </c>
      <c r="G26" s="55">
        <v>894</v>
      </c>
      <c r="H26" s="54">
        <v>827</v>
      </c>
      <c r="I26" s="52">
        <v>71</v>
      </c>
      <c r="J26" s="46"/>
      <c r="K26" s="51" t="s">
        <v>82</v>
      </c>
      <c r="L26" s="47"/>
      <c r="M26" s="50">
        <v>1218</v>
      </c>
      <c r="N26" s="49">
        <v>573</v>
      </c>
      <c r="O26" s="49">
        <v>645</v>
      </c>
    </row>
    <row r="27" spans="2:15" ht="18.75" customHeight="1" x14ac:dyDescent="0.15">
      <c r="B27" s="52">
        <v>23</v>
      </c>
      <c r="C27" s="46"/>
      <c r="D27" s="51" t="s">
        <v>81</v>
      </c>
      <c r="E27" s="47"/>
      <c r="F27" s="53">
        <v>1331</v>
      </c>
      <c r="G27" s="55">
        <v>676</v>
      </c>
      <c r="H27" s="54">
        <v>655</v>
      </c>
      <c r="I27" s="52">
        <v>72</v>
      </c>
      <c r="J27" s="46"/>
      <c r="K27" s="56" t="s">
        <v>80</v>
      </c>
      <c r="L27" s="47"/>
      <c r="M27" s="50">
        <v>726</v>
      </c>
      <c r="N27" s="49">
        <v>346</v>
      </c>
      <c r="O27" s="49">
        <v>380</v>
      </c>
    </row>
    <row r="28" spans="2:15" ht="18.75" customHeight="1" x14ac:dyDescent="0.15">
      <c r="B28" s="52">
        <v>24</v>
      </c>
      <c r="C28" s="46"/>
      <c r="D28" s="51" t="s">
        <v>79</v>
      </c>
      <c r="E28" s="47"/>
      <c r="F28" s="53">
        <v>2174</v>
      </c>
      <c r="G28" s="55">
        <v>1071</v>
      </c>
      <c r="H28" s="54">
        <v>1103</v>
      </c>
      <c r="I28" s="52">
        <v>73</v>
      </c>
      <c r="J28" s="46"/>
      <c r="K28" s="51" t="s">
        <v>78</v>
      </c>
      <c r="L28" s="47"/>
      <c r="M28" s="50">
        <v>198</v>
      </c>
      <c r="N28" s="49">
        <v>93</v>
      </c>
      <c r="O28" s="49">
        <v>105</v>
      </c>
    </row>
    <row r="29" spans="2:15" ht="18.75" customHeight="1" x14ac:dyDescent="0.15">
      <c r="B29" s="52">
        <v>25</v>
      </c>
      <c r="C29" s="46"/>
      <c r="D29" s="51" t="s">
        <v>77</v>
      </c>
      <c r="E29" s="47"/>
      <c r="F29" s="53">
        <v>2793</v>
      </c>
      <c r="G29" s="49">
        <v>1415</v>
      </c>
      <c r="H29" s="48">
        <v>1378</v>
      </c>
      <c r="I29" s="52">
        <v>74</v>
      </c>
      <c r="J29" s="46"/>
      <c r="K29" s="51" t="s">
        <v>76</v>
      </c>
      <c r="L29" s="47"/>
      <c r="M29" s="50">
        <v>1303</v>
      </c>
      <c r="N29" s="49">
        <v>647</v>
      </c>
      <c r="O29" s="49">
        <v>656</v>
      </c>
    </row>
    <row r="30" spans="2:15" ht="18.75" customHeight="1" x14ac:dyDescent="0.15">
      <c r="B30" s="52">
        <v>26</v>
      </c>
      <c r="C30" s="46"/>
      <c r="D30" s="51" t="s">
        <v>75</v>
      </c>
      <c r="E30" s="47"/>
      <c r="F30" s="53">
        <v>4522</v>
      </c>
      <c r="G30" s="49">
        <v>2426</v>
      </c>
      <c r="H30" s="48">
        <v>2096</v>
      </c>
      <c r="I30" s="52">
        <v>75</v>
      </c>
      <c r="J30" s="46"/>
      <c r="K30" s="51" t="s">
        <v>74</v>
      </c>
      <c r="L30" s="47"/>
      <c r="M30" s="50">
        <v>794</v>
      </c>
      <c r="N30" s="49">
        <v>393</v>
      </c>
      <c r="O30" s="49">
        <v>401</v>
      </c>
    </row>
    <row r="31" spans="2:15" ht="18.75" customHeight="1" x14ac:dyDescent="0.15">
      <c r="B31" s="52">
        <v>27</v>
      </c>
      <c r="C31" s="46"/>
      <c r="D31" s="51" t="s">
        <v>73</v>
      </c>
      <c r="E31" s="47"/>
      <c r="F31" s="53">
        <v>5191</v>
      </c>
      <c r="G31" s="49">
        <v>2678</v>
      </c>
      <c r="H31" s="48">
        <v>2513</v>
      </c>
      <c r="I31" s="52">
        <v>76</v>
      </c>
      <c r="J31" s="46"/>
      <c r="K31" s="51" t="s">
        <v>72</v>
      </c>
      <c r="L31" s="47"/>
      <c r="M31" s="50">
        <v>3057</v>
      </c>
      <c r="N31" s="49">
        <v>1564</v>
      </c>
      <c r="O31" s="49">
        <v>1493</v>
      </c>
    </row>
    <row r="32" spans="2:15" ht="18.75" customHeight="1" x14ac:dyDescent="0.15">
      <c r="B32" s="52">
        <v>28</v>
      </c>
      <c r="C32" s="46"/>
      <c r="D32" s="51" t="s">
        <v>71</v>
      </c>
      <c r="E32" s="47"/>
      <c r="F32" s="53">
        <v>4798</v>
      </c>
      <c r="G32" s="49">
        <v>2542</v>
      </c>
      <c r="H32" s="48">
        <v>2256</v>
      </c>
      <c r="I32" s="52">
        <v>77</v>
      </c>
      <c r="J32" s="46"/>
      <c r="K32" s="51" t="s">
        <v>70</v>
      </c>
      <c r="L32" s="47"/>
      <c r="M32" s="50">
        <v>4582</v>
      </c>
      <c r="N32" s="49">
        <v>2296</v>
      </c>
      <c r="O32" s="49">
        <v>2286</v>
      </c>
    </row>
    <row r="33" spans="2:15" ht="18.75" customHeight="1" x14ac:dyDescent="0.15">
      <c r="B33" s="52">
        <v>29</v>
      </c>
      <c r="C33" s="46"/>
      <c r="D33" s="51" t="s">
        <v>69</v>
      </c>
      <c r="E33" s="47"/>
      <c r="F33" s="53">
        <v>6110</v>
      </c>
      <c r="G33" s="49">
        <v>3250</v>
      </c>
      <c r="H33" s="48">
        <v>2860</v>
      </c>
      <c r="I33" s="52">
        <v>78</v>
      </c>
      <c r="J33" s="46"/>
      <c r="K33" s="51" t="s">
        <v>68</v>
      </c>
      <c r="L33" s="47"/>
      <c r="M33" s="50">
        <v>2930</v>
      </c>
      <c r="N33" s="49">
        <v>1494</v>
      </c>
      <c r="O33" s="49">
        <v>1436</v>
      </c>
    </row>
    <row r="34" spans="2:15" ht="18.75" customHeight="1" x14ac:dyDescent="0.15">
      <c r="B34" s="52">
        <v>30</v>
      </c>
      <c r="C34" s="46"/>
      <c r="D34" s="51" t="s">
        <v>67</v>
      </c>
      <c r="E34" s="47"/>
      <c r="F34" s="53">
        <v>5606</v>
      </c>
      <c r="G34" s="49">
        <v>2951</v>
      </c>
      <c r="H34" s="48">
        <v>2655</v>
      </c>
      <c r="I34" s="52">
        <v>79</v>
      </c>
      <c r="J34" s="46"/>
      <c r="K34" s="51" t="s">
        <v>66</v>
      </c>
      <c r="L34" s="47"/>
      <c r="M34" s="50">
        <v>307</v>
      </c>
      <c r="N34" s="49">
        <v>153</v>
      </c>
      <c r="O34" s="49">
        <v>154</v>
      </c>
    </row>
    <row r="35" spans="2:15" ht="18.75" customHeight="1" x14ac:dyDescent="0.15">
      <c r="B35" s="52">
        <v>31</v>
      </c>
      <c r="C35" s="46"/>
      <c r="D35" s="51" t="s">
        <v>65</v>
      </c>
      <c r="E35" s="47"/>
      <c r="F35" s="53">
        <v>5016</v>
      </c>
      <c r="G35" s="49">
        <v>2748</v>
      </c>
      <c r="H35" s="48">
        <v>2268</v>
      </c>
      <c r="I35" s="52">
        <v>80</v>
      </c>
      <c r="J35" s="46"/>
      <c r="K35" s="51" t="s">
        <v>64</v>
      </c>
      <c r="L35" s="47"/>
      <c r="M35" s="50">
        <v>1322</v>
      </c>
      <c r="N35" s="49">
        <v>638</v>
      </c>
      <c r="O35" s="49">
        <v>684</v>
      </c>
    </row>
    <row r="36" spans="2:15" ht="18.75" customHeight="1" x14ac:dyDescent="0.15">
      <c r="B36" s="52">
        <v>32</v>
      </c>
      <c r="C36" s="46"/>
      <c r="D36" s="51" t="s">
        <v>63</v>
      </c>
      <c r="E36" s="47"/>
      <c r="F36" s="53">
        <v>6694</v>
      </c>
      <c r="G36" s="49">
        <v>3678</v>
      </c>
      <c r="H36" s="48">
        <v>3016</v>
      </c>
      <c r="I36" s="52">
        <v>81</v>
      </c>
      <c r="J36" s="46"/>
      <c r="K36" s="51" t="s">
        <v>62</v>
      </c>
      <c r="L36" s="47"/>
      <c r="M36" s="50">
        <v>598</v>
      </c>
      <c r="N36" s="49">
        <v>307</v>
      </c>
      <c r="O36" s="49">
        <v>291</v>
      </c>
    </row>
    <row r="37" spans="2:15" ht="18.75" customHeight="1" x14ac:dyDescent="0.15">
      <c r="B37" s="52">
        <v>33</v>
      </c>
      <c r="C37" s="46"/>
      <c r="D37" s="51" t="s">
        <v>61</v>
      </c>
      <c r="E37" s="47"/>
      <c r="F37" s="53">
        <v>1328</v>
      </c>
      <c r="G37" s="49">
        <v>676</v>
      </c>
      <c r="H37" s="48">
        <v>652</v>
      </c>
      <c r="I37" s="52">
        <v>82</v>
      </c>
      <c r="J37" s="46"/>
      <c r="K37" s="51" t="s">
        <v>60</v>
      </c>
      <c r="L37" s="47"/>
      <c r="M37" s="50">
        <v>583</v>
      </c>
      <c r="N37" s="49">
        <v>287</v>
      </c>
      <c r="O37" s="49">
        <v>296</v>
      </c>
    </row>
    <row r="38" spans="2:15" ht="18.75" customHeight="1" x14ac:dyDescent="0.15">
      <c r="B38" s="52">
        <v>34</v>
      </c>
      <c r="C38" s="46"/>
      <c r="D38" s="51" t="s">
        <v>59</v>
      </c>
      <c r="E38" s="47"/>
      <c r="F38" s="53">
        <v>2951</v>
      </c>
      <c r="G38" s="49">
        <v>1655</v>
      </c>
      <c r="H38" s="48">
        <v>1296</v>
      </c>
      <c r="I38" s="52">
        <v>83</v>
      </c>
      <c r="J38" s="46"/>
      <c r="K38" s="51" t="s">
        <v>58</v>
      </c>
      <c r="L38" s="47"/>
      <c r="M38" s="50">
        <v>579</v>
      </c>
      <c r="N38" s="49">
        <v>285</v>
      </c>
      <c r="O38" s="49">
        <v>294</v>
      </c>
    </row>
    <row r="39" spans="2:15" ht="18.75" customHeight="1" x14ac:dyDescent="0.15">
      <c r="B39" s="52">
        <v>35</v>
      </c>
      <c r="C39" s="46"/>
      <c r="D39" s="51" t="s">
        <v>57</v>
      </c>
      <c r="E39" s="47"/>
      <c r="F39" s="53">
        <v>2291</v>
      </c>
      <c r="G39" s="49">
        <v>1326</v>
      </c>
      <c r="H39" s="48">
        <v>965</v>
      </c>
      <c r="I39" s="52">
        <v>84</v>
      </c>
      <c r="J39" s="46"/>
      <c r="K39" s="51" t="s">
        <v>56</v>
      </c>
      <c r="L39" s="47"/>
      <c r="M39" s="50">
        <v>911</v>
      </c>
      <c r="N39" s="49">
        <v>437</v>
      </c>
      <c r="O39" s="49">
        <v>474</v>
      </c>
    </row>
    <row r="40" spans="2:15" ht="18.75" customHeight="1" x14ac:dyDescent="0.15">
      <c r="B40" s="52">
        <v>36</v>
      </c>
      <c r="C40" s="46"/>
      <c r="D40" s="51" t="s">
        <v>55</v>
      </c>
      <c r="E40" s="47"/>
      <c r="F40" s="53">
        <v>431</v>
      </c>
      <c r="G40" s="49">
        <v>217</v>
      </c>
      <c r="H40" s="48">
        <v>214</v>
      </c>
      <c r="I40" s="52">
        <v>85</v>
      </c>
      <c r="J40" s="46"/>
      <c r="K40" s="51" t="s">
        <v>54</v>
      </c>
      <c r="L40" s="47"/>
      <c r="M40" s="50">
        <v>503</v>
      </c>
      <c r="N40" s="49">
        <v>256</v>
      </c>
      <c r="O40" s="49">
        <v>247</v>
      </c>
    </row>
    <row r="41" spans="2:15" ht="18.75" customHeight="1" x14ac:dyDescent="0.15">
      <c r="B41" s="52">
        <v>37</v>
      </c>
      <c r="C41" s="46"/>
      <c r="D41" s="51" t="s">
        <v>53</v>
      </c>
      <c r="E41" s="47"/>
      <c r="F41" s="53">
        <v>1210</v>
      </c>
      <c r="G41" s="49">
        <v>605</v>
      </c>
      <c r="H41" s="48">
        <v>605</v>
      </c>
      <c r="I41" s="52">
        <v>86</v>
      </c>
      <c r="J41" s="46"/>
      <c r="K41" s="51" t="s">
        <v>52</v>
      </c>
      <c r="L41" s="47"/>
      <c r="M41" s="50">
        <v>249</v>
      </c>
      <c r="N41" s="49">
        <v>142</v>
      </c>
      <c r="O41" s="49">
        <v>107</v>
      </c>
    </row>
    <row r="42" spans="2:15" ht="18.75" customHeight="1" x14ac:dyDescent="0.15">
      <c r="B42" s="52">
        <v>38</v>
      </c>
      <c r="C42" s="46"/>
      <c r="D42" s="51" t="s">
        <v>51</v>
      </c>
      <c r="E42" s="47"/>
      <c r="F42" s="53">
        <v>4500</v>
      </c>
      <c r="G42" s="49">
        <v>2413</v>
      </c>
      <c r="H42" s="48">
        <v>2087</v>
      </c>
      <c r="I42" s="52">
        <v>87</v>
      </c>
      <c r="J42" s="46"/>
      <c r="K42" s="51" t="s">
        <v>50</v>
      </c>
      <c r="L42" s="47"/>
      <c r="M42" s="50">
        <v>253</v>
      </c>
      <c r="N42" s="49">
        <v>121</v>
      </c>
      <c r="O42" s="49">
        <v>132</v>
      </c>
    </row>
    <row r="43" spans="2:15" ht="18.75" customHeight="1" x14ac:dyDescent="0.15">
      <c r="B43" s="52">
        <v>39</v>
      </c>
      <c r="C43" s="46"/>
      <c r="D43" s="51" t="s">
        <v>49</v>
      </c>
      <c r="E43" s="47"/>
      <c r="F43" s="53">
        <v>6454</v>
      </c>
      <c r="G43" s="49">
        <v>3514</v>
      </c>
      <c r="H43" s="48">
        <v>2940</v>
      </c>
      <c r="I43" s="52">
        <v>88</v>
      </c>
      <c r="J43" s="46"/>
      <c r="K43" s="51" t="s">
        <v>48</v>
      </c>
      <c r="L43" s="47"/>
      <c r="M43" s="50">
        <v>322</v>
      </c>
      <c r="N43" s="49">
        <v>160</v>
      </c>
      <c r="O43" s="49">
        <v>162</v>
      </c>
    </row>
    <row r="44" spans="2:15" ht="18.75" customHeight="1" x14ac:dyDescent="0.15">
      <c r="B44" s="52">
        <v>40</v>
      </c>
      <c r="C44" s="46"/>
      <c r="D44" s="51" t="s">
        <v>47</v>
      </c>
      <c r="E44" s="47"/>
      <c r="F44" s="53">
        <v>4815</v>
      </c>
      <c r="G44" s="49">
        <v>2448</v>
      </c>
      <c r="H44" s="48">
        <v>2367</v>
      </c>
      <c r="I44" s="52">
        <v>89</v>
      </c>
      <c r="J44" s="46"/>
      <c r="K44" s="51" t="s">
        <v>46</v>
      </c>
      <c r="L44" s="47"/>
      <c r="M44" s="50">
        <v>537</v>
      </c>
      <c r="N44" s="49">
        <v>271</v>
      </c>
      <c r="O44" s="49">
        <v>266</v>
      </c>
    </row>
    <row r="45" spans="2:15" ht="18.75" customHeight="1" x14ac:dyDescent="0.15">
      <c r="B45" s="52">
        <v>41</v>
      </c>
      <c r="C45" s="46"/>
      <c r="D45" s="51" t="s">
        <v>45</v>
      </c>
      <c r="E45" s="47"/>
      <c r="F45" s="53">
        <v>4077</v>
      </c>
      <c r="G45" s="49">
        <v>2080</v>
      </c>
      <c r="H45" s="48">
        <v>1997</v>
      </c>
      <c r="I45" s="52">
        <v>90</v>
      </c>
      <c r="J45" s="46"/>
      <c r="K45" s="51" t="s">
        <v>44</v>
      </c>
      <c r="L45" s="47"/>
      <c r="M45" s="50">
        <v>42</v>
      </c>
      <c r="N45" s="49">
        <v>19</v>
      </c>
      <c r="O45" s="49">
        <v>23</v>
      </c>
    </row>
    <row r="46" spans="2:15" ht="18.75" customHeight="1" x14ac:dyDescent="0.15">
      <c r="B46" s="52">
        <v>42</v>
      </c>
      <c r="C46" s="46"/>
      <c r="D46" s="51" t="s">
        <v>43</v>
      </c>
      <c r="E46" s="47"/>
      <c r="F46" s="53">
        <v>3737</v>
      </c>
      <c r="G46" s="49">
        <v>1910</v>
      </c>
      <c r="H46" s="48">
        <v>1827</v>
      </c>
      <c r="I46" s="52">
        <v>91</v>
      </c>
      <c r="J46" s="46"/>
      <c r="K46" s="51" t="s">
        <v>42</v>
      </c>
      <c r="L46" s="47"/>
      <c r="M46" s="50">
        <v>108</v>
      </c>
      <c r="N46" s="49">
        <v>53</v>
      </c>
      <c r="O46" s="49">
        <v>55</v>
      </c>
    </row>
    <row r="47" spans="2:15" ht="18.75" customHeight="1" x14ac:dyDescent="0.15">
      <c r="B47" s="52">
        <v>43</v>
      </c>
      <c r="C47" s="46"/>
      <c r="D47" s="51" t="s">
        <v>41</v>
      </c>
      <c r="E47" s="47"/>
      <c r="F47" s="53">
        <v>6071</v>
      </c>
      <c r="G47" s="49">
        <v>3003</v>
      </c>
      <c r="H47" s="48">
        <v>3068</v>
      </c>
      <c r="I47" s="52">
        <v>92</v>
      </c>
      <c r="J47" s="46"/>
      <c r="K47" s="51" t="s">
        <v>40</v>
      </c>
      <c r="L47" s="47"/>
      <c r="M47" s="50">
        <v>226</v>
      </c>
      <c r="N47" s="49">
        <v>116</v>
      </c>
      <c r="O47" s="49">
        <v>110</v>
      </c>
    </row>
    <row r="48" spans="2:15" ht="18.75" customHeight="1" x14ac:dyDescent="0.15">
      <c r="B48" s="52">
        <v>44</v>
      </c>
      <c r="C48" s="46"/>
      <c r="D48" s="51" t="s">
        <v>39</v>
      </c>
      <c r="E48" s="47"/>
      <c r="F48" s="53">
        <v>3772</v>
      </c>
      <c r="G48" s="49">
        <v>1929</v>
      </c>
      <c r="H48" s="48">
        <v>1843</v>
      </c>
      <c r="I48" s="52">
        <v>93</v>
      </c>
      <c r="J48" s="46"/>
      <c r="K48" s="51" t="s">
        <v>38</v>
      </c>
      <c r="L48" s="47"/>
      <c r="M48" s="50">
        <v>584</v>
      </c>
      <c r="N48" s="49">
        <v>275</v>
      </c>
      <c r="O48" s="49">
        <v>309</v>
      </c>
    </row>
    <row r="49" spans="1:15" ht="18.75" customHeight="1" x14ac:dyDescent="0.15">
      <c r="B49" s="52">
        <v>45</v>
      </c>
      <c r="C49" s="46"/>
      <c r="D49" s="51" t="s">
        <v>37</v>
      </c>
      <c r="E49" s="47"/>
      <c r="F49" s="53">
        <v>1113</v>
      </c>
      <c r="G49" s="49">
        <v>587</v>
      </c>
      <c r="H49" s="48">
        <v>526</v>
      </c>
      <c r="I49" s="52">
        <v>94</v>
      </c>
      <c r="J49" s="46"/>
      <c r="K49" s="51" t="s">
        <v>36</v>
      </c>
      <c r="L49" s="47"/>
      <c r="M49" s="50">
        <v>236</v>
      </c>
      <c r="N49" s="49">
        <v>101</v>
      </c>
      <c r="O49" s="49">
        <v>135</v>
      </c>
    </row>
    <row r="50" spans="1:15" ht="18.75" customHeight="1" x14ac:dyDescent="0.15">
      <c r="B50" s="52">
        <v>46</v>
      </c>
      <c r="C50" s="46"/>
      <c r="D50" s="51" t="s">
        <v>35</v>
      </c>
      <c r="E50" s="47"/>
      <c r="F50" s="53">
        <v>2347</v>
      </c>
      <c r="G50" s="49">
        <v>1210</v>
      </c>
      <c r="H50" s="48">
        <v>1137</v>
      </c>
      <c r="I50" s="52">
        <v>95</v>
      </c>
      <c r="J50" s="46"/>
      <c r="K50" s="51" t="s">
        <v>34</v>
      </c>
      <c r="L50" s="47"/>
      <c r="M50" s="50">
        <v>435</v>
      </c>
      <c r="N50" s="49">
        <v>230</v>
      </c>
      <c r="O50" s="49">
        <v>205</v>
      </c>
    </row>
    <row r="51" spans="1:15" ht="18.75" customHeight="1" x14ac:dyDescent="0.15">
      <c r="B51" s="52">
        <v>47</v>
      </c>
      <c r="C51" s="46"/>
      <c r="D51" s="51" t="s">
        <v>33</v>
      </c>
      <c r="E51" s="47"/>
      <c r="F51" s="50">
        <v>399</v>
      </c>
      <c r="G51" s="49">
        <v>202</v>
      </c>
      <c r="H51" s="48">
        <v>197</v>
      </c>
      <c r="I51" s="47"/>
      <c r="J51" s="46"/>
      <c r="K51" s="46"/>
      <c r="L51" s="47"/>
      <c r="M51" s="46"/>
      <c r="N51" s="45"/>
      <c r="O51" s="45"/>
    </row>
    <row r="52" spans="1:15" ht="18.75" customHeight="1" x14ac:dyDescent="0.15">
      <c r="B52" s="52">
        <v>48</v>
      </c>
      <c r="C52" s="46"/>
      <c r="D52" s="51" t="s">
        <v>32</v>
      </c>
      <c r="E52" s="47"/>
      <c r="F52" s="50">
        <v>2335</v>
      </c>
      <c r="G52" s="49">
        <v>1182</v>
      </c>
      <c r="H52" s="48">
        <v>1153</v>
      </c>
      <c r="I52" s="47"/>
      <c r="J52" s="46"/>
      <c r="K52" s="46"/>
      <c r="L52" s="47"/>
      <c r="M52" s="46"/>
      <c r="N52" s="45"/>
      <c r="O52" s="45"/>
    </row>
    <row r="53" spans="1:15" ht="18.75" customHeight="1" x14ac:dyDescent="0.15">
      <c r="A53" s="44"/>
      <c r="B53" s="43">
        <v>49</v>
      </c>
      <c r="C53" s="39"/>
      <c r="D53" s="38" t="s">
        <v>31</v>
      </c>
      <c r="E53" s="37"/>
      <c r="F53" s="42">
        <v>676</v>
      </c>
      <c r="G53" s="41">
        <v>321</v>
      </c>
      <c r="H53" s="40">
        <v>355</v>
      </c>
      <c r="I53" s="37"/>
      <c r="J53" s="39"/>
      <c r="K53" s="38" t="s">
        <v>30</v>
      </c>
      <c r="L53" s="37"/>
      <c r="M53" s="36">
        <v>234186</v>
      </c>
      <c r="N53" s="36">
        <v>121057</v>
      </c>
      <c r="O53" s="36">
        <v>113129</v>
      </c>
    </row>
    <row r="54" spans="1:15" ht="17.25" customHeight="1" x14ac:dyDescent="0.15">
      <c r="B54" s="32" t="s">
        <v>29</v>
      </c>
      <c r="F54" s="35"/>
      <c r="K54" s="34"/>
      <c r="L54" s="34"/>
      <c r="M54" s="34"/>
      <c r="N54" s="34"/>
      <c r="O54" s="33"/>
    </row>
  </sheetData>
  <mergeCells count="1">
    <mergeCell ref="A1:O1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75" firstPageNumber="182" orientation="portrait" useFirstPageNumber="1" r:id="rId1"/>
  <headerFooter scaleWithDoc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8"/>
  <sheetViews>
    <sheetView zoomScaleNormal="100" zoomScaleSheetLayoutView="85" workbookViewId="0">
      <selection activeCell="B3" sqref="B3:H3"/>
    </sheetView>
  </sheetViews>
  <sheetFormatPr defaultRowHeight="12.75" x14ac:dyDescent="0.15"/>
  <cols>
    <col min="1" max="1" width="1.125" style="34" customWidth="1"/>
    <col min="2" max="2" width="4.125" style="34" customWidth="1"/>
    <col min="3" max="3" width="3.625" style="34" customWidth="1"/>
    <col min="4" max="4" width="2.375" style="34" customWidth="1"/>
    <col min="5" max="5" width="2.75" style="34" customWidth="1"/>
    <col min="6" max="7" width="3" style="34" customWidth="1"/>
    <col min="8" max="8" width="2.875" style="34" customWidth="1"/>
    <col min="9" max="10" width="2.625" style="34" customWidth="1"/>
    <col min="11" max="11" width="4.5" style="34" customWidth="1"/>
    <col min="12" max="12" width="3.5" style="34" customWidth="1"/>
    <col min="13" max="13" width="3.75" style="34" customWidth="1"/>
    <col min="14" max="14" width="4" style="34" customWidth="1"/>
    <col min="15" max="15" width="3.375" style="34" customWidth="1"/>
    <col min="16" max="16" width="2.625" style="34" customWidth="1"/>
    <col min="17" max="17" width="1.625" style="34" customWidth="1"/>
    <col min="18" max="18" width="2.25" style="34" customWidth="1"/>
    <col min="19" max="19" width="3.75" style="34" customWidth="1"/>
    <col min="20" max="20" width="1.625" style="34" customWidth="1"/>
    <col min="21" max="21" width="2.625" style="34" customWidth="1"/>
    <col min="22" max="22" width="3.375" style="34" customWidth="1"/>
    <col min="23" max="25" width="2.625" style="34" customWidth="1"/>
    <col min="26" max="26" width="2.25" style="34" customWidth="1"/>
    <col min="27" max="27" width="2.125" style="34" customWidth="1"/>
    <col min="28" max="29" width="2.875" style="34" customWidth="1"/>
    <col min="30" max="31" width="2.625" style="34" customWidth="1"/>
    <col min="32" max="32" width="2.125" style="34" customWidth="1"/>
    <col min="33" max="33" width="2.625" style="34" customWidth="1"/>
    <col min="34" max="34" width="2.125" style="34" customWidth="1"/>
    <col min="35" max="35" width="3" style="34" customWidth="1"/>
    <col min="36" max="38" width="2.5" style="34" customWidth="1"/>
    <col min="39" max="39" width="2" style="34" customWidth="1"/>
    <col min="40" max="40" width="2.5" style="34" customWidth="1"/>
    <col min="41" max="41" width="2.25" style="34" customWidth="1"/>
    <col min="42" max="42" width="2.625" style="34" customWidth="1"/>
    <col min="43" max="43" width="1.125" style="34" customWidth="1"/>
    <col min="44" max="62" width="2.625" style="34" customWidth="1"/>
    <col min="63" max="16384" width="9" style="34"/>
  </cols>
  <sheetData>
    <row r="1" spans="1:47" ht="18.75" customHeight="1" x14ac:dyDescent="0.15">
      <c r="A1" s="160" t="s">
        <v>161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</row>
    <row r="2" spans="1:47" ht="16.5" customHeight="1" thickBot="1" x14ac:dyDescent="0.2">
      <c r="A2" s="71"/>
      <c r="B2" s="71" t="s">
        <v>249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</row>
    <row r="3" spans="1:47" ht="24.75" customHeight="1" thickTop="1" x14ac:dyDescent="0.15">
      <c r="A3" s="39"/>
      <c r="B3" s="171" t="s">
        <v>160</v>
      </c>
      <c r="C3" s="171"/>
      <c r="D3" s="171"/>
      <c r="E3" s="171"/>
      <c r="F3" s="171"/>
      <c r="G3" s="171"/>
      <c r="H3" s="172"/>
      <c r="I3" s="101"/>
      <c r="J3" s="91"/>
      <c r="K3" s="165" t="s">
        <v>0</v>
      </c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37"/>
      <c r="W3" s="167" t="s">
        <v>1</v>
      </c>
      <c r="X3" s="168"/>
      <c r="Y3" s="168"/>
      <c r="Z3" s="168"/>
      <c r="AA3" s="168"/>
      <c r="AB3" s="168"/>
      <c r="AC3" s="168"/>
      <c r="AD3" s="168"/>
      <c r="AE3" s="168"/>
      <c r="AF3" s="168"/>
      <c r="AG3" s="168"/>
      <c r="AH3" s="168"/>
      <c r="AI3" s="169"/>
      <c r="AJ3" s="167" t="s">
        <v>2</v>
      </c>
      <c r="AK3" s="168"/>
      <c r="AL3" s="168"/>
      <c r="AM3" s="168"/>
      <c r="AN3" s="168"/>
      <c r="AO3" s="168"/>
      <c r="AP3" s="168"/>
      <c r="AQ3" s="168"/>
      <c r="AR3" s="168"/>
      <c r="AS3" s="168"/>
      <c r="AT3" s="168"/>
      <c r="AU3" s="168"/>
    </row>
    <row r="4" spans="1:47" ht="23.25" customHeight="1" x14ac:dyDescent="0.15">
      <c r="C4" s="86"/>
      <c r="D4" s="170" t="s">
        <v>4</v>
      </c>
      <c r="E4" s="170"/>
      <c r="F4" s="100">
        <v>16</v>
      </c>
      <c r="G4" s="99" t="s">
        <v>5</v>
      </c>
      <c r="H4" s="97"/>
      <c r="I4" s="96"/>
      <c r="J4" s="86"/>
      <c r="K4" s="86"/>
      <c r="L4" s="86"/>
      <c r="M4" s="86"/>
      <c r="N4" s="86"/>
      <c r="O4" s="86"/>
      <c r="P4" s="86"/>
      <c r="Q4" s="162">
        <v>225653</v>
      </c>
      <c r="R4" s="162"/>
      <c r="S4" s="162"/>
      <c r="T4" s="162"/>
      <c r="U4" s="162"/>
      <c r="V4" s="162"/>
      <c r="W4" s="98"/>
      <c r="X4" s="98"/>
      <c r="Y4" s="98"/>
      <c r="Z4" s="98"/>
      <c r="AA4" s="98"/>
      <c r="AB4" s="98"/>
      <c r="AC4" s="98"/>
      <c r="AD4" s="162">
        <v>116028</v>
      </c>
      <c r="AE4" s="162"/>
      <c r="AF4" s="162"/>
      <c r="AG4" s="162"/>
      <c r="AH4" s="162"/>
      <c r="AI4" s="162"/>
      <c r="AJ4" s="98"/>
      <c r="AK4" s="98"/>
      <c r="AL4" s="98"/>
      <c r="AM4" s="98"/>
      <c r="AN4" s="98"/>
      <c r="AO4" s="162">
        <v>109625</v>
      </c>
      <c r="AP4" s="162"/>
      <c r="AQ4" s="162"/>
      <c r="AR4" s="162"/>
      <c r="AS4" s="162"/>
      <c r="AT4" s="162"/>
      <c r="AU4" s="162"/>
    </row>
    <row r="5" spans="1:47" ht="23.25" customHeight="1" x14ac:dyDescent="0.15">
      <c r="C5" s="86"/>
      <c r="E5" s="161">
        <v>17</v>
      </c>
      <c r="F5" s="161"/>
      <c r="G5" s="86"/>
      <c r="H5" s="97"/>
      <c r="I5" s="96"/>
      <c r="J5" s="86"/>
      <c r="K5" s="86"/>
      <c r="L5" s="86"/>
      <c r="M5" s="86"/>
      <c r="N5" s="86"/>
      <c r="O5" s="86"/>
      <c r="P5" s="86"/>
      <c r="Q5" s="163">
        <v>226472</v>
      </c>
      <c r="R5" s="163"/>
      <c r="S5" s="163"/>
      <c r="T5" s="163"/>
      <c r="U5" s="163"/>
      <c r="V5" s="163"/>
      <c r="W5" s="98"/>
      <c r="X5" s="98"/>
      <c r="Y5" s="98"/>
      <c r="Z5" s="98"/>
      <c r="AA5" s="98"/>
      <c r="AB5" s="98"/>
      <c r="AC5" s="98"/>
      <c r="AD5" s="163">
        <v>116347</v>
      </c>
      <c r="AE5" s="163"/>
      <c r="AF5" s="163"/>
      <c r="AG5" s="163"/>
      <c r="AH5" s="163"/>
      <c r="AI5" s="163"/>
      <c r="AJ5" s="98"/>
      <c r="AK5" s="98"/>
      <c r="AL5" s="98"/>
      <c r="AM5" s="98"/>
      <c r="AN5" s="98"/>
      <c r="AO5" s="163">
        <v>110125</v>
      </c>
      <c r="AP5" s="163"/>
      <c r="AQ5" s="163"/>
      <c r="AR5" s="163"/>
      <c r="AS5" s="163"/>
      <c r="AT5" s="163"/>
      <c r="AU5" s="163"/>
    </row>
    <row r="6" spans="1:47" ht="23.25" customHeight="1" x14ac:dyDescent="0.15">
      <c r="C6" s="86"/>
      <c r="E6" s="161">
        <v>18</v>
      </c>
      <c r="F6" s="161"/>
      <c r="G6" s="86"/>
      <c r="H6" s="97"/>
      <c r="I6" s="96"/>
      <c r="J6" s="86"/>
      <c r="K6" s="86"/>
      <c r="L6" s="86"/>
      <c r="M6" s="86"/>
      <c r="N6" s="86"/>
      <c r="O6" s="86"/>
      <c r="P6" s="86"/>
      <c r="Q6" s="163">
        <v>227214</v>
      </c>
      <c r="R6" s="163"/>
      <c r="S6" s="163"/>
      <c r="T6" s="163"/>
      <c r="U6" s="163"/>
      <c r="V6" s="163"/>
      <c r="W6" s="98"/>
      <c r="X6" s="98"/>
      <c r="Y6" s="98"/>
      <c r="Z6" s="98"/>
      <c r="AA6" s="98"/>
      <c r="AB6" s="98"/>
      <c r="AC6" s="98"/>
      <c r="AD6" s="163">
        <v>116735</v>
      </c>
      <c r="AE6" s="163"/>
      <c r="AF6" s="163"/>
      <c r="AG6" s="163"/>
      <c r="AH6" s="163"/>
      <c r="AI6" s="163"/>
      <c r="AJ6" s="98"/>
      <c r="AK6" s="98"/>
      <c r="AL6" s="98"/>
      <c r="AM6" s="98"/>
      <c r="AN6" s="98"/>
      <c r="AO6" s="163">
        <v>110479</v>
      </c>
      <c r="AP6" s="163"/>
      <c r="AQ6" s="163"/>
      <c r="AR6" s="163"/>
      <c r="AS6" s="163"/>
      <c r="AT6" s="163"/>
      <c r="AU6" s="163"/>
    </row>
    <row r="7" spans="1:47" ht="23.25" customHeight="1" x14ac:dyDescent="0.15">
      <c r="C7" s="86"/>
      <c r="E7" s="161">
        <v>19</v>
      </c>
      <c r="F7" s="161"/>
      <c r="G7" s="86"/>
      <c r="H7" s="97"/>
      <c r="I7" s="96"/>
      <c r="J7" s="86"/>
      <c r="K7" s="86"/>
      <c r="L7" s="86"/>
      <c r="M7" s="86"/>
      <c r="N7" s="86"/>
      <c r="O7" s="86"/>
      <c r="P7" s="86"/>
      <c r="Q7" s="163">
        <v>228101</v>
      </c>
      <c r="R7" s="163"/>
      <c r="S7" s="163"/>
      <c r="T7" s="163"/>
      <c r="U7" s="163"/>
      <c r="V7" s="163"/>
      <c r="W7" s="98"/>
      <c r="X7" s="98"/>
      <c r="Y7" s="98"/>
      <c r="Z7" s="98"/>
      <c r="AA7" s="98"/>
      <c r="AB7" s="98"/>
      <c r="AC7" s="98"/>
      <c r="AD7" s="163">
        <v>117316</v>
      </c>
      <c r="AE7" s="163"/>
      <c r="AF7" s="163"/>
      <c r="AG7" s="163"/>
      <c r="AH7" s="163"/>
      <c r="AI7" s="163"/>
      <c r="AJ7" s="98"/>
      <c r="AK7" s="98"/>
      <c r="AL7" s="98"/>
      <c r="AM7" s="98"/>
      <c r="AN7" s="98"/>
      <c r="AO7" s="163">
        <v>110785</v>
      </c>
      <c r="AP7" s="163"/>
      <c r="AQ7" s="163"/>
      <c r="AR7" s="163"/>
      <c r="AS7" s="163"/>
      <c r="AT7" s="163"/>
      <c r="AU7" s="163"/>
    </row>
    <row r="8" spans="1:47" ht="23.25" customHeight="1" x14ac:dyDescent="0.15">
      <c r="C8" s="86"/>
      <c r="E8" s="161">
        <v>20</v>
      </c>
      <c r="F8" s="161"/>
      <c r="G8" s="86"/>
      <c r="H8" s="97"/>
      <c r="I8" s="96"/>
      <c r="J8" s="86"/>
      <c r="K8" s="86"/>
      <c r="L8" s="86"/>
      <c r="M8" s="86"/>
      <c r="N8" s="86"/>
      <c r="O8" s="86"/>
      <c r="P8" s="86"/>
      <c r="Q8" s="163">
        <v>228841</v>
      </c>
      <c r="R8" s="163"/>
      <c r="S8" s="163"/>
      <c r="T8" s="163"/>
      <c r="U8" s="163"/>
      <c r="V8" s="163"/>
      <c r="W8" s="98"/>
      <c r="X8" s="98"/>
      <c r="Y8" s="98"/>
      <c r="Z8" s="98"/>
      <c r="AA8" s="98"/>
      <c r="AB8" s="98"/>
      <c r="AC8" s="98"/>
      <c r="AD8" s="163">
        <v>117836</v>
      </c>
      <c r="AE8" s="163"/>
      <c r="AF8" s="163"/>
      <c r="AG8" s="163"/>
      <c r="AH8" s="163"/>
      <c r="AI8" s="163"/>
      <c r="AJ8" s="98"/>
      <c r="AK8" s="98"/>
      <c r="AL8" s="98"/>
      <c r="AM8" s="98"/>
      <c r="AN8" s="98"/>
      <c r="AO8" s="163">
        <v>111005</v>
      </c>
      <c r="AP8" s="163"/>
      <c r="AQ8" s="163"/>
      <c r="AR8" s="163"/>
      <c r="AS8" s="163"/>
      <c r="AT8" s="163"/>
      <c r="AU8" s="163"/>
    </row>
    <row r="9" spans="1:47" ht="23.25" customHeight="1" x14ac:dyDescent="0.15">
      <c r="C9" s="86"/>
      <c r="E9" s="161">
        <v>21</v>
      </c>
      <c r="F9" s="161"/>
      <c r="G9" s="86"/>
      <c r="H9" s="97"/>
      <c r="I9" s="96"/>
      <c r="J9" s="86"/>
      <c r="K9" s="86"/>
      <c r="L9" s="86"/>
      <c r="M9" s="86"/>
      <c r="N9" s="86"/>
      <c r="O9" s="86"/>
      <c r="P9" s="86"/>
      <c r="Q9" s="163">
        <v>229301</v>
      </c>
      <c r="R9" s="163"/>
      <c r="S9" s="163"/>
      <c r="T9" s="163"/>
      <c r="U9" s="163"/>
      <c r="V9" s="163"/>
      <c r="W9" s="98"/>
      <c r="X9" s="98"/>
      <c r="Y9" s="98"/>
      <c r="Z9" s="98"/>
      <c r="AA9" s="98"/>
      <c r="AB9" s="98"/>
      <c r="AC9" s="98"/>
      <c r="AD9" s="163">
        <v>118207</v>
      </c>
      <c r="AE9" s="163"/>
      <c r="AF9" s="163"/>
      <c r="AG9" s="163"/>
      <c r="AH9" s="163"/>
      <c r="AI9" s="163"/>
      <c r="AJ9" s="53"/>
      <c r="AK9" s="53"/>
      <c r="AL9" s="53"/>
      <c r="AM9" s="53"/>
      <c r="AN9" s="53"/>
      <c r="AO9" s="163">
        <v>111094</v>
      </c>
      <c r="AP9" s="163"/>
      <c r="AQ9" s="163"/>
      <c r="AR9" s="163"/>
      <c r="AS9" s="163"/>
      <c r="AT9" s="163"/>
      <c r="AU9" s="163"/>
    </row>
    <row r="10" spans="1:47" s="46" customFormat="1" ht="23.25" customHeight="1" x14ac:dyDescent="0.15">
      <c r="A10" s="34"/>
      <c r="B10" s="34"/>
      <c r="C10" s="86"/>
      <c r="D10" s="34"/>
      <c r="E10" s="161">
        <v>22</v>
      </c>
      <c r="F10" s="161"/>
      <c r="G10" s="86"/>
      <c r="H10" s="97"/>
      <c r="I10" s="96"/>
      <c r="J10" s="86"/>
      <c r="K10" s="86"/>
      <c r="L10" s="86"/>
      <c r="M10" s="86"/>
      <c r="N10" s="86"/>
      <c r="O10" s="86"/>
      <c r="P10" s="86"/>
      <c r="Q10" s="163">
        <v>229882</v>
      </c>
      <c r="R10" s="163"/>
      <c r="S10" s="163"/>
      <c r="T10" s="163"/>
      <c r="U10" s="163"/>
      <c r="V10" s="163"/>
      <c r="W10" s="53"/>
      <c r="X10" s="53"/>
      <c r="Y10" s="53"/>
      <c r="Z10" s="53"/>
      <c r="AA10" s="53"/>
      <c r="AB10" s="53"/>
      <c r="AC10" s="53"/>
      <c r="AD10" s="163">
        <v>118497</v>
      </c>
      <c r="AE10" s="163"/>
      <c r="AF10" s="163"/>
      <c r="AG10" s="163"/>
      <c r="AH10" s="163"/>
      <c r="AI10" s="163"/>
      <c r="AJ10" s="53"/>
      <c r="AK10" s="53"/>
      <c r="AL10" s="53"/>
      <c r="AM10" s="53"/>
      <c r="AN10" s="53"/>
      <c r="AO10" s="163">
        <v>111385</v>
      </c>
      <c r="AP10" s="163"/>
      <c r="AQ10" s="163"/>
      <c r="AR10" s="163"/>
      <c r="AS10" s="163"/>
      <c r="AT10" s="163"/>
      <c r="AU10" s="163"/>
    </row>
    <row r="11" spans="1:47" ht="23.25" customHeight="1" x14ac:dyDescent="0.15">
      <c r="A11" s="46"/>
      <c r="B11" s="46"/>
      <c r="C11" s="96"/>
      <c r="D11" s="46"/>
      <c r="E11" s="161">
        <v>23</v>
      </c>
      <c r="F11" s="161"/>
      <c r="G11" s="96"/>
      <c r="H11" s="97"/>
      <c r="I11" s="96"/>
      <c r="J11" s="96"/>
      <c r="K11" s="96"/>
      <c r="L11" s="96"/>
      <c r="M11" s="96"/>
      <c r="N11" s="96"/>
      <c r="O11" s="96"/>
      <c r="P11" s="96"/>
      <c r="Q11" s="163">
        <v>229790</v>
      </c>
      <c r="R11" s="163"/>
      <c r="S11" s="163"/>
      <c r="T11" s="163"/>
      <c r="U11" s="163"/>
      <c r="V11" s="163"/>
      <c r="W11" s="53"/>
      <c r="X11" s="53"/>
      <c r="Y11" s="53"/>
      <c r="Z11" s="53"/>
      <c r="AA11" s="53"/>
      <c r="AB11" s="53"/>
      <c r="AC11" s="53"/>
      <c r="AD11" s="163">
        <v>118533</v>
      </c>
      <c r="AE11" s="163"/>
      <c r="AF11" s="163"/>
      <c r="AG11" s="163"/>
      <c r="AH11" s="163"/>
      <c r="AI11" s="163"/>
      <c r="AJ11" s="53"/>
      <c r="AK11" s="53"/>
      <c r="AL11" s="53"/>
      <c r="AM11" s="53"/>
      <c r="AN11" s="53"/>
      <c r="AO11" s="163">
        <v>111257</v>
      </c>
      <c r="AP11" s="163"/>
      <c r="AQ11" s="163"/>
      <c r="AR11" s="163"/>
      <c r="AS11" s="163"/>
      <c r="AT11" s="163"/>
      <c r="AU11" s="163"/>
    </row>
    <row r="12" spans="1:47" ht="23.25" customHeight="1" x14ac:dyDescent="0.15">
      <c r="A12" s="46"/>
      <c r="B12" s="46"/>
      <c r="C12" s="96"/>
      <c r="E12" s="161">
        <v>24</v>
      </c>
      <c r="F12" s="161"/>
      <c r="G12" s="96"/>
      <c r="H12" s="97"/>
      <c r="I12" s="96"/>
      <c r="J12" s="96"/>
      <c r="K12" s="96"/>
      <c r="L12" s="96"/>
      <c r="M12" s="96"/>
      <c r="N12" s="96"/>
      <c r="O12" s="96"/>
      <c r="P12" s="96"/>
      <c r="Q12" s="163">
        <v>229922</v>
      </c>
      <c r="R12" s="163"/>
      <c r="S12" s="163"/>
      <c r="T12" s="163"/>
      <c r="U12" s="163"/>
      <c r="V12" s="163"/>
      <c r="W12" s="53"/>
      <c r="X12" s="53"/>
      <c r="Y12" s="53"/>
      <c r="Z12" s="53"/>
      <c r="AA12" s="53"/>
      <c r="AB12" s="53"/>
      <c r="AC12" s="53"/>
      <c r="AD12" s="163">
        <v>118653</v>
      </c>
      <c r="AE12" s="163"/>
      <c r="AF12" s="163"/>
      <c r="AG12" s="163"/>
      <c r="AH12" s="163"/>
      <c r="AI12" s="163"/>
      <c r="AJ12" s="53"/>
      <c r="AK12" s="53"/>
      <c r="AL12" s="53"/>
      <c r="AM12" s="53"/>
      <c r="AN12" s="53"/>
      <c r="AO12" s="163">
        <v>111269</v>
      </c>
      <c r="AP12" s="163"/>
      <c r="AQ12" s="163"/>
      <c r="AR12" s="163"/>
      <c r="AS12" s="163"/>
      <c r="AT12" s="163"/>
      <c r="AU12" s="163"/>
    </row>
    <row r="13" spans="1:47" ht="23.25" customHeight="1" x14ac:dyDescent="0.15">
      <c r="A13" s="46"/>
      <c r="B13" s="46"/>
      <c r="C13" s="96"/>
      <c r="E13" s="161">
        <v>25</v>
      </c>
      <c r="F13" s="161"/>
      <c r="G13" s="94"/>
      <c r="H13" s="95"/>
      <c r="I13" s="94"/>
      <c r="J13" s="94"/>
      <c r="K13" s="94"/>
      <c r="L13" s="94"/>
      <c r="M13" s="94"/>
      <c r="N13" s="94"/>
      <c r="O13" s="94"/>
      <c r="P13" s="94"/>
      <c r="Q13" s="163">
        <v>229341</v>
      </c>
      <c r="R13" s="163"/>
      <c r="S13" s="163"/>
      <c r="T13" s="163"/>
      <c r="U13" s="163"/>
      <c r="V13" s="163"/>
      <c r="W13" s="53"/>
      <c r="X13" s="53"/>
      <c r="Y13" s="53"/>
      <c r="Z13" s="53"/>
      <c r="AA13" s="53"/>
      <c r="AB13" s="53"/>
      <c r="AC13" s="53"/>
      <c r="AD13" s="163">
        <v>118426</v>
      </c>
      <c r="AE13" s="163"/>
      <c r="AF13" s="163"/>
      <c r="AG13" s="163"/>
      <c r="AH13" s="163"/>
      <c r="AI13" s="163"/>
      <c r="AJ13" s="53"/>
      <c r="AK13" s="53"/>
      <c r="AL13" s="53"/>
      <c r="AM13" s="53"/>
      <c r="AN13" s="53"/>
      <c r="AO13" s="163">
        <v>110915</v>
      </c>
      <c r="AP13" s="163"/>
      <c r="AQ13" s="163"/>
      <c r="AR13" s="163"/>
      <c r="AS13" s="163"/>
      <c r="AT13" s="163"/>
      <c r="AU13" s="163"/>
    </row>
    <row r="14" spans="1:47" ht="23.25" customHeight="1" x14ac:dyDescent="0.15">
      <c r="A14" s="46"/>
      <c r="B14" s="46"/>
      <c r="C14" s="96"/>
      <c r="E14" s="161">
        <v>26</v>
      </c>
      <c r="F14" s="161"/>
      <c r="G14" s="96"/>
      <c r="H14" s="97"/>
      <c r="I14" s="96"/>
      <c r="J14" s="96"/>
      <c r="K14" s="96"/>
      <c r="L14" s="96"/>
      <c r="M14" s="96"/>
      <c r="N14" s="96"/>
      <c r="O14" s="96"/>
      <c r="P14" s="96"/>
      <c r="Q14" s="163">
        <v>229008</v>
      </c>
      <c r="R14" s="163"/>
      <c r="S14" s="163"/>
      <c r="T14" s="163"/>
      <c r="U14" s="163"/>
      <c r="V14" s="163"/>
      <c r="W14" s="53"/>
      <c r="X14" s="53"/>
      <c r="Y14" s="53"/>
      <c r="Z14" s="53"/>
      <c r="AA14" s="53"/>
      <c r="AB14" s="53"/>
      <c r="AC14" s="53"/>
      <c r="AD14" s="163">
        <v>118165</v>
      </c>
      <c r="AE14" s="163"/>
      <c r="AF14" s="163"/>
      <c r="AG14" s="163"/>
      <c r="AH14" s="163"/>
      <c r="AI14" s="163"/>
      <c r="AJ14" s="53"/>
      <c r="AK14" s="53"/>
      <c r="AL14" s="53"/>
      <c r="AM14" s="53"/>
      <c r="AN14" s="53"/>
      <c r="AO14" s="163">
        <v>110843</v>
      </c>
      <c r="AP14" s="163"/>
      <c r="AQ14" s="163"/>
      <c r="AR14" s="163"/>
      <c r="AS14" s="163"/>
      <c r="AT14" s="163"/>
      <c r="AU14" s="163"/>
    </row>
    <row r="15" spans="1:47" ht="23.25" customHeight="1" x14ac:dyDescent="0.15">
      <c r="A15" s="46"/>
      <c r="B15" s="46"/>
      <c r="C15" s="96"/>
      <c r="E15" s="164">
        <v>27</v>
      </c>
      <c r="F15" s="164"/>
      <c r="G15" s="96"/>
      <c r="H15" s="97"/>
      <c r="I15" s="96"/>
      <c r="J15" s="96"/>
      <c r="K15" s="96"/>
      <c r="L15" s="96"/>
      <c r="M15" s="96"/>
      <c r="N15" s="96"/>
      <c r="O15" s="96"/>
      <c r="P15" s="96"/>
      <c r="Q15" s="163">
        <v>229228</v>
      </c>
      <c r="R15" s="163"/>
      <c r="S15" s="163"/>
      <c r="T15" s="163"/>
      <c r="U15" s="163"/>
      <c r="V15" s="163"/>
      <c r="W15" s="53"/>
      <c r="X15" s="53"/>
      <c r="Y15" s="53"/>
      <c r="Z15" s="53"/>
      <c r="AA15" s="53"/>
      <c r="AB15" s="53"/>
      <c r="AC15" s="53"/>
      <c r="AD15" s="163">
        <v>118473</v>
      </c>
      <c r="AE15" s="163"/>
      <c r="AF15" s="163"/>
      <c r="AG15" s="163"/>
      <c r="AH15" s="163"/>
      <c r="AI15" s="163"/>
      <c r="AJ15" s="53"/>
      <c r="AK15" s="53"/>
      <c r="AL15" s="53"/>
      <c r="AM15" s="53"/>
      <c r="AN15" s="53"/>
      <c r="AO15" s="163">
        <v>110755</v>
      </c>
      <c r="AP15" s="163"/>
      <c r="AQ15" s="163"/>
      <c r="AR15" s="163"/>
      <c r="AS15" s="163"/>
      <c r="AT15" s="163"/>
      <c r="AU15" s="163"/>
    </row>
    <row r="16" spans="1:47" s="92" customFormat="1" ht="23.25" customHeight="1" x14ac:dyDescent="0.15">
      <c r="A16" s="77"/>
      <c r="B16" s="77"/>
      <c r="C16" s="94"/>
      <c r="E16" s="174">
        <v>28</v>
      </c>
      <c r="F16" s="174"/>
      <c r="G16" s="94"/>
      <c r="H16" s="95"/>
      <c r="I16" s="94"/>
      <c r="J16" s="94"/>
      <c r="K16" s="94"/>
      <c r="L16" s="94"/>
      <c r="M16" s="94"/>
      <c r="N16" s="94"/>
      <c r="O16" s="94"/>
      <c r="P16" s="94"/>
      <c r="Q16" s="175">
        <v>234186</v>
      </c>
      <c r="R16" s="175"/>
      <c r="S16" s="175"/>
      <c r="T16" s="175"/>
      <c r="U16" s="175"/>
      <c r="V16" s="175"/>
      <c r="W16" s="93"/>
      <c r="X16" s="93"/>
      <c r="Y16" s="93"/>
      <c r="Z16" s="93"/>
      <c r="AA16" s="93"/>
      <c r="AB16" s="93"/>
      <c r="AC16" s="93"/>
      <c r="AD16" s="175">
        <v>121057</v>
      </c>
      <c r="AE16" s="175"/>
      <c r="AF16" s="175"/>
      <c r="AG16" s="175"/>
      <c r="AH16" s="175"/>
      <c r="AI16" s="175"/>
      <c r="AJ16" s="93"/>
      <c r="AK16" s="93"/>
      <c r="AL16" s="93"/>
      <c r="AM16" s="93"/>
      <c r="AN16" s="93"/>
      <c r="AO16" s="175">
        <v>113129</v>
      </c>
      <c r="AP16" s="175"/>
      <c r="AQ16" s="175"/>
      <c r="AR16" s="175"/>
      <c r="AS16" s="175"/>
      <c r="AT16" s="175"/>
      <c r="AU16" s="175"/>
    </row>
    <row r="17" spans="1:47" ht="11.25" customHeight="1" x14ac:dyDescent="0.15">
      <c r="A17" s="39"/>
      <c r="B17" s="39"/>
      <c r="C17" s="91"/>
      <c r="D17" s="90"/>
      <c r="E17" s="90"/>
      <c r="F17" s="90"/>
      <c r="G17" s="88"/>
      <c r="H17" s="89"/>
      <c r="I17" s="88"/>
      <c r="J17" s="88"/>
      <c r="K17" s="88"/>
      <c r="L17" s="88"/>
      <c r="M17" s="88"/>
      <c r="N17" s="88"/>
      <c r="O17" s="88"/>
      <c r="P17" s="88"/>
      <c r="Q17" s="173"/>
      <c r="R17" s="173"/>
      <c r="S17" s="173"/>
      <c r="T17" s="173"/>
      <c r="U17" s="173"/>
      <c r="V17" s="173"/>
      <c r="W17" s="36"/>
      <c r="X17" s="36"/>
      <c r="Y17" s="36"/>
      <c r="Z17" s="36"/>
      <c r="AA17" s="36"/>
      <c r="AB17" s="36"/>
      <c r="AC17" s="36"/>
      <c r="AD17" s="173"/>
      <c r="AE17" s="173"/>
      <c r="AF17" s="173"/>
      <c r="AG17" s="173"/>
      <c r="AH17" s="173"/>
      <c r="AI17" s="173"/>
      <c r="AJ17" s="36"/>
      <c r="AK17" s="36"/>
      <c r="AL17" s="36"/>
      <c r="AM17" s="36"/>
      <c r="AN17" s="36"/>
      <c r="AO17" s="173"/>
      <c r="AP17" s="173"/>
      <c r="AQ17" s="173"/>
      <c r="AR17" s="173"/>
      <c r="AS17" s="173"/>
      <c r="AT17" s="173"/>
      <c r="AU17" s="173"/>
    </row>
    <row r="18" spans="1:47" ht="21.95" customHeight="1" x14ac:dyDescent="0.15">
      <c r="B18" s="34" t="s">
        <v>129</v>
      </c>
      <c r="C18" s="86"/>
      <c r="D18" s="87"/>
      <c r="E18" s="87"/>
      <c r="F18" s="87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</row>
  </sheetData>
  <mergeCells count="60">
    <mergeCell ref="E16:F16"/>
    <mergeCell ref="Q16:V16"/>
    <mergeCell ref="AD16:AI16"/>
    <mergeCell ref="AO16:AU16"/>
    <mergeCell ref="Q15:V15"/>
    <mergeCell ref="AD15:AI15"/>
    <mergeCell ref="AO15:AU15"/>
    <mergeCell ref="AO11:AU11"/>
    <mergeCell ref="Q12:V12"/>
    <mergeCell ref="AD12:AI12"/>
    <mergeCell ref="AO12:AU12"/>
    <mergeCell ref="Q17:V17"/>
    <mergeCell ref="AD17:AI17"/>
    <mergeCell ref="AO17:AU17"/>
    <mergeCell ref="Q13:V13"/>
    <mergeCell ref="AD13:AI13"/>
    <mergeCell ref="AO13:AU13"/>
    <mergeCell ref="Q14:V14"/>
    <mergeCell ref="AD14:AI14"/>
    <mergeCell ref="AO14:AU14"/>
    <mergeCell ref="AO8:AU8"/>
    <mergeCell ref="AD10:AI10"/>
    <mergeCell ref="AO10:AU10"/>
    <mergeCell ref="AO9:AU9"/>
    <mergeCell ref="Q10:V10"/>
    <mergeCell ref="AO5:AU5"/>
    <mergeCell ref="Q6:V6"/>
    <mergeCell ref="AD6:AI6"/>
    <mergeCell ref="AO6:AU6"/>
    <mergeCell ref="AD7:AI7"/>
    <mergeCell ref="AO7:AU7"/>
    <mergeCell ref="E13:F13"/>
    <mergeCell ref="E14:F14"/>
    <mergeCell ref="E15:F15"/>
    <mergeCell ref="A1:AU1"/>
    <mergeCell ref="K3:U3"/>
    <mergeCell ref="W3:AI3"/>
    <mergeCell ref="AJ3:AU3"/>
    <mergeCell ref="D4:E4"/>
    <mergeCell ref="B3:H3"/>
    <mergeCell ref="AO4:AU4"/>
    <mergeCell ref="E5:F5"/>
    <mergeCell ref="E6:F6"/>
    <mergeCell ref="E7:F7"/>
    <mergeCell ref="E8:F8"/>
    <mergeCell ref="Q7:V7"/>
    <mergeCell ref="E9:F9"/>
    <mergeCell ref="E10:F10"/>
    <mergeCell ref="E11:F11"/>
    <mergeCell ref="E12:F12"/>
    <mergeCell ref="Q4:V4"/>
    <mergeCell ref="AD4:AI4"/>
    <mergeCell ref="Q9:V9"/>
    <mergeCell ref="AD9:AI9"/>
    <mergeCell ref="Q5:V5"/>
    <mergeCell ref="AD5:AI5"/>
    <mergeCell ref="Q8:V8"/>
    <mergeCell ref="AD8:AI8"/>
    <mergeCell ref="Q11:V11"/>
    <mergeCell ref="AD11:AI11"/>
  </mergeCells>
  <phoneticPr fontId="2"/>
  <pageMargins left="0.59055118110236227" right="0.59055118110236227" top="0.78740157480314965" bottom="0.78740157480314965" header="0.51181102362204722" footer="0.51181102362204722"/>
  <pageSetup paperSize="9" scale="70" firstPageNumber="183" orientation="portrait" useFirstPageNumber="1" r:id="rId1"/>
  <headerFooter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"/>
  <sheetViews>
    <sheetView topLeftCell="A6" zoomScaleNormal="100" zoomScaleSheetLayoutView="85" workbookViewId="0">
      <selection sqref="A1:G1"/>
    </sheetView>
  </sheetViews>
  <sheetFormatPr defaultRowHeight="12.75" x14ac:dyDescent="0.15"/>
  <cols>
    <col min="1" max="1" width="1.125" style="34" customWidth="1"/>
    <col min="2" max="2" width="4.125" style="34" customWidth="1"/>
    <col min="3" max="3" width="3.625" style="34" customWidth="1"/>
    <col min="4" max="4" width="2.375" style="34" customWidth="1"/>
    <col min="5" max="5" width="2.75" style="34" customWidth="1"/>
    <col min="6" max="7" width="3" style="34" customWidth="1"/>
    <col min="8" max="8" width="2.875" style="34" customWidth="1"/>
    <col min="9" max="10" width="2.625" style="34" customWidth="1"/>
    <col min="11" max="11" width="4.5" style="34" customWidth="1"/>
    <col min="12" max="12" width="3.5" style="34" customWidth="1"/>
    <col min="13" max="13" width="3.75" style="34" customWidth="1"/>
    <col min="14" max="14" width="4" style="34" customWidth="1"/>
    <col min="15" max="15" width="3.375" style="34" customWidth="1"/>
    <col min="16" max="16" width="2.625" style="34" customWidth="1"/>
    <col min="17" max="17" width="1.625" style="34" customWidth="1"/>
    <col min="18" max="18" width="2.25" style="34" customWidth="1"/>
    <col min="19" max="19" width="3.75" style="34" customWidth="1"/>
    <col min="20" max="20" width="1.625" style="34" customWidth="1"/>
    <col min="21" max="21" width="2.625" style="34" customWidth="1"/>
    <col min="22" max="22" width="3.375" style="34" customWidth="1"/>
    <col min="23" max="25" width="2.625" style="34" customWidth="1"/>
    <col min="26" max="26" width="2.25" style="34" customWidth="1"/>
    <col min="27" max="27" width="2.125" style="34" customWidth="1"/>
    <col min="28" max="29" width="2.875" style="34" customWidth="1"/>
    <col min="30" max="31" width="2.625" style="34" customWidth="1"/>
    <col min="32" max="32" width="2.125" style="34" customWidth="1"/>
    <col min="33" max="33" width="2.625" style="34" customWidth="1"/>
    <col min="34" max="34" width="2.125" style="34" customWidth="1"/>
    <col min="35" max="35" width="3" style="34" customWidth="1"/>
    <col min="36" max="38" width="2.5" style="34" customWidth="1"/>
    <col min="39" max="39" width="2" style="34" customWidth="1"/>
    <col min="40" max="40" width="2.5" style="34" customWidth="1"/>
    <col min="41" max="41" width="2.25" style="34" customWidth="1"/>
    <col min="42" max="42" width="2.625" style="34" customWidth="1"/>
    <col min="43" max="43" width="1.125" style="34" customWidth="1"/>
    <col min="44" max="62" width="2.625" style="34" customWidth="1"/>
    <col min="63" max="16384" width="9" style="34"/>
  </cols>
  <sheetData>
    <row r="1" spans="1:47" ht="21.75" customHeight="1" x14ac:dyDescent="0.15">
      <c r="A1" s="176" t="s">
        <v>159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  <c r="AI1" s="160"/>
      <c r="AJ1" s="160"/>
      <c r="AK1" s="160"/>
      <c r="AL1" s="160"/>
      <c r="AM1" s="160"/>
      <c r="AN1" s="160"/>
      <c r="AO1" s="160"/>
      <c r="AP1" s="160"/>
      <c r="AQ1" s="160"/>
      <c r="AR1" s="160"/>
      <c r="AS1" s="160"/>
      <c r="AT1" s="160"/>
      <c r="AU1" s="160"/>
    </row>
    <row r="2" spans="1:47" ht="14.25" customHeight="1" thickBot="1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</row>
    <row r="3" spans="1:47" ht="20.25" customHeight="1" thickTop="1" x14ac:dyDescent="0.15">
      <c r="A3" s="82"/>
      <c r="B3" s="177" t="s">
        <v>154</v>
      </c>
      <c r="C3" s="177"/>
      <c r="D3" s="177"/>
      <c r="E3" s="177"/>
      <c r="F3" s="177"/>
      <c r="G3" s="177"/>
      <c r="H3" s="178"/>
      <c r="I3" s="180" t="s">
        <v>153</v>
      </c>
      <c r="J3" s="181"/>
      <c r="K3" s="182"/>
      <c r="L3" s="183" t="s">
        <v>149</v>
      </c>
      <c r="M3" s="184"/>
      <c r="N3" s="185"/>
      <c r="O3" s="183" t="s">
        <v>152</v>
      </c>
      <c r="P3" s="184"/>
      <c r="Q3" s="185"/>
      <c r="R3" s="180" t="s">
        <v>151</v>
      </c>
      <c r="S3" s="181"/>
      <c r="T3" s="182"/>
      <c r="U3" s="180" t="s">
        <v>150</v>
      </c>
      <c r="V3" s="181"/>
      <c r="W3" s="182"/>
      <c r="X3" s="180" t="s">
        <v>149</v>
      </c>
      <c r="Y3" s="181"/>
      <c r="Z3" s="182"/>
      <c r="AA3" s="189" t="s">
        <v>148</v>
      </c>
      <c r="AB3" s="190"/>
      <c r="AC3" s="191"/>
      <c r="AD3" s="183" t="s">
        <v>147</v>
      </c>
      <c r="AE3" s="184"/>
      <c r="AF3" s="196"/>
      <c r="AG3" s="189" t="s">
        <v>158</v>
      </c>
      <c r="AH3" s="190"/>
      <c r="AI3" s="191"/>
      <c r="AJ3" s="189" t="s">
        <v>148</v>
      </c>
      <c r="AK3" s="190"/>
      <c r="AL3" s="191"/>
      <c r="AM3" s="180" t="s">
        <v>144</v>
      </c>
      <c r="AN3" s="181"/>
      <c r="AO3" s="182"/>
      <c r="AP3" s="189" t="s">
        <v>143</v>
      </c>
      <c r="AQ3" s="190"/>
      <c r="AR3" s="191"/>
      <c r="AS3" s="189" t="s">
        <v>142</v>
      </c>
      <c r="AT3" s="190"/>
      <c r="AU3" s="190"/>
    </row>
    <row r="4" spans="1:47" ht="20.25" customHeight="1" x14ac:dyDescent="0.15">
      <c r="A4" s="39"/>
      <c r="B4" s="166"/>
      <c r="C4" s="166"/>
      <c r="D4" s="166"/>
      <c r="E4" s="166"/>
      <c r="F4" s="166"/>
      <c r="G4" s="166"/>
      <c r="H4" s="179"/>
      <c r="I4" s="186" t="s">
        <v>141</v>
      </c>
      <c r="J4" s="187"/>
      <c r="K4" s="188"/>
      <c r="L4" s="186" t="s">
        <v>140</v>
      </c>
      <c r="M4" s="187"/>
      <c r="N4" s="195"/>
      <c r="O4" s="186" t="s">
        <v>139</v>
      </c>
      <c r="P4" s="187"/>
      <c r="Q4" s="195"/>
      <c r="R4" s="186"/>
      <c r="S4" s="187"/>
      <c r="T4" s="188"/>
      <c r="U4" s="186"/>
      <c r="V4" s="187"/>
      <c r="W4" s="188"/>
      <c r="X4" s="186" t="s">
        <v>138</v>
      </c>
      <c r="Y4" s="187"/>
      <c r="Z4" s="188"/>
      <c r="AA4" s="192" t="s">
        <v>137</v>
      </c>
      <c r="AB4" s="193"/>
      <c r="AC4" s="194"/>
      <c r="AD4" s="186"/>
      <c r="AE4" s="187"/>
      <c r="AF4" s="188"/>
      <c r="AG4" s="192" t="s">
        <v>136</v>
      </c>
      <c r="AH4" s="193"/>
      <c r="AI4" s="194"/>
      <c r="AJ4" s="192" t="s">
        <v>157</v>
      </c>
      <c r="AK4" s="193"/>
      <c r="AL4" s="194"/>
      <c r="AM4" s="186"/>
      <c r="AN4" s="187"/>
      <c r="AO4" s="188"/>
      <c r="AP4" s="192"/>
      <c r="AQ4" s="193"/>
      <c r="AR4" s="194"/>
      <c r="AS4" s="192" t="s">
        <v>135</v>
      </c>
      <c r="AT4" s="193"/>
      <c r="AU4" s="193"/>
    </row>
    <row r="5" spans="1:47" ht="30" customHeight="1" x14ac:dyDescent="0.15">
      <c r="B5" s="34" t="s">
        <v>4</v>
      </c>
      <c r="C5" s="78">
        <v>12</v>
      </c>
      <c r="D5" s="33" t="s">
        <v>5</v>
      </c>
      <c r="E5" s="78">
        <v>6</v>
      </c>
      <c r="F5" s="33" t="s">
        <v>133</v>
      </c>
      <c r="G5" s="46">
        <v>25</v>
      </c>
      <c r="H5" s="79" t="s">
        <v>132</v>
      </c>
      <c r="I5" s="198">
        <f>SUM(L5:AU5)</f>
        <v>133003</v>
      </c>
      <c r="J5" s="199"/>
      <c r="K5" s="199"/>
      <c r="L5" s="197">
        <v>51585</v>
      </c>
      <c r="M5" s="197"/>
      <c r="N5" s="197"/>
      <c r="O5" s="197">
        <v>12763</v>
      </c>
      <c r="P5" s="197"/>
      <c r="Q5" s="197"/>
      <c r="R5" s="200" t="s">
        <v>156</v>
      </c>
      <c r="S5" s="200"/>
      <c r="T5" s="200"/>
      <c r="U5" s="200">
        <v>24539</v>
      </c>
      <c r="V5" s="200"/>
      <c r="W5" s="200"/>
      <c r="X5" s="200">
        <v>1428</v>
      </c>
      <c r="Y5" s="200"/>
      <c r="Z5" s="200"/>
      <c r="AA5" s="197" t="s">
        <v>156</v>
      </c>
      <c r="AB5" s="197"/>
      <c r="AC5" s="197"/>
      <c r="AD5" s="197" t="s">
        <v>156</v>
      </c>
      <c r="AE5" s="197"/>
      <c r="AF5" s="197"/>
      <c r="AG5" s="197" t="s">
        <v>156</v>
      </c>
      <c r="AH5" s="197"/>
      <c r="AI5" s="197"/>
      <c r="AJ5" s="197" t="s">
        <v>156</v>
      </c>
      <c r="AK5" s="197"/>
      <c r="AL5" s="197"/>
      <c r="AM5" s="197">
        <v>42688</v>
      </c>
      <c r="AN5" s="197"/>
      <c r="AO5" s="197"/>
      <c r="AP5" s="197" t="s">
        <v>156</v>
      </c>
      <c r="AQ5" s="197"/>
      <c r="AR5" s="197"/>
      <c r="AS5" s="197" t="s">
        <v>156</v>
      </c>
      <c r="AT5" s="197"/>
      <c r="AU5" s="197"/>
    </row>
    <row r="6" spans="1:47" ht="30" customHeight="1" x14ac:dyDescent="0.15">
      <c r="B6" s="78"/>
      <c r="C6" s="78">
        <v>15</v>
      </c>
      <c r="D6" s="78"/>
      <c r="E6" s="78">
        <v>11</v>
      </c>
      <c r="F6" s="46"/>
      <c r="G6" s="46">
        <v>9</v>
      </c>
      <c r="H6" s="47"/>
      <c r="I6" s="198">
        <f>SUM(L6:AU6)</f>
        <v>132342</v>
      </c>
      <c r="J6" s="199"/>
      <c r="K6" s="199"/>
      <c r="L6" s="197">
        <v>63971</v>
      </c>
      <c r="M6" s="197"/>
      <c r="N6" s="197"/>
      <c r="O6" s="197">
        <v>6281</v>
      </c>
      <c r="P6" s="197"/>
      <c r="Q6" s="197"/>
      <c r="R6" s="200" t="s">
        <v>156</v>
      </c>
      <c r="S6" s="200"/>
      <c r="T6" s="200"/>
      <c r="U6" s="200">
        <v>62090</v>
      </c>
      <c r="V6" s="200"/>
      <c r="W6" s="200"/>
      <c r="X6" s="200" t="s">
        <v>156</v>
      </c>
      <c r="Y6" s="200"/>
      <c r="Z6" s="200"/>
      <c r="AA6" s="197" t="s">
        <v>156</v>
      </c>
      <c r="AB6" s="197"/>
      <c r="AC6" s="197"/>
      <c r="AD6" s="197" t="s">
        <v>156</v>
      </c>
      <c r="AE6" s="197"/>
      <c r="AF6" s="197"/>
      <c r="AG6" s="197" t="s">
        <v>156</v>
      </c>
      <c r="AH6" s="197"/>
      <c r="AI6" s="197"/>
      <c r="AJ6" s="197" t="s">
        <v>156</v>
      </c>
      <c r="AK6" s="197"/>
      <c r="AL6" s="197"/>
      <c r="AM6" s="197" t="s">
        <v>156</v>
      </c>
      <c r="AN6" s="197"/>
      <c r="AO6" s="197"/>
      <c r="AP6" s="197" t="s">
        <v>156</v>
      </c>
      <c r="AQ6" s="197"/>
      <c r="AR6" s="197"/>
      <c r="AS6" s="197" t="s">
        <v>156</v>
      </c>
      <c r="AT6" s="197"/>
      <c r="AU6" s="197"/>
    </row>
    <row r="7" spans="1:47" ht="30" customHeight="1" x14ac:dyDescent="0.15">
      <c r="B7" s="78"/>
      <c r="C7" s="78">
        <v>17</v>
      </c>
      <c r="D7" s="78"/>
      <c r="E7" s="78">
        <v>9</v>
      </c>
      <c r="F7" s="46"/>
      <c r="G7" s="46">
        <v>11</v>
      </c>
      <c r="H7" s="47"/>
      <c r="I7" s="198">
        <f>SUM(L7:AU7)</f>
        <v>148498</v>
      </c>
      <c r="J7" s="199"/>
      <c r="K7" s="199"/>
      <c r="L7" s="197">
        <v>78593</v>
      </c>
      <c r="M7" s="197"/>
      <c r="N7" s="197"/>
      <c r="O7" s="197">
        <v>7259</v>
      </c>
      <c r="P7" s="197"/>
      <c r="Q7" s="197"/>
      <c r="R7" s="197" t="s">
        <v>156</v>
      </c>
      <c r="S7" s="197"/>
      <c r="T7" s="197"/>
      <c r="U7" s="197">
        <v>62646</v>
      </c>
      <c r="V7" s="197"/>
      <c r="W7" s="197"/>
      <c r="X7" s="197" t="s">
        <v>156</v>
      </c>
      <c r="Y7" s="197"/>
      <c r="Z7" s="197"/>
      <c r="AA7" s="197" t="s">
        <v>156</v>
      </c>
      <c r="AB7" s="197"/>
      <c r="AC7" s="197"/>
      <c r="AD7" s="197" t="s">
        <v>156</v>
      </c>
      <c r="AE7" s="197"/>
      <c r="AF7" s="197"/>
      <c r="AG7" s="197" t="s">
        <v>156</v>
      </c>
      <c r="AH7" s="197"/>
      <c r="AI7" s="197"/>
      <c r="AJ7" s="197" t="s">
        <v>156</v>
      </c>
      <c r="AK7" s="197"/>
      <c r="AL7" s="197"/>
      <c r="AM7" s="197" t="s">
        <v>156</v>
      </c>
      <c r="AN7" s="197"/>
      <c r="AO7" s="197"/>
      <c r="AP7" s="197" t="s">
        <v>156</v>
      </c>
      <c r="AQ7" s="197"/>
      <c r="AR7" s="197"/>
      <c r="AS7" s="197" t="s">
        <v>156</v>
      </c>
      <c r="AT7" s="197"/>
      <c r="AU7" s="197"/>
    </row>
    <row r="8" spans="1:47" ht="30" customHeight="1" x14ac:dyDescent="0.15">
      <c r="A8" s="46"/>
      <c r="B8" s="78"/>
      <c r="C8" s="78">
        <v>21</v>
      </c>
      <c r="D8" s="78"/>
      <c r="E8" s="78">
        <v>8</v>
      </c>
      <c r="F8" s="46"/>
      <c r="G8" s="46">
        <v>30</v>
      </c>
      <c r="H8" s="47"/>
      <c r="I8" s="198">
        <f>SUM(L8:AU8)</f>
        <v>144663</v>
      </c>
      <c r="J8" s="199"/>
      <c r="K8" s="199"/>
      <c r="L8" s="197">
        <v>63115</v>
      </c>
      <c r="M8" s="197"/>
      <c r="N8" s="197"/>
      <c r="O8" s="197" t="s">
        <v>131</v>
      </c>
      <c r="P8" s="197"/>
      <c r="Q8" s="197"/>
      <c r="R8" s="197" t="s">
        <v>156</v>
      </c>
      <c r="S8" s="197"/>
      <c r="T8" s="197"/>
      <c r="U8" s="197">
        <v>78450</v>
      </c>
      <c r="V8" s="197"/>
      <c r="W8" s="197"/>
      <c r="X8" s="197" t="s">
        <v>156</v>
      </c>
      <c r="Y8" s="197"/>
      <c r="Z8" s="197"/>
      <c r="AA8" s="197" t="s">
        <v>156</v>
      </c>
      <c r="AB8" s="197"/>
      <c r="AC8" s="197"/>
      <c r="AD8" s="197" t="s">
        <v>156</v>
      </c>
      <c r="AE8" s="197"/>
      <c r="AF8" s="197"/>
      <c r="AG8" s="197" t="s">
        <v>156</v>
      </c>
      <c r="AH8" s="197"/>
      <c r="AI8" s="197"/>
      <c r="AJ8" s="197" t="s">
        <v>156</v>
      </c>
      <c r="AK8" s="197"/>
      <c r="AL8" s="197"/>
      <c r="AM8" s="197" t="s">
        <v>156</v>
      </c>
      <c r="AN8" s="197"/>
      <c r="AO8" s="197"/>
      <c r="AP8" s="197" t="s">
        <v>156</v>
      </c>
      <c r="AQ8" s="197"/>
      <c r="AR8" s="197"/>
      <c r="AS8" s="197">
        <v>3098</v>
      </c>
      <c r="AT8" s="197"/>
      <c r="AU8" s="197"/>
    </row>
    <row r="9" spans="1:47" s="46" customFormat="1" ht="30" customHeight="1" x14ac:dyDescent="0.15">
      <c r="B9" s="78"/>
      <c r="C9" s="78">
        <v>24</v>
      </c>
      <c r="E9" s="46">
        <v>12</v>
      </c>
      <c r="G9" s="46">
        <v>16</v>
      </c>
      <c r="H9" s="47"/>
      <c r="I9" s="198">
        <f>SUM(L9:AU9)</f>
        <v>127446</v>
      </c>
      <c r="J9" s="199"/>
      <c r="K9" s="199"/>
      <c r="L9" s="197">
        <v>57764</v>
      </c>
      <c r="M9" s="197"/>
      <c r="N9" s="197"/>
      <c r="O9" s="197">
        <v>6588</v>
      </c>
      <c r="P9" s="197"/>
      <c r="Q9" s="197"/>
      <c r="R9" s="197" t="s">
        <v>156</v>
      </c>
      <c r="S9" s="197"/>
      <c r="T9" s="197"/>
      <c r="U9" s="197">
        <v>17977</v>
      </c>
      <c r="V9" s="197"/>
      <c r="W9" s="197"/>
      <c r="X9" s="197" t="s">
        <v>156</v>
      </c>
      <c r="Y9" s="197"/>
      <c r="Z9" s="197"/>
      <c r="AA9" s="197">
        <v>20335</v>
      </c>
      <c r="AB9" s="197"/>
      <c r="AC9" s="197"/>
      <c r="AD9" s="197" t="s">
        <v>156</v>
      </c>
      <c r="AE9" s="197"/>
      <c r="AF9" s="197"/>
      <c r="AG9" s="197" t="s">
        <v>156</v>
      </c>
      <c r="AH9" s="197"/>
      <c r="AI9" s="197"/>
      <c r="AJ9" s="197">
        <v>23588</v>
      </c>
      <c r="AK9" s="197"/>
      <c r="AL9" s="197"/>
      <c r="AM9" s="197" t="s">
        <v>156</v>
      </c>
      <c r="AN9" s="197"/>
      <c r="AO9" s="197"/>
      <c r="AP9" s="197" t="s">
        <v>156</v>
      </c>
      <c r="AQ9" s="197"/>
      <c r="AR9" s="197"/>
      <c r="AS9" s="197">
        <v>1194</v>
      </c>
      <c r="AT9" s="197"/>
      <c r="AU9" s="197"/>
    </row>
    <row r="10" spans="1:47" s="83" customFormat="1" ht="30" customHeight="1" x14ac:dyDescent="0.15">
      <c r="B10" s="85"/>
      <c r="C10" s="85">
        <v>26</v>
      </c>
      <c r="E10" s="83">
        <v>12</v>
      </c>
      <c r="G10" s="83">
        <v>14</v>
      </c>
      <c r="H10" s="84"/>
      <c r="I10" s="202">
        <f>L10+O10+U10+AS10</f>
        <v>111342</v>
      </c>
      <c r="J10" s="203"/>
      <c r="K10" s="203"/>
      <c r="L10" s="201">
        <v>60598</v>
      </c>
      <c r="M10" s="201"/>
      <c r="N10" s="201"/>
      <c r="O10" s="201">
        <v>9593</v>
      </c>
      <c r="P10" s="201"/>
      <c r="Q10" s="201"/>
      <c r="R10" s="201" t="s">
        <v>156</v>
      </c>
      <c r="S10" s="201"/>
      <c r="T10" s="201"/>
      <c r="U10" s="201">
        <v>18026</v>
      </c>
      <c r="V10" s="201"/>
      <c r="W10" s="201"/>
      <c r="X10" s="201" t="s">
        <v>156</v>
      </c>
      <c r="Y10" s="201"/>
      <c r="Z10" s="201"/>
      <c r="AA10" s="201" t="s">
        <v>156</v>
      </c>
      <c r="AB10" s="201"/>
      <c r="AC10" s="201"/>
      <c r="AD10" s="201" t="s">
        <v>156</v>
      </c>
      <c r="AE10" s="201"/>
      <c r="AF10" s="201"/>
      <c r="AG10" s="201" t="s">
        <v>156</v>
      </c>
      <c r="AH10" s="201"/>
      <c r="AI10" s="201"/>
      <c r="AJ10" s="201" t="s">
        <v>156</v>
      </c>
      <c r="AK10" s="201"/>
      <c r="AL10" s="201"/>
      <c r="AM10" s="201" t="s">
        <v>156</v>
      </c>
      <c r="AN10" s="201"/>
      <c r="AO10" s="201"/>
      <c r="AP10" s="201" t="s">
        <v>156</v>
      </c>
      <c r="AQ10" s="201"/>
      <c r="AR10" s="201"/>
      <c r="AS10" s="201">
        <v>23125</v>
      </c>
      <c r="AT10" s="201"/>
      <c r="AU10" s="201"/>
    </row>
    <row r="11" spans="1:47" ht="20.100000000000001" customHeight="1" x14ac:dyDescent="0.15">
      <c r="B11" s="34" t="s">
        <v>129</v>
      </c>
      <c r="I11" s="46"/>
      <c r="J11" s="46"/>
      <c r="K11" s="46"/>
    </row>
  </sheetData>
  <mergeCells count="101">
    <mergeCell ref="AJ10:AL10"/>
    <mergeCell ref="AM10:AO10"/>
    <mergeCell ref="AP10:AR10"/>
    <mergeCell ref="AS10:AU10"/>
    <mergeCell ref="AS9:AU9"/>
    <mergeCell ref="I10:K10"/>
    <mergeCell ref="L10:N10"/>
    <mergeCell ref="O10:Q10"/>
    <mergeCell ref="R10:T10"/>
    <mergeCell ref="U10:W10"/>
    <mergeCell ref="X10:Z10"/>
    <mergeCell ref="AA10:AC10"/>
    <mergeCell ref="AD10:AF10"/>
    <mergeCell ref="AG10:AI10"/>
    <mergeCell ref="AA9:AC9"/>
    <mergeCell ref="AD9:AF9"/>
    <mergeCell ref="AG9:AI9"/>
    <mergeCell ref="AJ9:AL9"/>
    <mergeCell ref="AM9:AO9"/>
    <mergeCell ref="AP9:AR9"/>
    <mergeCell ref="AJ8:AL8"/>
    <mergeCell ref="AM8:AO8"/>
    <mergeCell ref="AP8:AR8"/>
    <mergeCell ref="AS8:AU8"/>
    <mergeCell ref="I9:K9"/>
    <mergeCell ref="L9:N9"/>
    <mergeCell ref="O9:Q9"/>
    <mergeCell ref="R9:T9"/>
    <mergeCell ref="U9:W9"/>
    <mergeCell ref="X9:Z9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P6:AR6"/>
    <mergeCell ref="AS6:AU6"/>
    <mergeCell ref="I7:K7"/>
    <mergeCell ref="L7:N7"/>
    <mergeCell ref="O7:Q7"/>
    <mergeCell ref="R7:T7"/>
    <mergeCell ref="U7:W7"/>
    <mergeCell ref="X7:Z7"/>
    <mergeCell ref="AS7:AU7"/>
    <mergeCell ref="AA7:AC7"/>
    <mergeCell ref="AD7:AF7"/>
    <mergeCell ref="AG7:AI7"/>
    <mergeCell ref="AJ7:AL7"/>
    <mergeCell ref="AM7:AO7"/>
    <mergeCell ref="AP7:AR7"/>
    <mergeCell ref="AS5:AU5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A5:AC5"/>
    <mergeCell ref="AD5:AF5"/>
    <mergeCell ref="AG5:AI5"/>
    <mergeCell ref="AJ5:AL5"/>
    <mergeCell ref="AM5:AO5"/>
    <mergeCell ref="AP5:AR5"/>
    <mergeCell ref="I5:K5"/>
    <mergeCell ref="L5:N5"/>
    <mergeCell ref="O5:Q5"/>
    <mergeCell ref="R5:T5"/>
    <mergeCell ref="U5:W5"/>
    <mergeCell ref="X5:Z5"/>
    <mergeCell ref="AJ6:AL6"/>
    <mergeCell ref="AM6:AO6"/>
    <mergeCell ref="A1:AU1"/>
    <mergeCell ref="B3:H4"/>
    <mergeCell ref="I3:K3"/>
    <mergeCell ref="L3:N3"/>
    <mergeCell ref="O3:Q3"/>
    <mergeCell ref="R3:T4"/>
    <mergeCell ref="U3:W4"/>
    <mergeCell ref="AP3:AR4"/>
    <mergeCell ref="AS3:AU3"/>
    <mergeCell ref="I4:K4"/>
    <mergeCell ref="L4:N4"/>
    <mergeCell ref="O4:Q4"/>
    <mergeCell ref="X4:Z4"/>
    <mergeCell ref="AA4:AC4"/>
    <mergeCell ref="AG4:AI4"/>
    <mergeCell ref="AJ4:AL4"/>
    <mergeCell ref="AS4:AU4"/>
    <mergeCell ref="X3:Z3"/>
    <mergeCell ref="AA3:AC3"/>
    <mergeCell ref="AD3:AF4"/>
    <mergeCell ref="AG3:AI3"/>
    <mergeCell ref="AJ3:AL3"/>
    <mergeCell ref="AM3:AO4"/>
  </mergeCells>
  <phoneticPr fontId="2"/>
  <pageMargins left="0.59055118110236227" right="0.59055118110236227" top="0.78740157480314965" bottom="0.78740157480314965" header="0.51181102362204722" footer="0.51181102362204722"/>
  <pageSetup paperSize="9" scale="70" firstPageNumber="183" orientation="portrait" useFirstPageNumber="1" r:id="rId1"/>
  <headerFooter scaleWithDoc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zoomScaleNormal="100" zoomScaleSheetLayoutView="85" workbookViewId="0">
      <selection sqref="A1:G1"/>
    </sheetView>
  </sheetViews>
  <sheetFormatPr defaultRowHeight="12.75" x14ac:dyDescent="0.15"/>
  <cols>
    <col min="1" max="1" width="1.125" style="34" customWidth="1"/>
    <col min="2" max="2" width="4.125" style="34" customWidth="1"/>
    <col min="3" max="3" width="3.625" style="34" customWidth="1"/>
    <col min="4" max="4" width="2.375" style="34" customWidth="1"/>
    <col min="5" max="5" width="2.75" style="34" customWidth="1"/>
    <col min="6" max="7" width="3" style="34" customWidth="1"/>
    <col min="8" max="8" width="2.875" style="34" customWidth="1"/>
    <col min="9" max="10" width="2.625" style="34" customWidth="1"/>
    <col min="11" max="11" width="4.5" style="34" customWidth="1"/>
    <col min="12" max="12" width="3.5" style="34" customWidth="1"/>
    <col min="13" max="13" width="3.75" style="34" customWidth="1"/>
    <col min="14" max="14" width="4" style="34" customWidth="1"/>
    <col min="15" max="15" width="3.375" style="34" customWidth="1"/>
    <col min="16" max="16" width="2.625" style="34" customWidth="1"/>
    <col min="17" max="17" width="1.625" style="34" customWidth="1"/>
    <col min="18" max="18" width="2.25" style="34" customWidth="1"/>
    <col min="19" max="19" width="3.75" style="34" customWidth="1"/>
    <col min="20" max="20" width="1.625" style="34" customWidth="1"/>
    <col min="21" max="21" width="2.625" style="34" customWidth="1"/>
    <col min="22" max="22" width="3.375" style="34" customWidth="1"/>
    <col min="23" max="25" width="2.625" style="34" customWidth="1"/>
    <col min="26" max="26" width="2.25" style="34" customWidth="1"/>
    <col min="27" max="27" width="2.125" style="34" customWidth="1"/>
    <col min="28" max="29" width="2.875" style="34" customWidth="1"/>
    <col min="30" max="31" width="2.625" style="34" customWidth="1"/>
    <col min="32" max="32" width="2.125" style="34" customWidth="1"/>
    <col min="33" max="33" width="2.625" style="34" customWidth="1"/>
    <col min="34" max="34" width="2.125" style="34" customWidth="1"/>
    <col min="35" max="35" width="3" style="34" customWidth="1"/>
    <col min="36" max="38" width="2.5" style="34" customWidth="1"/>
    <col min="39" max="39" width="2" style="34" customWidth="1"/>
    <col min="40" max="40" width="2.5" style="34" customWidth="1"/>
    <col min="41" max="41" width="2.25" style="34" customWidth="1"/>
    <col min="42" max="42" width="2.625" style="34" customWidth="1"/>
    <col min="43" max="43" width="1.125" style="34" customWidth="1"/>
    <col min="44" max="62" width="2.625" style="34" customWidth="1"/>
    <col min="63" max="16384" width="9" style="34"/>
  </cols>
  <sheetData>
    <row r="1" spans="1:47" ht="22.5" customHeight="1" x14ac:dyDescent="0.15">
      <c r="A1" s="160" t="s">
        <v>155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</row>
    <row r="2" spans="1:47" ht="14.25" customHeight="1" thickBot="1" x14ac:dyDescent="0.2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</row>
    <row r="3" spans="1:47" ht="25.5" customHeight="1" thickTop="1" x14ac:dyDescent="0.15">
      <c r="A3" s="82"/>
      <c r="B3" s="177" t="s">
        <v>154</v>
      </c>
      <c r="C3" s="177"/>
      <c r="D3" s="177"/>
      <c r="E3" s="177"/>
      <c r="F3" s="177"/>
      <c r="G3" s="177"/>
      <c r="H3" s="178"/>
      <c r="I3" s="180" t="s">
        <v>153</v>
      </c>
      <c r="J3" s="181"/>
      <c r="K3" s="182"/>
      <c r="L3" s="183" t="s">
        <v>149</v>
      </c>
      <c r="M3" s="184"/>
      <c r="N3" s="185"/>
      <c r="O3" s="183" t="s">
        <v>152</v>
      </c>
      <c r="P3" s="184"/>
      <c r="Q3" s="185"/>
      <c r="R3" s="180" t="s">
        <v>151</v>
      </c>
      <c r="S3" s="181"/>
      <c r="T3" s="182"/>
      <c r="U3" s="180" t="s">
        <v>150</v>
      </c>
      <c r="V3" s="181"/>
      <c r="W3" s="182"/>
      <c r="X3" s="180" t="s">
        <v>149</v>
      </c>
      <c r="Y3" s="181"/>
      <c r="Z3" s="182"/>
      <c r="AA3" s="189" t="s">
        <v>148</v>
      </c>
      <c r="AB3" s="190"/>
      <c r="AC3" s="191"/>
      <c r="AD3" s="183" t="s">
        <v>147</v>
      </c>
      <c r="AE3" s="184"/>
      <c r="AF3" s="196"/>
      <c r="AG3" s="189" t="s">
        <v>146</v>
      </c>
      <c r="AH3" s="190"/>
      <c r="AI3" s="191"/>
      <c r="AJ3" s="189" t="s">
        <v>145</v>
      </c>
      <c r="AK3" s="190"/>
      <c r="AL3" s="191"/>
      <c r="AM3" s="183" t="s">
        <v>144</v>
      </c>
      <c r="AN3" s="184"/>
      <c r="AO3" s="196"/>
      <c r="AP3" s="189" t="s">
        <v>143</v>
      </c>
      <c r="AQ3" s="190"/>
      <c r="AR3" s="191"/>
      <c r="AS3" s="189" t="s">
        <v>142</v>
      </c>
      <c r="AT3" s="190"/>
      <c r="AU3" s="190"/>
    </row>
    <row r="4" spans="1:47" ht="29.25" customHeight="1" x14ac:dyDescent="0.15">
      <c r="A4" s="46"/>
      <c r="B4" s="205"/>
      <c r="C4" s="205"/>
      <c r="D4" s="166"/>
      <c r="E4" s="166"/>
      <c r="F4" s="166"/>
      <c r="G4" s="166"/>
      <c r="H4" s="179"/>
      <c r="I4" s="186" t="s">
        <v>141</v>
      </c>
      <c r="J4" s="187"/>
      <c r="K4" s="188"/>
      <c r="L4" s="186" t="s">
        <v>140</v>
      </c>
      <c r="M4" s="187"/>
      <c r="N4" s="195"/>
      <c r="O4" s="186" t="s">
        <v>139</v>
      </c>
      <c r="P4" s="187"/>
      <c r="Q4" s="195"/>
      <c r="R4" s="186"/>
      <c r="S4" s="187"/>
      <c r="T4" s="188"/>
      <c r="U4" s="186"/>
      <c r="V4" s="187"/>
      <c r="W4" s="188"/>
      <c r="X4" s="186" t="s">
        <v>138</v>
      </c>
      <c r="Y4" s="187"/>
      <c r="Z4" s="188"/>
      <c r="AA4" s="192" t="s">
        <v>137</v>
      </c>
      <c r="AB4" s="193"/>
      <c r="AC4" s="194"/>
      <c r="AD4" s="186"/>
      <c r="AE4" s="187"/>
      <c r="AF4" s="188"/>
      <c r="AG4" s="192" t="s">
        <v>136</v>
      </c>
      <c r="AH4" s="193"/>
      <c r="AI4" s="194"/>
      <c r="AJ4" s="192"/>
      <c r="AK4" s="193"/>
      <c r="AL4" s="194"/>
      <c r="AM4" s="186"/>
      <c r="AN4" s="187"/>
      <c r="AO4" s="188"/>
      <c r="AP4" s="192"/>
      <c r="AQ4" s="193"/>
      <c r="AR4" s="194"/>
      <c r="AS4" s="192" t="s">
        <v>135</v>
      </c>
      <c r="AT4" s="193"/>
      <c r="AU4" s="193"/>
    </row>
    <row r="5" spans="1:47" ht="28.5" customHeight="1" x14ac:dyDescent="0.15">
      <c r="A5" s="33"/>
      <c r="B5" s="208" t="s">
        <v>134</v>
      </c>
      <c r="C5" s="208"/>
      <c r="D5" s="81" t="s">
        <v>5</v>
      </c>
      <c r="E5" s="80">
        <v>10</v>
      </c>
      <c r="F5" s="81" t="s">
        <v>133</v>
      </c>
      <c r="G5" s="80">
        <v>27</v>
      </c>
      <c r="H5" s="79" t="s">
        <v>132</v>
      </c>
      <c r="I5" s="198">
        <v>48834</v>
      </c>
      <c r="J5" s="161"/>
      <c r="K5" s="161"/>
      <c r="L5" s="197">
        <v>22456</v>
      </c>
      <c r="M5" s="197"/>
      <c r="N5" s="197"/>
      <c r="O5" s="197">
        <v>8671</v>
      </c>
      <c r="P5" s="197"/>
      <c r="Q5" s="197"/>
      <c r="R5" s="206" t="s">
        <v>131</v>
      </c>
      <c r="S5" s="206"/>
      <c r="T5" s="206"/>
      <c r="U5" s="197" t="s">
        <v>131</v>
      </c>
      <c r="V5" s="197"/>
      <c r="W5" s="197"/>
      <c r="X5" s="206" t="s">
        <v>131</v>
      </c>
      <c r="Y5" s="206"/>
      <c r="Z5" s="206"/>
      <c r="AA5" s="206" t="s">
        <v>131</v>
      </c>
      <c r="AB5" s="206"/>
      <c r="AC5" s="206"/>
      <c r="AD5" s="206" t="s">
        <v>131</v>
      </c>
      <c r="AE5" s="206"/>
      <c r="AF5" s="206"/>
      <c r="AG5" s="206" t="s">
        <v>131</v>
      </c>
      <c r="AH5" s="206"/>
      <c r="AI5" s="206"/>
      <c r="AJ5" s="206" t="s">
        <v>131</v>
      </c>
      <c r="AK5" s="206"/>
      <c r="AL5" s="206"/>
      <c r="AM5" s="206" t="s">
        <v>131</v>
      </c>
      <c r="AN5" s="206"/>
      <c r="AO5" s="206"/>
      <c r="AP5" s="206" t="s">
        <v>131</v>
      </c>
      <c r="AQ5" s="206"/>
      <c r="AR5" s="206"/>
      <c r="AS5" s="206">
        <v>17707</v>
      </c>
      <c r="AT5" s="206"/>
      <c r="AU5" s="206"/>
    </row>
    <row r="6" spans="1:47" ht="28.5" customHeight="1" x14ac:dyDescent="0.15">
      <c r="B6" s="164">
        <v>16</v>
      </c>
      <c r="C6" s="164"/>
      <c r="D6" s="46"/>
      <c r="E6" s="78">
        <v>7</v>
      </c>
      <c r="F6" s="46"/>
      <c r="G6" s="46">
        <v>11</v>
      </c>
      <c r="H6" s="47"/>
      <c r="I6" s="198">
        <v>112491</v>
      </c>
      <c r="J6" s="207"/>
      <c r="K6" s="207"/>
      <c r="L6" s="197">
        <v>45068</v>
      </c>
      <c r="M6" s="197"/>
      <c r="N6" s="197"/>
      <c r="O6" s="197">
        <v>12451</v>
      </c>
      <c r="P6" s="197"/>
      <c r="Q6" s="197"/>
      <c r="R6" s="197" t="s">
        <v>131</v>
      </c>
      <c r="S6" s="197"/>
      <c r="T6" s="197"/>
      <c r="U6" s="197">
        <v>54972</v>
      </c>
      <c r="V6" s="197"/>
      <c r="W6" s="197"/>
      <c r="X6" s="197" t="s">
        <v>131</v>
      </c>
      <c r="Y6" s="197"/>
      <c r="Z6" s="197"/>
      <c r="AA6" s="197" t="s">
        <v>131</v>
      </c>
      <c r="AB6" s="197"/>
      <c r="AC6" s="197"/>
      <c r="AD6" s="197" t="s">
        <v>131</v>
      </c>
      <c r="AE6" s="197"/>
      <c r="AF6" s="197"/>
      <c r="AG6" s="197" t="s">
        <v>131</v>
      </c>
      <c r="AH6" s="197"/>
      <c r="AI6" s="197"/>
      <c r="AJ6" s="197" t="s">
        <v>131</v>
      </c>
      <c r="AK6" s="197"/>
      <c r="AL6" s="197"/>
      <c r="AM6" s="197" t="s">
        <v>131</v>
      </c>
      <c r="AN6" s="197"/>
      <c r="AO6" s="197"/>
      <c r="AP6" s="197" t="s">
        <v>131</v>
      </c>
      <c r="AQ6" s="197"/>
      <c r="AR6" s="197"/>
      <c r="AS6" s="197" t="s">
        <v>131</v>
      </c>
      <c r="AT6" s="197"/>
      <c r="AU6" s="197"/>
    </row>
    <row r="7" spans="1:47" ht="28.5" customHeight="1" x14ac:dyDescent="0.15">
      <c r="B7" s="164">
        <v>19</v>
      </c>
      <c r="C7" s="164"/>
      <c r="D7" s="46"/>
      <c r="E7" s="46">
        <v>7</v>
      </c>
      <c r="F7" s="46"/>
      <c r="G7" s="46">
        <v>29</v>
      </c>
      <c r="H7" s="47"/>
      <c r="I7" s="198">
        <v>117915</v>
      </c>
      <c r="J7" s="207"/>
      <c r="K7" s="207"/>
      <c r="L7" s="197">
        <v>42552</v>
      </c>
      <c r="M7" s="197"/>
      <c r="N7" s="197"/>
      <c r="O7" s="197">
        <v>8677</v>
      </c>
      <c r="P7" s="197"/>
      <c r="Q7" s="197"/>
      <c r="R7" s="197" t="s">
        <v>131</v>
      </c>
      <c r="S7" s="197"/>
      <c r="T7" s="197"/>
      <c r="U7" s="197">
        <v>50210</v>
      </c>
      <c r="V7" s="197"/>
      <c r="W7" s="197"/>
      <c r="X7" s="197" t="s">
        <v>131</v>
      </c>
      <c r="Y7" s="197"/>
      <c r="Z7" s="197"/>
      <c r="AA7" s="197" t="s">
        <v>131</v>
      </c>
      <c r="AB7" s="197"/>
      <c r="AC7" s="197"/>
      <c r="AD7" s="197" t="s">
        <v>131</v>
      </c>
      <c r="AE7" s="197"/>
      <c r="AF7" s="197"/>
      <c r="AG7" s="197" t="s">
        <v>131</v>
      </c>
      <c r="AH7" s="197"/>
      <c r="AI7" s="197"/>
      <c r="AJ7" s="197" t="s">
        <v>131</v>
      </c>
      <c r="AK7" s="197"/>
      <c r="AL7" s="197"/>
      <c r="AM7" s="197" t="s">
        <v>131</v>
      </c>
      <c r="AN7" s="197"/>
      <c r="AO7" s="197"/>
      <c r="AP7" s="197" t="s">
        <v>131</v>
      </c>
      <c r="AQ7" s="197"/>
      <c r="AR7" s="197"/>
      <c r="AS7" s="197">
        <v>16476</v>
      </c>
      <c r="AT7" s="197"/>
      <c r="AU7" s="197"/>
    </row>
    <row r="8" spans="1:47" ht="28.5" customHeight="1" x14ac:dyDescent="0.15">
      <c r="A8" s="46"/>
      <c r="B8" s="164">
        <v>22</v>
      </c>
      <c r="C8" s="164"/>
      <c r="D8" s="46"/>
      <c r="E8" s="46">
        <v>7</v>
      </c>
      <c r="F8" s="46"/>
      <c r="G8" s="46">
        <v>11</v>
      </c>
      <c r="H8" s="47"/>
      <c r="I8" s="198">
        <v>121200</v>
      </c>
      <c r="J8" s="207"/>
      <c r="K8" s="207"/>
      <c r="L8" s="197">
        <v>45203</v>
      </c>
      <c r="M8" s="197"/>
      <c r="N8" s="197"/>
      <c r="O8" s="197">
        <v>7060</v>
      </c>
      <c r="P8" s="197"/>
      <c r="Q8" s="197"/>
      <c r="R8" s="197" t="s">
        <v>131</v>
      </c>
      <c r="S8" s="197"/>
      <c r="T8" s="197"/>
      <c r="U8" s="197">
        <v>45586</v>
      </c>
      <c r="V8" s="197"/>
      <c r="W8" s="197"/>
      <c r="X8" s="197" t="s">
        <v>131</v>
      </c>
      <c r="Y8" s="197"/>
      <c r="Z8" s="197"/>
      <c r="AA8" s="197" t="s">
        <v>131</v>
      </c>
      <c r="AB8" s="197"/>
      <c r="AC8" s="197"/>
      <c r="AD8" s="197" t="s">
        <v>131</v>
      </c>
      <c r="AE8" s="197"/>
      <c r="AF8" s="197"/>
      <c r="AG8" s="197" t="s">
        <v>131</v>
      </c>
      <c r="AH8" s="197"/>
      <c r="AI8" s="197"/>
      <c r="AJ8" s="197" t="s">
        <v>131</v>
      </c>
      <c r="AK8" s="197"/>
      <c r="AL8" s="197"/>
      <c r="AM8" s="197" t="s">
        <v>131</v>
      </c>
      <c r="AN8" s="197"/>
      <c r="AO8" s="197"/>
      <c r="AP8" s="197" t="s">
        <v>131</v>
      </c>
      <c r="AQ8" s="197"/>
      <c r="AR8" s="197"/>
      <c r="AS8" s="197">
        <v>23351</v>
      </c>
      <c r="AT8" s="197"/>
      <c r="AU8" s="197"/>
    </row>
    <row r="9" spans="1:47" ht="28.5" customHeight="1" x14ac:dyDescent="0.15">
      <c r="A9" s="46"/>
      <c r="B9" s="164">
        <v>25</v>
      </c>
      <c r="C9" s="164"/>
      <c r="D9" s="46"/>
      <c r="E9" s="46">
        <v>7</v>
      </c>
      <c r="F9" s="46"/>
      <c r="G9" s="46">
        <v>21</v>
      </c>
      <c r="H9" s="47"/>
      <c r="I9" s="198">
        <v>104455</v>
      </c>
      <c r="J9" s="207"/>
      <c r="K9" s="207"/>
      <c r="L9" s="197">
        <v>51375</v>
      </c>
      <c r="M9" s="197"/>
      <c r="N9" s="197"/>
      <c r="O9" s="197">
        <v>9468</v>
      </c>
      <c r="P9" s="197"/>
      <c r="Q9" s="197"/>
      <c r="R9" s="197" t="s">
        <v>131</v>
      </c>
      <c r="S9" s="197"/>
      <c r="T9" s="197"/>
      <c r="U9" s="197">
        <v>14988</v>
      </c>
      <c r="V9" s="197"/>
      <c r="W9" s="197"/>
      <c r="X9" s="197" t="s">
        <v>131</v>
      </c>
      <c r="Y9" s="197"/>
      <c r="Z9" s="197"/>
      <c r="AA9" s="197">
        <v>7780</v>
      </c>
      <c r="AB9" s="197"/>
      <c r="AC9" s="197"/>
      <c r="AD9" s="197" t="s">
        <v>131</v>
      </c>
      <c r="AE9" s="197"/>
      <c r="AF9" s="197"/>
      <c r="AG9" s="197">
        <v>10104</v>
      </c>
      <c r="AH9" s="197"/>
      <c r="AI9" s="197"/>
      <c r="AJ9" s="197">
        <v>8011</v>
      </c>
      <c r="AK9" s="197"/>
      <c r="AL9" s="197"/>
      <c r="AM9" s="197" t="s">
        <v>131</v>
      </c>
      <c r="AN9" s="197"/>
      <c r="AO9" s="197"/>
      <c r="AP9" s="197" t="s">
        <v>131</v>
      </c>
      <c r="AQ9" s="197"/>
      <c r="AR9" s="197"/>
      <c r="AS9" s="197">
        <v>2729</v>
      </c>
      <c r="AT9" s="197"/>
      <c r="AU9" s="197"/>
    </row>
    <row r="10" spans="1:47" ht="28.5" customHeight="1" x14ac:dyDescent="0.15">
      <c r="A10" s="46"/>
      <c r="B10" s="210">
        <v>28</v>
      </c>
      <c r="C10" s="210"/>
      <c r="D10" s="77"/>
      <c r="E10" s="77">
        <v>7</v>
      </c>
      <c r="F10" s="77"/>
      <c r="G10" s="77">
        <v>10</v>
      </c>
      <c r="H10" s="76"/>
      <c r="I10" s="211">
        <v>113191</v>
      </c>
      <c r="J10" s="212"/>
      <c r="K10" s="212"/>
      <c r="L10" s="209">
        <v>63084</v>
      </c>
      <c r="M10" s="209"/>
      <c r="N10" s="209"/>
      <c r="O10" s="209">
        <v>13893</v>
      </c>
      <c r="P10" s="209"/>
      <c r="Q10" s="209"/>
      <c r="R10" s="209">
        <v>30229</v>
      </c>
      <c r="S10" s="209"/>
      <c r="T10" s="209"/>
      <c r="U10" s="209" t="s">
        <v>131</v>
      </c>
      <c r="V10" s="209"/>
      <c r="W10" s="209"/>
      <c r="X10" s="209" t="s">
        <v>131</v>
      </c>
      <c r="Y10" s="209"/>
      <c r="Z10" s="209"/>
      <c r="AA10" s="209" t="s">
        <v>131</v>
      </c>
      <c r="AB10" s="209"/>
      <c r="AC10" s="209"/>
      <c r="AD10" s="209" t="s">
        <v>131</v>
      </c>
      <c r="AE10" s="209"/>
      <c r="AF10" s="209"/>
      <c r="AG10" s="209" t="s">
        <v>131</v>
      </c>
      <c r="AH10" s="209"/>
      <c r="AI10" s="209"/>
      <c r="AJ10" s="209" t="s">
        <v>131</v>
      </c>
      <c r="AK10" s="209"/>
      <c r="AL10" s="209"/>
      <c r="AM10" s="209" t="s">
        <v>131</v>
      </c>
      <c r="AN10" s="209"/>
      <c r="AO10" s="209"/>
      <c r="AP10" s="209" t="s">
        <v>131</v>
      </c>
      <c r="AQ10" s="209"/>
      <c r="AR10" s="209"/>
      <c r="AS10" s="209">
        <v>5985</v>
      </c>
      <c r="AT10" s="209"/>
      <c r="AU10" s="209"/>
    </row>
    <row r="11" spans="1:47" x14ac:dyDescent="0.15">
      <c r="A11" s="39"/>
      <c r="B11" s="75"/>
      <c r="C11" s="74"/>
      <c r="D11" s="168"/>
      <c r="E11" s="168"/>
      <c r="F11" s="168"/>
      <c r="G11" s="168"/>
      <c r="H11" s="169"/>
      <c r="I11" s="214"/>
      <c r="J11" s="215"/>
      <c r="K11" s="215"/>
      <c r="L11" s="213"/>
      <c r="M11" s="213"/>
      <c r="N11" s="213"/>
      <c r="O11" s="213"/>
      <c r="P11" s="213"/>
      <c r="Q11" s="213"/>
      <c r="R11" s="173"/>
      <c r="S11" s="173"/>
      <c r="T11" s="173"/>
      <c r="U11" s="173"/>
      <c r="V11" s="213"/>
      <c r="W11" s="213"/>
      <c r="X11" s="213"/>
      <c r="Y11" s="213"/>
      <c r="Z11" s="213"/>
      <c r="AA11" s="213"/>
      <c r="AB11" s="213"/>
      <c r="AC11" s="213"/>
      <c r="AD11" s="213"/>
      <c r="AE11" s="173"/>
      <c r="AF11" s="173"/>
      <c r="AG11" s="173"/>
      <c r="AH11" s="173"/>
      <c r="AI11" s="213"/>
      <c r="AJ11" s="213"/>
      <c r="AK11" s="213"/>
      <c r="AL11" s="213"/>
      <c r="AM11" s="213"/>
      <c r="AN11" s="213"/>
      <c r="AO11" s="213"/>
      <c r="AP11" s="213"/>
      <c r="AQ11" s="213"/>
      <c r="AR11" s="213"/>
      <c r="AS11" s="213"/>
      <c r="AT11" s="213"/>
      <c r="AU11" s="213"/>
    </row>
    <row r="12" spans="1:47" x14ac:dyDescent="0.15">
      <c r="B12" s="34" t="s">
        <v>130</v>
      </c>
    </row>
    <row r="13" spans="1:47" x14ac:dyDescent="0.15">
      <c r="B13" s="34" t="s">
        <v>129</v>
      </c>
    </row>
  </sheetData>
  <mergeCells count="117">
    <mergeCell ref="AA11:AD11"/>
    <mergeCell ref="AE11:AH11"/>
    <mergeCell ref="AI11:AL11"/>
    <mergeCell ref="AM11:AO11"/>
    <mergeCell ref="AP11:AU11"/>
    <mergeCell ref="D11:H11"/>
    <mergeCell ref="I11:K11"/>
    <mergeCell ref="L11:N11"/>
    <mergeCell ref="O11:Q11"/>
    <mergeCell ref="R11:U11"/>
    <mergeCell ref="V11:Z11"/>
    <mergeCell ref="AD10:AF10"/>
    <mergeCell ref="AG10:AI10"/>
    <mergeCell ref="AJ10:AL10"/>
    <mergeCell ref="AM10:AO10"/>
    <mergeCell ref="AP10:AR10"/>
    <mergeCell ref="AS10:AU10"/>
    <mergeCell ref="AP9:AR9"/>
    <mergeCell ref="AS9:AU9"/>
    <mergeCell ref="B10:C10"/>
    <mergeCell ref="I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F9"/>
    <mergeCell ref="AG9:AI9"/>
    <mergeCell ref="AJ9:AL9"/>
    <mergeCell ref="AM9:AO9"/>
    <mergeCell ref="B9:C9"/>
    <mergeCell ref="I9:K9"/>
    <mergeCell ref="L9:N9"/>
    <mergeCell ref="O9:Q9"/>
    <mergeCell ref="R9:T9"/>
    <mergeCell ref="U9:W9"/>
    <mergeCell ref="AD8:AF8"/>
    <mergeCell ref="AG8:AI8"/>
    <mergeCell ref="AJ8:AL8"/>
    <mergeCell ref="AM8:AO8"/>
    <mergeCell ref="AP8:AR8"/>
    <mergeCell ref="AS8:AU8"/>
    <mergeCell ref="AP7:AR7"/>
    <mergeCell ref="AS7:AU7"/>
    <mergeCell ref="B8:C8"/>
    <mergeCell ref="I8:K8"/>
    <mergeCell ref="L8:N8"/>
    <mergeCell ref="O8:Q8"/>
    <mergeCell ref="R8:T8"/>
    <mergeCell ref="U8:W8"/>
    <mergeCell ref="X8:Z8"/>
    <mergeCell ref="AA8:AC8"/>
    <mergeCell ref="X7:Z7"/>
    <mergeCell ref="AA7:AC7"/>
    <mergeCell ref="AD7:AF7"/>
    <mergeCell ref="AG7:AI7"/>
    <mergeCell ref="AJ7:AL7"/>
    <mergeCell ref="AM7:AO7"/>
    <mergeCell ref="B7:C7"/>
    <mergeCell ref="I7:K7"/>
    <mergeCell ref="L7:N7"/>
    <mergeCell ref="O7:Q7"/>
    <mergeCell ref="R7:T7"/>
    <mergeCell ref="U7:W7"/>
    <mergeCell ref="B6:C6"/>
    <mergeCell ref="I6:K6"/>
    <mergeCell ref="L6:N6"/>
    <mergeCell ref="O6:Q6"/>
    <mergeCell ref="R6:T6"/>
    <mergeCell ref="U6:W6"/>
    <mergeCell ref="X6:Z6"/>
    <mergeCell ref="AA6:AC6"/>
    <mergeCell ref="X5:Z5"/>
    <mergeCell ref="AA5:AC5"/>
    <mergeCell ref="B5:C5"/>
    <mergeCell ref="I5:K5"/>
    <mergeCell ref="AG3:AI3"/>
    <mergeCell ref="AJ3:AL4"/>
    <mergeCell ref="AD6:AF6"/>
    <mergeCell ref="AG6:AI6"/>
    <mergeCell ref="AJ6:AL6"/>
    <mergeCell ref="AM6:AO6"/>
    <mergeCell ref="AP6:AR6"/>
    <mergeCell ref="AS6:AU6"/>
    <mergeCell ref="AP5:AR5"/>
    <mergeCell ref="AS5:AU5"/>
    <mergeCell ref="AD5:AF5"/>
    <mergeCell ref="AG5:AI5"/>
    <mergeCell ref="AJ5:AL5"/>
    <mergeCell ref="AM5:AO5"/>
    <mergeCell ref="A1:AU1"/>
    <mergeCell ref="B3:H4"/>
    <mergeCell ref="I3:K3"/>
    <mergeCell ref="L3:N3"/>
    <mergeCell ref="O3:Q3"/>
    <mergeCell ref="R3:T4"/>
    <mergeCell ref="L5:N5"/>
    <mergeCell ref="O5:Q5"/>
    <mergeCell ref="R5:T5"/>
    <mergeCell ref="U5:W5"/>
    <mergeCell ref="AM3:AO4"/>
    <mergeCell ref="AP3:AR4"/>
    <mergeCell ref="AS3:AU3"/>
    <mergeCell ref="I4:K4"/>
    <mergeCell ref="L4:N4"/>
    <mergeCell ref="O4:Q4"/>
    <mergeCell ref="X4:Z4"/>
    <mergeCell ref="AA4:AC4"/>
    <mergeCell ref="AG4:AI4"/>
    <mergeCell ref="AS4:AU4"/>
    <mergeCell ref="U3:W4"/>
    <mergeCell ref="X3:Z3"/>
    <mergeCell ref="AA3:AC3"/>
    <mergeCell ref="AD3:AF4"/>
  </mergeCells>
  <phoneticPr fontId="2"/>
  <pageMargins left="0.59055118110236227" right="0.59055118110236227" top="0.78740157480314965" bottom="0.78740157480314965" header="0.51181102362204722" footer="0.51181102362204722"/>
  <pageSetup paperSize="9" scale="70" firstPageNumber="183" orientation="portrait" useFirstPageNumber="1" r:id="rId1"/>
  <headerFooter scaleWithDoc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topLeftCell="A66" zoomScaleNormal="100" zoomScaleSheetLayoutView="115" workbookViewId="0">
      <selection sqref="A1:G1"/>
    </sheetView>
  </sheetViews>
  <sheetFormatPr defaultRowHeight="13.5" x14ac:dyDescent="0.15"/>
  <cols>
    <col min="1" max="1" width="0.625" customWidth="1"/>
    <col min="2" max="2" width="0.875" customWidth="1"/>
    <col min="3" max="3" width="2.5" customWidth="1"/>
    <col min="4" max="4" width="1.5" customWidth="1"/>
    <col min="5" max="6" width="3" customWidth="1"/>
    <col min="7" max="7" width="2.5" customWidth="1"/>
    <col min="8" max="8" width="0.875" customWidth="1"/>
    <col min="9" max="11" width="7.875" customWidth="1"/>
    <col min="12" max="14" width="7.5" customWidth="1"/>
    <col min="15" max="15" width="2" customWidth="1"/>
    <col min="16" max="16" width="4.875" customWidth="1"/>
    <col min="17" max="18" width="5.875" customWidth="1"/>
    <col min="19" max="19" width="6.125" customWidth="1"/>
    <col min="20" max="22" width="7.625" style="102" customWidth="1"/>
    <col min="23" max="23" width="5.75" style="102" customWidth="1"/>
    <col min="24" max="24" width="5.125" style="102" customWidth="1"/>
    <col min="25" max="26" width="9.625" customWidth="1"/>
  </cols>
  <sheetData>
    <row r="1" spans="1:26" ht="22.5" customHeight="1" x14ac:dyDescent="0.15">
      <c r="A1" s="155" t="s">
        <v>209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41"/>
      <c r="Z1" s="141"/>
    </row>
    <row r="2" spans="1:26" ht="20.25" customHeight="1" x14ac:dyDescent="0.15">
      <c r="A2" s="140"/>
    </row>
    <row r="3" spans="1:26" ht="15.75" customHeight="1" x14ac:dyDescent="0.15">
      <c r="A3" s="139"/>
      <c r="B3" s="225" t="s">
        <v>208</v>
      </c>
      <c r="C3" s="226"/>
      <c r="D3" s="226"/>
      <c r="E3" s="226"/>
      <c r="F3" s="226"/>
      <c r="G3" s="226"/>
      <c r="H3" s="131"/>
      <c r="I3" s="231" t="s">
        <v>207</v>
      </c>
      <c r="J3" s="231"/>
      <c r="K3" s="231"/>
      <c r="L3" s="231" t="s">
        <v>206</v>
      </c>
      <c r="M3" s="231"/>
      <c r="N3" s="231"/>
      <c r="O3" s="138"/>
      <c r="P3" s="137" t="s">
        <v>205</v>
      </c>
      <c r="Q3" s="241" t="s">
        <v>204</v>
      </c>
      <c r="R3" s="226"/>
      <c r="S3" s="245"/>
      <c r="T3" s="231" t="s">
        <v>203</v>
      </c>
      <c r="U3" s="231"/>
      <c r="V3" s="231"/>
      <c r="W3" s="240" t="s">
        <v>202</v>
      </c>
      <c r="X3" s="238" t="s">
        <v>201</v>
      </c>
      <c r="Y3" s="120"/>
    </row>
    <row r="4" spans="1:26" ht="9.75" customHeight="1" x14ac:dyDescent="0.15">
      <c r="A4" s="120"/>
      <c r="B4" s="227"/>
      <c r="C4" s="227"/>
      <c r="D4" s="227"/>
      <c r="E4" s="227"/>
      <c r="F4" s="227"/>
      <c r="G4" s="227"/>
      <c r="H4" s="130"/>
      <c r="I4" s="232"/>
      <c r="J4" s="232"/>
      <c r="K4" s="232"/>
      <c r="L4" s="232"/>
      <c r="M4" s="232"/>
      <c r="N4" s="232"/>
      <c r="O4" s="236" t="s">
        <v>200</v>
      </c>
      <c r="P4" s="230" t="s">
        <v>199</v>
      </c>
      <c r="Q4" s="228"/>
      <c r="R4" s="228"/>
      <c r="S4" s="246"/>
      <c r="T4" s="231"/>
      <c r="U4" s="231"/>
      <c r="V4" s="231"/>
      <c r="W4" s="231"/>
      <c r="X4" s="239"/>
      <c r="Y4" s="120"/>
    </row>
    <row r="5" spans="1:26" ht="9.75" customHeight="1" x14ac:dyDescent="0.15">
      <c r="A5" s="120"/>
      <c r="B5" s="227"/>
      <c r="C5" s="227"/>
      <c r="D5" s="227"/>
      <c r="E5" s="227"/>
      <c r="F5" s="227"/>
      <c r="G5" s="227"/>
      <c r="H5" s="103"/>
      <c r="I5" s="231" t="s">
        <v>0</v>
      </c>
      <c r="J5" s="234" t="s">
        <v>1</v>
      </c>
      <c r="K5" s="234" t="s">
        <v>2</v>
      </c>
      <c r="L5" s="231" t="s">
        <v>0</v>
      </c>
      <c r="M5" s="234" t="s">
        <v>1</v>
      </c>
      <c r="N5" s="234" t="s">
        <v>2</v>
      </c>
      <c r="O5" s="237"/>
      <c r="P5" s="230"/>
      <c r="Q5" s="241" t="s">
        <v>0</v>
      </c>
      <c r="R5" s="234" t="s">
        <v>1</v>
      </c>
      <c r="S5" s="242" t="s">
        <v>2</v>
      </c>
      <c r="T5" s="243" t="s">
        <v>0</v>
      </c>
      <c r="U5" s="244" t="s">
        <v>198</v>
      </c>
      <c r="V5" s="223" t="s">
        <v>197</v>
      </c>
      <c r="W5" s="231"/>
      <c r="X5" s="239"/>
      <c r="Y5" s="120"/>
    </row>
    <row r="6" spans="1:26" ht="18.75" customHeight="1" x14ac:dyDescent="0.15">
      <c r="A6" s="136"/>
      <c r="B6" s="228"/>
      <c r="C6" s="228"/>
      <c r="D6" s="228"/>
      <c r="E6" s="228"/>
      <c r="F6" s="228"/>
      <c r="G6" s="228"/>
      <c r="H6" s="135"/>
      <c r="I6" s="233"/>
      <c r="J6" s="235"/>
      <c r="K6" s="235"/>
      <c r="L6" s="233"/>
      <c r="M6" s="235"/>
      <c r="N6" s="235"/>
      <c r="O6" s="134" t="s">
        <v>196</v>
      </c>
      <c r="P6" s="133" t="s">
        <v>195</v>
      </c>
      <c r="Q6" s="228"/>
      <c r="R6" s="235"/>
      <c r="S6" s="235"/>
      <c r="T6" s="231"/>
      <c r="U6" s="231"/>
      <c r="V6" s="224"/>
      <c r="W6" s="231"/>
      <c r="X6" s="239"/>
      <c r="Y6" s="120"/>
    </row>
    <row r="7" spans="1:26" ht="20.25" customHeight="1" x14ac:dyDescent="0.15">
      <c r="B7" s="132"/>
      <c r="C7" s="132"/>
      <c r="D7" s="132"/>
      <c r="E7" s="132"/>
      <c r="F7" s="132"/>
      <c r="G7" s="132"/>
      <c r="H7" s="131"/>
      <c r="I7" s="102"/>
      <c r="J7" s="102"/>
      <c r="K7" s="102"/>
      <c r="L7" s="102"/>
      <c r="M7" s="102"/>
      <c r="N7" s="102"/>
      <c r="O7" s="102"/>
      <c r="P7" s="102"/>
      <c r="Q7" s="102"/>
      <c r="R7" s="102"/>
    </row>
    <row r="8" spans="1:26" ht="14.25" customHeight="1" x14ac:dyDescent="0.15">
      <c r="B8" s="229" t="s">
        <v>194</v>
      </c>
      <c r="C8" s="229"/>
      <c r="D8" s="229"/>
      <c r="E8" s="229"/>
      <c r="F8" s="229"/>
      <c r="G8" s="229"/>
      <c r="H8" s="130"/>
      <c r="I8" s="102"/>
      <c r="J8" s="102"/>
      <c r="K8" s="102"/>
      <c r="L8" s="102"/>
      <c r="M8" s="102"/>
      <c r="N8" s="102"/>
      <c r="O8" s="102"/>
      <c r="P8" s="102"/>
      <c r="Q8" s="102"/>
      <c r="R8" s="102"/>
    </row>
    <row r="9" spans="1:26" ht="10.5" customHeight="1" x14ac:dyDescent="0.15">
      <c r="B9" s="103"/>
      <c r="C9" s="103"/>
      <c r="D9" s="103"/>
      <c r="E9" s="103"/>
      <c r="F9" s="103"/>
      <c r="G9" s="103"/>
      <c r="H9" s="130"/>
      <c r="I9" s="102"/>
      <c r="J9" s="102"/>
      <c r="K9" s="102"/>
      <c r="L9" s="102"/>
      <c r="M9" s="102"/>
      <c r="N9" s="102"/>
      <c r="O9" s="102"/>
      <c r="P9" s="102"/>
      <c r="Q9" s="103"/>
      <c r="R9" s="102"/>
    </row>
    <row r="10" spans="1:26" ht="21" customHeight="1" x14ac:dyDescent="0.15">
      <c r="B10" s="103"/>
      <c r="C10" s="249" t="s">
        <v>4</v>
      </c>
      <c r="D10" s="249"/>
      <c r="E10" s="127" t="s">
        <v>182</v>
      </c>
      <c r="F10" s="127" t="s">
        <v>193</v>
      </c>
      <c r="G10" s="127" t="s">
        <v>192</v>
      </c>
      <c r="H10" s="130"/>
      <c r="I10" s="128"/>
      <c r="J10" s="128"/>
      <c r="K10" s="128"/>
      <c r="L10" s="128"/>
      <c r="M10" s="128"/>
      <c r="N10" s="128"/>
      <c r="O10" s="128"/>
      <c r="P10" s="128"/>
      <c r="Q10" s="129"/>
      <c r="R10" s="129"/>
      <c r="S10" s="129"/>
      <c r="T10" s="128"/>
      <c r="U10" s="128"/>
      <c r="V10" s="128"/>
      <c r="W10" s="128"/>
      <c r="X10" s="128"/>
    </row>
    <row r="11" spans="1:26" s="18" customFormat="1" ht="21" customHeight="1" x14ac:dyDescent="0.15">
      <c r="B11" s="104"/>
      <c r="C11" s="104"/>
      <c r="D11" s="104"/>
      <c r="E11" s="104" t="s">
        <v>175</v>
      </c>
      <c r="F11" s="104"/>
      <c r="G11" s="104"/>
      <c r="H11" s="125"/>
      <c r="I11" s="115">
        <f>SUM(J11:K11)</f>
        <v>211308</v>
      </c>
      <c r="J11" s="115">
        <v>109255</v>
      </c>
      <c r="K11" s="115">
        <v>102053</v>
      </c>
      <c r="L11" s="115">
        <f>SUM(M11:N11)</f>
        <v>120965</v>
      </c>
      <c r="M11" s="115">
        <v>60625</v>
      </c>
      <c r="N11" s="115">
        <v>60340</v>
      </c>
      <c r="O11" s="217">
        <v>5935</v>
      </c>
      <c r="P11" s="217"/>
      <c r="Q11" s="124">
        <v>57.25</v>
      </c>
      <c r="R11" s="124">
        <v>55.49</v>
      </c>
      <c r="S11" s="124">
        <v>59.13</v>
      </c>
      <c r="T11" s="115">
        <f>SUM(U11:V11)</f>
        <v>120956</v>
      </c>
      <c r="U11" s="115">
        <v>118677</v>
      </c>
      <c r="V11" s="115">
        <v>2279</v>
      </c>
      <c r="W11" s="115">
        <v>94</v>
      </c>
      <c r="X11" s="115">
        <v>1</v>
      </c>
    </row>
    <row r="12" spans="1:26" s="18" customFormat="1" ht="21" customHeight="1" x14ac:dyDescent="0.15">
      <c r="B12" s="104"/>
      <c r="C12" s="104"/>
      <c r="D12" s="104"/>
      <c r="E12" s="104" t="s">
        <v>167</v>
      </c>
      <c r="F12" s="104"/>
      <c r="G12" s="104"/>
      <c r="H12" s="125"/>
      <c r="I12" s="115">
        <f>SUM(J12:K12)</f>
        <v>211308</v>
      </c>
      <c r="J12" s="115">
        <v>109255</v>
      </c>
      <c r="K12" s="115">
        <v>102053</v>
      </c>
      <c r="L12" s="115">
        <f>SUM(M12:N12)</f>
        <v>120924</v>
      </c>
      <c r="M12" s="115">
        <v>60610</v>
      </c>
      <c r="N12" s="115">
        <v>60314</v>
      </c>
      <c r="O12" s="217">
        <v>5935</v>
      </c>
      <c r="P12" s="217"/>
      <c r="Q12" s="124">
        <v>57.23</v>
      </c>
      <c r="R12" s="124">
        <v>55.48</v>
      </c>
      <c r="S12" s="124">
        <v>59.1</v>
      </c>
      <c r="T12" s="115">
        <f>SUM(U12:V12)</f>
        <v>120919</v>
      </c>
      <c r="U12" s="115">
        <v>117905</v>
      </c>
      <c r="V12" s="115">
        <v>3014</v>
      </c>
      <c r="W12" s="115">
        <v>94</v>
      </c>
      <c r="X12" s="115">
        <v>1</v>
      </c>
    </row>
    <row r="13" spans="1:26" s="18" customFormat="1" ht="21" customHeight="1" x14ac:dyDescent="0.15">
      <c r="B13" s="104"/>
      <c r="C13" s="104"/>
      <c r="D13" s="104"/>
      <c r="E13" s="127" t="s">
        <v>177</v>
      </c>
      <c r="F13" s="127" t="s">
        <v>191</v>
      </c>
      <c r="G13" s="127" t="s">
        <v>190</v>
      </c>
      <c r="H13" s="125"/>
      <c r="I13" s="115"/>
      <c r="J13" s="115"/>
      <c r="K13" s="115"/>
      <c r="L13" s="115"/>
      <c r="M13" s="115"/>
      <c r="N13" s="115"/>
      <c r="O13" s="115"/>
      <c r="P13" s="115"/>
      <c r="Q13" s="124"/>
      <c r="R13" s="124"/>
      <c r="S13" s="124"/>
      <c r="T13" s="115"/>
      <c r="U13" s="115"/>
      <c r="V13" s="115"/>
      <c r="W13" s="115"/>
      <c r="X13" s="115"/>
    </row>
    <row r="14" spans="1:26" s="18" customFormat="1" ht="21" customHeight="1" x14ac:dyDescent="0.15">
      <c r="B14" s="104"/>
      <c r="C14" s="104"/>
      <c r="D14" s="104"/>
      <c r="E14" s="104" t="s">
        <v>175</v>
      </c>
      <c r="F14" s="104"/>
      <c r="G14" s="104"/>
      <c r="H14" s="125"/>
      <c r="I14" s="115">
        <f>SUM(J14:K14)</f>
        <v>219943</v>
      </c>
      <c r="J14" s="115">
        <v>113402</v>
      </c>
      <c r="K14" s="115">
        <v>106541</v>
      </c>
      <c r="L14" s="115">
        <f>SUM(M14:N14)</f>
        <v>136665</v>
      </c>
      <c r="M14" s="115">
        <v>68457</v>
      </c>
      <c r="N14" s="115">
        <v>68208</v>
      </c>
      <c r="O14" s="217">
        <v>11259</v>
      </c>
      <c r="P14" s="217"/>
      <c r="Q14" s="124">
        <v>62.14</v>
      </c>
      <c r="R14" s="124">
        <v>60.37</v>
      </c>
      <c r="S14" s="124">
        <v>64.02</v>
      </c>
      <c r="T14" s="115">
        <f>SUM(U14:V14)</f>
        <v>136636</v>
      </c>
      <c r="U14" s="115">
        <v>133003</v>
      </c>
      <c r="V14" s="115">
        <v>3633</v>
      </c>
      <c r="W14" s="115">
        <v>96</v>
      </c>
      <c r="X14" s="115">
        <v>1</v>
      </c>
    </row>
    <row r="15" spans="1:26" s="18" customFormat="1" ht="21" customHeight="1" x14ac:dyDescent="0.15">
      <c r="B15" s="104"/>
      <c r="C15" s="104"/>
      <c r="D15" s="104"/>
      <c r="E15" s="104" t="s">
        <v>167</v>
      </c>
      <c r="F15" s="104"/>
      <c r="G15" s="104"/>
      <c r="H15" s="125"/>
      <c r="I15" s="115">
        <f>SUM(J15:K15)</f>
        <v>220009</v>
      </c>
      <c r="J15" s="115">
        <v>113445</v>
      </c>
      <c r="K15" s="115">
        <v>106564</v>
      </c>
      <c r="L15" s="115">
        <f>SUM(M15:N15)</f>
        <v>136637</v>
      </c>
      <c r="M15" s="115">
        <v>68445</v>
      </c>
      <c r="N15" s="115">
        <v>68192</v>
      </c>
      <c r="O15" s="217">
        <v>11261</v>
      </c>
      <c r="P15" s="217"/>
      <c r="Q15" s="124">
        <v>62.11</v>
      </c>
      <c r="R15" s="124">
        <v>60.33</v>
      </c>
      <c r="S15" s="124">
        <v>63.99</v>
      </c>
      <c r="T15" s="115">
        <f>SUM(U15:V15)</f>
        <v>136608</v>
      </c>
      <c r="U15" s="115">
        <v>131822</v>
      </c>
      <c r="V15" s="115">
        <v>4786</v>
      </c>
      <c r="W15" s="115">
        <v>96</v>
      </c>
      <c r="X15" s="115">
        <v>1</v>
      </c>
    </row>
    <row r="16" spans="1:26" s="18" customFormat="1" ht="21" customHeight="1" x14ac:dyDescent="0.15">
      <c r="B16" s="104"/>
      <c r="C16" s="104"/>
      <c r="D16" s="104"/>
      <c r="E16" s="127" t="s">
        <v>189</v>
      </c>
      <c r="F16" s="127" t="s">
        <v>188</v>
      </c>
      <c r="G16" s="127" t="s">
        <v>187</v>
      </c>
      <c r="H16" s="125"/>
      <c r="I16" s="115"/>
      <c r="J16" s="115"/>
      <c r="K16" s="115"/>
      <c r="L16" s="115"/>
      <c r="M16" s="115"/>
      <c r="N16" s="115"/>
      <c r="O16" s="115"/>
      <c r="P16" s="115"/>
      <c r="Q16" s="124"/>
      <c r="R16" s="124"/>
      <c r="S16" s="124"/>
      <c r="T16" s="115"/>
      <c r="U16" s="115"/>
      <c r="V16" s="115"/>
      <c r="W16" s="115"/>
      <c r="X16" s="115"/>
    </row>
    <row r="17" spans="2:24" s="18" customFormat="1" ht="21" customHeight="1" x14ac:dyDescent="0.15">
      <c r="B17" s="104"/>
      <c r="C17" s="104"/>
      <c r="D17" s="104"/>
      <c r="E17" s="104" t="s">
        <v>175</v>
      </c>
      <c r="F17" s="104"/>
      <c r="G17" s="104"/>
      <c r="H17" s="125"/>
      <c r="I17" s="115">
        <f>SUM(J17:K17)</f>
        <v>223702</v>
      </c>
      <c r="J17" s="115">
        <v>115120</v>
      </c>
      <c r="K17" s="115">
        <v>108582</v>
      </c>
      <c r="L17" s="115">
        <f>SUM(M17:N17)</f>
        <v>135443</v>
      </c>
      <c r="M17" s="115">
        <v>67903</v>
      </c>
      <c r="N17" s="115">
        <v>67540</v>
      </c>
      <c r="O17" s="217">
        <v>16458</v>
      </c>
      <c r="P17" s="217"/>
      <c r="Q17" s="124">
        <v>60.55</v>
      </c>
      <c r="R17" s="124">
        <v>58.98</v>
      </c>
      <c r="S17" s="124">
        <v>62.2</v>
      </c>
      <c r="T17" s="115">
        <f>SUM(U17:V17)</f>
        <v>135434</v>
      </c>
      <c r="U17" s="115">
        <v>132342</v>
      </c>
      <c r="V17" s="115">
        <v>3092</v>
      </c>
      <c r="W17" s="115">
        <v>94</v>
      </c>
      <c r="X17" s="115">
        <v>1</v>
      </c>
    </row>
    <row r="18" spans="2:24" s="18" customFormat="1" ht="21" customHeight="1" x14ac:dyDescent="0.15">
      <c r="B18" s="104"/>
      <c r="C18" s="104"/>
      <c r="D18" s="104"/>
      <c r="E18" s="104" t="s">
        <v>167</v>
      </c>
      <c r="F18" s="104"/>
      <c r="G18" s="104"/>
      <c r="H18" s="125"/>
      <c r="I18" s="115">
        <f>SUM(J18:K18)</f>
        <v>223786</v>
      </c>
      <c r="J18" s="115">
        <v>115167</v>
      </c>
      <c r="K18" s="115">
        <v>108619</v>
      </c>
      <c r="L18" s="115">
        <f>SUM(M18:N18)</f>
        <v>135419</v>
      </c>
      <c r="M18" s="115">
        <v>67888</v>
      </c>
      <c r="N18" s="115">
        <v>67531</v>
      </c>
      <c r="O18" s="217">
        <v>16457</v>
      </c>
      <c r="P18" s="217"/>
      <c r="Q18" s="124">
        <v>60.51</v>
      </c>
      <c r="R18" s="124">
        <v>58.95</v>
      </c>
      <c r="S18" s="124">
        <v>62.17</v>
      </c>
      <c r="T18" s="115">
        <f>SUM(U18:V18)</f>
        <v>135411</v>
      </c>
      <c r="U18" s="115">
        <v>133353</v>
      </c>
      <c r="V18" s="115">
        <v>2058</v>
      </c>
      <c r="W18" s="115">
        <v>94</v>
      </c>
      <c r="X18" s="115">
        <v>1</v>
      </c>
    </row>
    <row r="19" spans="2:24" s="18" customFormat="1" ht="21" customHeight="1" x14ac:dyDescent="0.15">
      <c r="B19" s="104"/>
      <c r="C19" s="104"/>
      <c r="D19" s="104"/>
      <c r="E19" s="127" t="s">
        <v>186</v>
      </c>
      <c r="F19" s="127" t="s">
        <v>185</v>
      </c>
      <c r="G19" s="126" t="s">
        <v>184</v>
      </c>
      <c r="H19" s="125"/>
      <c r="I19" s="115"/>
      <c r="J19" s="115"/>
      <c r="K19" s="115"/>
      <c r="L19" s="115"/>
      <c r="M19" s="115"/>
      <c r="N19" s="115"/>
      <c r="O19" s="115"/>
      <c r="P19" s="115"/>
      <c r="Q19" s="124"/>
      <c r="R19" s="124"/>
      <c r="S19" s="124"/>
      <c r="T19" s="115"/>
      <c r="U19" s="115"/>
      <c r="V19" s="115"/>
      <c r="W19" s="115"/>
      <c r="X19" s="115"/>
    </row>
    <row r="20" spans="2:24" s="18" customFormat="1" ht="15" customHeight="1" x14ac:dyDescent="0.15">
      <c r="B20" s="104"/>
      <c r="C20" s="104"/>
      <c r="D20" s="104"/>
      <c r="E20" s="218" t="s">
        <v>175</v>
      </c>
      <c r="F20" s="219"/>
      <c r="G20" s="219"/>
      <c r="H20" s="125"/>
      <c r="I20" s="220">
        <v>225953</v>
      </c>
      <c r="J20" s="216">
        <v>115979</v>
      </c>
      <c r="K20" s="216">
        <v>109974</v>
      </c>
      <c r="L20" s="216">
        <v>151052</v>
      </c>
      <c r="M20" s="216">
        <v>75405</v>
      </c>
      <c r="N20" s="216">
        <v>75647</v>
      </c>
      <c r="O20" s="217">
        <v>967</v>
      </c>
      <c r="P20" s="217"/>
      <c r="Q20" s="222">
        <v>66.849999999999994</v>
      </c>
      <c r="R20" s="222">
        <v>65.02</v>
      </c>
      <c r="S20" s="222">
        <v>68.790000000000006</v>
      </c>
      <c r="T20" s="216">
        <v>151047</v>
      </c>
      <c r="U20" s="216">
        <v>148498</v>
      </c>
      <c r="V20" s="216">
        <v>2549</v>
      </c>
      <c r="W20" s="216">
        <v>94</v>
      </c>
      <c r="X20" s="216">
        <v>1</v>
      </c>
    </row>
    <row r="21" spans="2:24" s="18" customFormat="1" ht="15" customHeight="1" x14ac:dyDescent="0.15">
      <c r="B21" s="104"/>
      <c r="C21" s="104"/>
      <c r="D21" s="104"/>
      <c r="E21" s="219"/>
      <c r="F21" s="219"/>
      <c r="G21" s="219"/>
      <c r="H21" s="125"/>
      <c r="I21" s="221"/>
      <c r="J21" s="219"/>
      <c r="K21" s="219"/>
      <c r="L21" s="219"/>
      <c r="M21" s="219"/>
      <c r="N21" s="219"/>
      <c r="O21" s="217">
        <v>20696</v>
      </c>
      <c r="P21" s="217"/>
      <c r="Q21" s="222"/>
      <c r="R21" s="222"/>
      <c r="S21" s="222"/>
      <c r="T21" s="216"/>
      <c r="U21" s="216"/>
      <c r="V21" s="216"/>
      <c r="W21" s="216"/>
      <c r="X21" s="216"/>
    </row>
    <row r="22" spans="2:24" s="18" customFormat="1" ht="15" customHeight="1" x14ac:dyDescent="0.15">
      <c r="B22" s="104"/>
      <c r="C22" s="104"/>
      <c r="D22" s="104"/>
      <c r="E22" s="218" t="s">
        <v>167</v>
      </c>
      <c r="F22" s="219"/>
      <c r="G22" s="219"/>
      <c r="H22" s="125"/>
      <c r="I22" s="220">
        <v>226060</v>
      </c>
      <c r="J22" s="216">
        <v>116033</v>
      </c>
      <c r="K22" s="216">
        <v>110027</v>
      </c>
      <c r="L22" s="216">
        <v>151045</v>
      </c>
      <c r="M22" s="216">
        <v>75397</v>
      </c>
      <c r="N22" s="216">
        <v>75648</v>
      </c>
      <c r="O22" s="217">
        <v>968</v>
      </c>
      <c r="P22" s="217"/>
      <c r="Q22" s="222">
        <v>66.819999999999993</v>
      </c>
      <c r="R22" s="222">
        <v>64.98</v>
      </c>
      <c r="S22" s="222">
        <v>68.75</v>
      </c>
      <c r="T22" s="216">
        <v>151045</v>
      </c>
      <c r="U22" s="216">
        <v>147781</v>
      </c>
      <c r="V22" s="216">
        <v>3264</v>
      </c>
      <c r="W22" s="216">
        <v>94</v>
      </c>
      <c r="X22" s="216">
        <v>1</v>
      </c>
    </row>
    <row r="23" spans="2:24" s="18" customFormat="1" ht="15" customHeight="1" x14ac:dyDescent="0.15">
      <c r="B23" s="104"/>
      <c r="C23" s="104"/>
      <c r="D23" s="104"/>
      <c r="E23" s="219"/>
      <c r="F23" s="219"/>
      <c r="G23" s="219"/>
      <c r="H23" s="125"/>
      <c r="I23" s="220"/>
      <c r="J23" s="216"/>
      <c r="K23" s="216"/>
      <c r="L23" s="216"/>
      <c r="M23" s="216"/>
      <c r="N23" s="216"/>
      <c r="O23" s="217">
        <v>20696</v>
      </c>
      <c r="P23" s="217"/>
      <c r="Q23" s="219"/>
      <c r="R23" s="219"/>
      <c r="S23" s="219"/>
      <c r="T23" s="216"/>
      <c r="U23" s="216"/>
      <c r="V23" s="216"/>
      <c r="W23" s="216"/>
      <c r="X23" s="216"/>
    </row>
    <row r="24" spans="2:24" s="18" customFormat="1" ht="21" customHeight="1" x14ac:dyDescent="0.15">
      <c r="B24" s="104"/>
      <c r="C24" s="104"/>
      <c r="D24" s="104"/>
      <c r="E24" s="127" t="s">
        <v>183</v>
      </c>
      <c r="F24" s="127" t="s">
        <v>182</v>
      </c>
      <c r="G24" s="126" t="s">
        <v>181</v>
      </c>
      <c r="H24" s="125"/>
      <c r="I24" s="115"/>
      <c r="J24" s="115"/>
      <c r="K24" s="115"/>
      <c r="L24" s="115"/>
      <c r="M24" s="115"/>
      <c r="N24" s="115"/>
      <c r="O24" s="115"/>
      <c r="P24" s="115"/>
      <c r="Q24" s="124"/>
      <c r="R24" s="124"/>
      <c r="S24" s="124"/>
      <c r="T24" s="115"/>
      <c r="U24" s="115"/>
      <c r="V24" s="115"/>
      <c r="W24" s="115"/>
      <c r="X24" s="115"/>
    </row>
    <row r="25" spans="2:24" s="18" customFormat="1" ht="15" customHeight="1" x14ac:dyDescent="0.15">
      <c r="B25" s="104"/>
      <c r="C25" s="104"/>
      <c r="D25" s="104"/>
      <c r="E25" s="218" t="s">
        <v>175</v>
      </c>
      <c r="F25" s="219"/>
      <c r="G25" s="219"/>
      <c r="H25" s="125"/>
      <c r="I25" s="220">
        <v>228589</v>
      </c>
      <c r="J25" s="216">
        <v>117728</v>
      </c>
      <c r="K25" s="216">
        <v>110861</v>
      </c>
      <c r="L25" s="216">
        <v>148065</v>
      </c>
      <c r="M25" s="216">
        <v>75200</v>
      </c>
      <c r="N25" s="216">
        <v>72865</v>
      </c>
      <c r="O25" s="217">
        <v>1042</v>
      </c>
      <c r="P25" s="217"/>
      <c r="Q25" s="222">
        <v>64.77</v>
      </c>
      <c r="R25" s="222">
        <v>63.88</v>
      </c>
      <c r="S25" s="222">
        <v>65.73</v>
      </c>
      <c r="T25" s="216">
        <v>148065</v>
      </c>
      <c r="U25" s="216">
        <v>144663</v>
      </c>
      <c r="V25" s="216">
        <v>3402</v>
      </c>
      <c r="W25" s="216">
        <v>94</v>
      </c>
      <c r="X25" s="216">
        <v>1</v>
      </c>
    </row>
    <row r="26" spans="2:24" s="18" customFormat="1" ht="15" customHeight="1" x14ac:dyDescent="0.15">
      <c r="B26" s="104"/>
      <c r="C26" s="104"/>
      <c r="D26" s="104"/>
      <c r="E26" s="219"/>
      <c r="F26" s="219"/>
      <c r="G26" s="219"/>
      <c r="H26" s="125"/>
      <c r="I26" s="221"/>
      <c r="J26" s="219"/>
      <c r="K26" s="219"/>
      <c r="L26" s="219"/>
      <c r="M26" s="219"/>
      <c r="N26" s="219"/>
      <c r="O26" s="217">
        <v>26515</v>
      </c>
      <c r="P26" s="217"/>
      <c r="Q26" s="222"/>
      <c r="R26" s="222"/>
      <c r="S26" s="222"/>
      <c r="T26" s="216"/>
      <c r="U26" s="216"/>
      <c r="V26" s="216"/>
      <c r="W26" s="216"/>
      <c r="X26" s="216"/>
    </row>
    <row r="27" spans="2:24" s="18" customFormat="1" ht="15" customHeight="1" x14ac:dyDescent="0.15">
      <c r="B27" s="104"/>
      <c r="C27" s="104"/>
      <c r="D27" s="104"/>
      <c r="E27" s="218" t="s">
        <v>167</v>
      </c>
      <c r="F27" s="219"/>
      <c r="G27" s="219"/>
      <c r="H27" s="125"/>
      <c r="I27" s="220">
        <v>228589</v>
      </c>
      <c r="J27" s="216">
        <v>117728</v>
      </c>
      <c r="K27" s="216">
        <v>110861</v>
      </c>
      <c r="L27" s="216">
        <v>148002</v>
      </c>
      <c r="M27" s="216">
        <v>75166</v>
      </c>
      <c r="N27" s="216">
        <v>72836</v>
      </c>
      <c r="O27" s="217">
        <v>1043</v>
      </c>
      <c r="P27" s="217"/>
      <c r="Q27" s="222">
        <v>64.75</v>
      </c>
      <c r="R27" s="222">
        <v>63.85</v>
      </c>
      <c r="S27" s="222">
        <v>65.7</v>
      </c>
      <c r="T27" s="216">
        <v>148000</v>
      </c>
      <c r="U27" s="216">
        <v>144989</v>
      </c>
      <c r="V27" s="216">
        <v>3011</v>
      </c>
      <c r="W27" s="216">
        <v>94</v>
      </c>
      <c r="X27" s="216">
        <v>1</v>
      </c>
    </row>
    <row r="28" spans="2:24" s="18" customFormat="1" ht="15" customHeight="1" x14ac:dyDescent="0.15">
      <c r="B28" s="104"/>
      <c r="C28" s="104"/>
      <c r="D28" s="104"/>
      <c r="E28" s="219"/>
      <c r="F28" s="219"/>
      <c r="G28" s="219"/>
      <c r="H28" s="125"/>
      <c r="I28" s="221"/>
      <c r="J28" s="219"/>
      <c r="K28" s="219"/>
      <c r="L28" s="216"/>
      <c r="M28" s="216"/>
      <c r="N28" s="216"/>
      <c r="O28" s="217">
        <v>26516</v>
      </c>
      <c r="P28" s="217"/>
      <c r="Q28" s="219"/>
      <c r="R28" s="219"/>
      <c r="S28" s="219"/>
      <c r="T28" s="216"/>
      <c r="U28" s="216"/>
      <c r="V28" s="216"/>
      <c r="W28" s="216"/>
      <c r="X28" s="216"/>
    </row>
    <row r="29" spans="2:24" s="18" customFormat="1" ht="21" customHeight="1" x14ac:dyDescent="0.15">
      <c r="B29" s="104"/>
      <c r="C29" s="104"/>
      <c r="D29" s="104"/>
      <c r="E29" s="127" t="s">
        <v>180</v>
      </c>
      <c r="F29" s="127" t="s">
        <v>177</v>
      </c>
      <c r="G29" s="126" t="s">
        <v>179</v>
      </c>
      <c r="H29" s="125"/>
      <c r="I29" s="115"/>
      <c r="J29" s="115"/>
      <c r="K29" s="115"/>
      <c r="L29" s="115"/>
      <c r="M29" s="115"/>
      <c r="N29" s="115"/>
      <c r="O29" s="115"/>
      <c r="P29" s="115"/>
      <c r="Q29" s="124"/>
      <c r="R29" s="124"/>
      <c r="S29" s="124"/>
      <c r="T29" s="115"/>
      <c r="U29" s="115"/>
      <c r="V29" s="115"/>
      <c r="W29" s="115"/>
      <c r="X29" s="115"/>
    </row>
    <row r="30" spans="2:24" s="18" customFormat="1" ht="15" customHeight="1" x14ac:dyDescent="0.15">
      <c r="B30" s="104"/>
      <c r="C30" s="104"/>
      <c r="D30" s="104"/>
      <c r="E30" s="218" t="s">
        <v>175</v>
      </c>
      <c r="F30" s="219"/>
      <c r="G30" s="219"/>
      <c r="H30" s="125"/>
      <c r="I30" s="220">
        <f>J30+K30</f>
        <v>228917</v>
      </c>
      <c r="J30" s="216">
        <v>118037</v>
      </c>
      <c r="K30" s="216">
        <v>110880</v>
      </c>
      <c r="L30" s="216">
        <f>M30+N30</f>
        <v>131360</v>
      </c>
      <c r="M30" s="216">
        <v>67172</v>
      </c>
      <c r="N30" s="216">
        <v>64188</v>
      </c>
      <c r="O30" s="217">
        <v>1015</v>
      </c>
      <c r="P30" s="217"/>
      <c r="Q30" s="222">
        <f>L30/I30*100</f>
        <v>57.383243708418327</v>
      </c>
      <c r="R30" s="222">
        <f>M30/J30*100</f>
        <v>56.907579826664524</v>
      </c>
      <c r="S30" s="222">
        <f>N30/K30*100</f>
        <v>57.88961038961039</v>
      </c>
      <c r="T30" s="216">
        <v>131401</v>
      </c>
      <c r="U30" s="216">
        <v>127446</v>
      </c>
      <c r="V30" s="216">
        <v>3955</v>
      </c>
      <c r="W30" s="216">
        <v>94</v>
      </c>
      <c r="X30" s="216">
        <v>1</v>
      </c>
    </row>
    <row r="31" spans="2:24" s="18" customFormat="1" ht="15" customHeight="1" x14ac:dyDescent="0.15">
      <c r="B31" s="104"/>
      <c r="C31" s="104"/>
      <c r="D31" s="104"/>
      <c r="E31" s="219"/>
      <c r="F31" s="219"/>
      <c r="G31" s="219"/>
      <c r="H31" s="125"/>
      <c r="I31" s="221"/>
      <c r="J31" s="219"/>
      <c r="K31" s="219"/>
      <c r="L31" s="219"/>
      <c r="M31" s="219"/>
      <c r="N31" s="219"/>
      <c r="O31" s="217">
        <v>22625</v>
      </c>
      <c r="P31" s="217"/>
      <c r="Q31" s="222"/>
      <c r="R31" s="222"/>
      <c r="S31" s="222"/>
      <c r="T31" s="216"/>
      <c r="U31" s="216"/>
      <c r="V31" s="216"/>
      <c r="W31" s="216"/>
      <c r="X31" s="216"/>
    </row>
    <row r="32" spans="2:24" s="18" customFormat="1" ht="15" customHeight="1" x14ac:dyDescent="0.15">
      <c r="B32" s="104"/>
      <c r="C32" s="104"/>
      <c r="D32" s="104"/>
      <c r="E32" s="218" t="s">
        <v>167</v>
      </c>
      <c r="F32" s="219"/>
      <c r="G32" s="219"/>
      <c r="H32" s="125"/>
      <c r="I32" s="220">
        <f>J32+K32</f>
        <v>228917</v>
      </c>
      <c r="J32" s="216">
        <v>118037</v>
      </c>
      <c r="K32" s="216">
        <v>110880</v>
      </c>
      <c r="L32" s="216">
        <f>M32+N32</f>
        <v>131319</v>
      </c>
      <c r="M32" s="216">
        <v>67148</v>
      </c>
      <c r="N32" s="216">
        <v>64171</v>
      </c>
      <c r="O32" s="217">
        <v>1016</v>
      </c>
      <c r="P32" s="217"/>
      <c r="Q32" s="222">
        <f>L32/I32*100</f>
        <v>57.365333286737119</v>
      </c>
      <c r="R32" s="222">
        <f>M32/J32*100</f>
        <v>56.887247219092316</v>
      </c>
      <c r="S32" s="222">
        <f>N32/K32*100</f>
        <v>57.874278499278496</v>
      </c>
      <c r="T32" s="216">
        <v>131353</v>
      </c>
      <c r="U32" s="216">
        <v>128458</v>
      </c>
      <c r="V32" s="216">
        <v>2895</v>
      </c>
      <c r="W32" s="216">
        <v>94</v>
      </c>
      <c r="X32" s="216">
        <v>1</v>
      </c>
    </row>
    <row r="33" spans="2:24" s="18" customFormat="1" ht="15" customHeight="1" x14ac:dyDescent="0.15">
      <c r="B33" s="104"/>
      <c r="C33" s="104"/>
      <c r="D33" s="104"/>
      <c r="E33" s="219"/>
      <c r="F33" s="219"/>
      <c r="G33" s="219"/>
      <c r="H33" s="125"/>
      <c r="I33" s="221"/>
      <c r="J33" s="219"/>
      <c r="K33" s="219"/>
      <c r="L33" s="216"/>
      <c r="M33" s="216"/>
      <c r="N33" s="216"/>
      <c r="O33" s="217">
        <v>22626</v>
      </c>
      <c r="P33" s="217"/>
      <c r="Q33" s="222"/>
      <c r="R33" s="222"/>
      <c r="S33" s="222"/>
      <c r="T33" s="216"/>
      <c r="U33" s="216"/>
      <c r="V33" s="216"/>
      <c r="W33" s="216"/>
      <c r="X33" s="216"/>
    </row>
    <row r="34" spans="2:24" s="18" customFormat="1" ht="21" customHeight="1" x14ac:dyDescent="0.15">
      <c r="B34" s="104"/>
      <c r="C34" s="104"/>
      <c r="D34" s="104"/>
      <c r="E34" s="127" t="s">
        <v>178</v>
      </c>
      <c r="F34" s="127" t="s">
        <v>177</v>
      </c>
      <c r="G34" s="126" t="s">
        <v>176</v>
      </c>
      <c r="H34" s="125"/>
      <c r="I34" s="115"/>
      <c r="J34" s="115"/>
      <c r="K34" s="115"/>
      <c r="L34" s="115"/>
      <c r="M34" s="115"/>
      <c r="N34" s="115"/>
      <c r="O34" s="115"/>
      <c r="P34" s="115"/>
      <c r="Q34" s="124"/>
      <c r="R34" s="124"/>
      <c r="S34" s="124"/>
      <c r="T34" s="115"/>
      <c r="U34" s="115"/>
      <c r="V34" s="115"/>
      <c r="W34" s="115"/>
      <c r="X34" s="115"/>
    </row>
    <row r="35" spans="2:24" s="18" customFormat="1" ht="15" customHeight="1" x14ac:dyDescent="0.15">
      <c r="B35" s="104"/>
      <c r="C35" s="104"/>
      <c r="D35" s="104"/>
      <c r="E35" s="218" t="s">
        <v>175</v>
      </c>
      <c r="F35" s="219"/>
      <c r="G35" s="219"/>
      <c r="H35" s="125"/>
      <c r="I35" s="220">
        <v>228542</v>
      </c>
      <c r="J35" s="216">
        <v>117877</v>
      </c>
      <c r="K35" s="216">
        <v>110665</v>
      </c>
      <c r="L35" s="216">
        <v>114697</v>
      </c>
      <c r="M35" s="216">
        <v>58754</v>
      </c>
      <c r="N35" s="216">
        <v>55943</v>
      </c>
      <c r="O35" s="217">
        <v>945</v>
      </c>
      <c r="P35" s="217"/>
      <c r="Q35" s="222">
        <v>50.19</v>
      </c>
      <c r="R35" s="222">
        <v>49.84</v>
      </c>
      <c r="S35" s="222">
        <v>50.55</v>
      </c>
      <c r="T35" s="216">
        <v>114718</v>
      </c>
      <c r="U35" s="216">
        <v>111342</v>
      </c>
      <c r="V35" s="216">
        <v>3376</v>
      </c>
      <c r="W35" s="216">
        <v>95</v>
      </c>
      <c r="X35" s="216">
        <v>1</v>
      </c>
    </row>
    <row r="36" spans="2:24" s="18" customFormat="1" ht="15" customHeight="1" x14ac:dyDescent="0.15">
      <c r="B36" s="104"/>
      <c r="C36" s="104"/>
      <c r="D36" s="104"/>
      <c r="E36" s="219"/>
      <c r="F36" s="219"/>
      <c r="G36" s="219"/>
      <c r="H36" s="125"/>
      <c r="I36" s="221"/>
      <c r="J36" s="219"/>
      <c r="K36" s="219"/>
      <c r="L36" s="219"/>
      <c r="M36" s="219"/>
      <c r="N36" s="219"/>
      <c r="O36" s="217">
        <v>22216</v>
      </c>
      <c r="P36" s="217"/>
      <c r="Q36" s="222"/>
      <c r="R36" s="222"/>
      <c r="S36" s="222"/>
      <c r="T36" s="216"/>
      <c r="U36" s="216"/>
      <c r="V36" s="216"/>
      <c r="W36" s="216"/>
      <c r="X36" s="216"/>
    </row>
    <row r="37" spans="2:24" s="18" customFormat="1" ht="15" customHeight="1" x14ac:dyDescent="0.15">
      <c r="B37" s="104"/>
      <c r="C37" s="104"/>
      <c r="D37" s="104"/>
      <c r="E37" s="218" t="s">
        <v>167</v>
      </c>
      <c r="F37" s="219"/>
      <c r="G37" s="219"/>
      <c r="H37" s="125"/>
      <c r="I37" s="220">
        <v>228542</v>
      </c>
      <c r="J37" s="216">
        <v>117877</v>
      </c>
      <c r="K37" s="216">
        <v>110665</v>
      </c>
      <c r="L37" s="216">
        <v>114677</v>
      </c>
      <c r="M37" s="216">
        <v>58744</v>
      </c>
      <c r="N37" s="216">
        <v>55933</v>
      </c>
      <c r="O37" s="217">
        <v>947</v>
      </c>
      <c r="P37" s="217"/>
      <c r="Q37" s="222">
        <v>50.18</v>
      </c>
      <c r="R37" s="222">
        <v>49.83</v>
      </c>
      <c r="S37" s="222">
        <v>50.54</v>
      </c>
      <c r="T37" s="216">
        <v>114703</v>
      </c>
      <c r="U37" s="216">
        <v>112264</v>
      </c>
      <c r="V37" s="216">
        <v>2439</v>
      </c>
      <c r="W37" s="216">
        <v>95</v>
      </c>
      <c r="X37" s="216">
        <v>1</v>
      </c>
    </row>
    <row r="38" spans="2:24" s="18" customFormat="1" ht="15" customHeight="1" x14ac:dyDescent="0.15">
      <c r="B38" s="104"/>
      <c r="C38" s="104"/>
      <c r="D38" s="104"/>
      <c r="E38" s="219"/>
      <c r="F38" s="219"/>
      <c r="G38" s="219"/>
      <c r="H38" s="125"/>
      <c r="I38" s="221"/>
      <c r="J38" s="219"/>
      <c r="K38" s="219"/>
      <c r="L38" s="216"/>
      <c r="M38" s="216"/>
      <c r="N38" s="216"/>
      <c r="O38" s="217">
        <v>22217</v>
      </c>
      <c r="P38" s="217"/>
      <c r="Q38" s="222"/>
      <c r="R38" s="222"/>
      <c r="S38" s="222"/>
      <c r="T38" s="216"/>
      <c r="U38" s="216"/>
      <c r="V38" s="216"/>
      <c r="W38" s="216"/>
      <c r="X38" s="216"/>
    </row>
    <row r="39" spans="2:24" s="18" customFormat="1" ht="22.5" customHeight="1" x14ac:dyDescent="0.15">
      <c r="B39" s="104"/>
      <c r="C39" s="104"/>
      <c r="D39" s="104"/>
      <c r="E39" s="104"/>
      <c r="F39" s="104"/>
      <c r="G39" s="104"/>
      <c r="H39" s="12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</row>
    <row r="40" spans="2:24" s="18" customFormat="1" ht="13.5" customHeight="1" x14ac:dyDescent="0.15">
      <c r="B40" s="229" t="s">
        <v>174</v>
      </c>
      <c r="C40" s="229"/>
      <c r="D40" s="229"/>
      <c r="E40" s="229"/>
      <c r="F40" s="229"/>
      <c r="G40" s="229"/>
      <c r="H40" s="12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</row>
    <row r="41" spans="2:24" s="18" customFormat="1" ht="11.25" customHeight="1" x14ac:dyDescent="0.15">
      <c r="B41" s="104"/>
      <c r="C41" s="104"/>
      <c r="D41" s="104"/>
      <c r="E41" s="104"/>
      <c r="F41" s="104"/>
      <c r="G41" s="104"/>
      <c r="H41" s="12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4"/>
      <c r="T41" s="115"/>
      <c r="U41" s="115"/>
      <c r="V41" s="115"/>
      <c r="W41" s="115"/>
      <c r="X41" s="115"/>
    </row>
    <row r="42" spans="2:24" s="18" customFormat="1" ht="15" customHeight="1" x14ac:dyDescent="0.15">
      <c r="B42" s="105"/>
      <c r="C42" s="105"/>
      <c r="D42" s="105"/>
      <c r="E42" s="104" t="s">
        <v>167</v>
      </c>
      <c r="F42" s="104"/>
      <c r="G42" s="104"/>
      <c r="H42" s="109"/>
      <c r="I42" s="216">
        <f>SUM(J42:K43)</f>
        <v>220563</v>
      </c>
      <c r="J42" s="216">
        <v>113520</v>
      </c>
      <c r="K42" s="216">
        <v>107043</v>
      </c>
      <c r="L42" s="216">
        <f>SUM(M42:N43)</f>
        <v>116100</v>
      </c>
      <c r="M42" s="216">
        <v>58308</v>
      </c>
      <c r="N42" s="216">
        <v>57792</v>
      </c>
      <c r="O42" s="217">
        <v>13543</v>
      </c>
      <c r="P42" s="217"/>
      <c r="Q42" s="222">
        <v>52.64</v>
      </c>
      <c r="R42" s="222">
        <v>51.36</v>
      </c>
      <c r="S42" s="222">
        <v>53.99</v>
      </c>
      <c r="T42" s="216">
        <f>SUM(U42:V43)</f>
        <v>116093</v>
      </c>
      <c r="U42" s="216">
        <v>112271</v>
      </c>
      <c r="V42" s="216">
        <v>3822</v>
      </c>
      <c r="W42" s="216">
        <v>96</v>
      </c>
      <c r="X42" s="216">
        <v>1</v>
      </c>
    </row>
    <row r="43" spans="2:24" s="18" customFormat="1" ht="15" customHeight="1" x14ac:dyDescent="0.15">
      <c r="B43" s="105"/>
      <c r="C43" s="105"/>
      <c r="D43" s="105"/>
      <c r="E43" s="104" t="s">
        <v>164</v>
      </c>
      <c r="F43" s="104"/>
      <c r="G43" s="104"/>
      <c r="H43" s="109"/>
      <c r="I43" s="216"/>
      <c r="J43" s="216"/>
      <c r="K43" s="216"/>
      <c r="L43" s="216"/>
      <c r="M43" s="216"/>
      <c r="N43" s="216"/>
      <c r="O43" s="114"/>
      <c r="P43" s="115"/>
      <c r="Q43" s="222"/>
      <c r="R43" s="222"/>
      <c r="S43" s="222"/>
      <c r="T43" s="216"/>
      <c r="U43" s="216"/>
      <c r="V43" s="216"/>
      <c r="W43" s="216"/>
      <c r="X43" s="216"/>
    </row>
    <row r="44" spans="2:24" s="18" customFormat="1" ht="15" customHeight="1" x14ac:dyDescent="0.15">
      <c r="B44" s="218" t="s">
        <v>173</v>
      </c>
      <c r="C44" s="218"/>
      <c r="D44" s="218"/>
      <c r="E44" s="218"/>
      <c r="F44" s="218"/>
      <c r="G44" s="105"/>
      <c r="H44" s="109"/>
      <c r="I44" s="114"/>
      <c r="J44" s="114"/>
      <c r="K44" s="114"/>
      <c r="L44" s="114"/>
      <c r="M44" s="114"/>
      <c r="N44" s="114"/>
      <c r="O44" s="114"/>
      <c r="P44" s="114"/>
      <c r="Q44" s="116"/>
      <c r="R44" s="116"/>
      <c r="S44" s="116"/>
      <c r="T44" s="115"/>
      <c r="U44" s="115"/>
      <c r="V44" s="115"/>
      <c r="W44" s="115"/>
      <c r="X44" s="115"/>
    </row>
    <row r="45" spans="2:24" s="18" customFormat="1" ht="15" customHeight="1" x14ac:dyDescent="0.15">
      <c r="B45" s="105"/>
      <c r="C45" s="105"/>
      <c r="D45" s="105"/>
      <c r="E45" s="229" t="s">
        <v>165</v>
      </c>
      <c r="F45" s="229"/>
      <c r="G45" s="229"/>
      <c r="H45" s="109"/>
      <c r="I45" s="216">
        <f>SUM(J45:K46)</f>
        <v>220475</v>
      </c>
      <c r="J45" s="216">
        <v>113470</v>
      </c>
      <c r="K45" s="216">
        <v>107005</v>
      </c>
      <c r="L45" s="216">
        <f>SUM(M45:N46)</f>
        <v>116091</v>
      </c>
      <c r="M45" s="216">
        <v>58309</v>
      </c>
      <c r="N45" s="216">
        <v>57782</v>
      </c>
      <c r="O45" s="217">
        <v>13545</v>
      </c>
      <c r="P45" s="217"/>
      <c r="Q45" s="222">
        <v>52.65</v>
      </c>
      <c r="R45" s="222">
        <v>51.39</v>
      </c>
      <c r="S45" s="222">
        <v>54</v>
      </c>
      <c r="T45" s="216">
        <f>SUM(U45:V46)</f>
        <v>116083</v>
      </c>
      <c r="U45" s="216">
        <v>109865</v>
      </c>
      <c r="V45" s="216">
        <v>6218</v>
      </c>
      <c r="W45" s="216">
        <v>96</v>
      </c>
      <c r="X45" s="216">
        <v>1</v>
      </c>
    </row>
    <row r="46" spans="2:24" s="18" customFormat="1" ht="15" customHeight="1" x14ac:dyDescent="0.15">
      <c r="B46" s="105"/>
      <c r="C46" s="105"/>
      <c r="D46" s="105"/>
      <c r="E46" s="104" t="s">
        <v>164</v>
      </c>
      <c r="F46" s="105"/>
      <c r="G46" s="105"/>
      <c r="H46" s="109"/>
      <c r="I46" s="216"/>
      <c r="J46" s="216"/>
      <c r="K46" s="216"/>
      <c r="L46" s="216"/>
      <c r="M46" s="216"/>
      <c r="N46" s="216"/>
      <c r="O46" s="114"/>
      <c r="P46" s="115"/>
      <c r="Q46" s="222"/>
      <c r="R46" s="222"/>
      <c r="S46" s="222"/>
      <c r="T46" s="216"/>
      <c r="U46" s="216"/>
      <c r="V46" s="216"/>
      <c r="W46" s="216"/>
      <c r="X46" s="216"/>
    </row>
    <row r="47" spans="2:24" s="18" customFormat="1" ht="11.25" customHeight="1" x14ac:dyDescent="0.15">
      <c r="B47" s="104"/>
      <c r="C47" s="105"/>
      <c r="D47" s="105"/>
      <c r="E47" s="105"/>
      <c r="F47" s="105"/>
      <c r="G47" s="105"/>
      <c r="H47" s="109"/>
      <c r="I47" s="114"/>
      <c r="J47" s="114"/>
      <c r="K47" s="114"/>
      <c r="L47" s="114"/>
      <c r="M47" s="114"/>
      <c r="N47" s="114"/>
      <c r="O47" s="114"/>
      <c r="P47" s="114"/>
      <c r="Q47" s="116"/>
      <c r="R47" s="116"/>
      <c r="S47" s="116"/>
      <c r="T47" s="115"/>
      <c r="U47" s="115"/>
      <c r="V47" s="115"/>
      <c r="W47" s="115"/>
      <c r="X47" s="115"/>
    </row>
    <row r="48" spans="2:24" s="18" customFormat="1" ht="15" customHeight="1" x14ac:dyDescent="0.15">
      <c r="B48" s="218" t="s">
        <v>172</v>
      </c>
      <c r="C48" s="218"/>
      <c r="D48" s="218"/>
      <c r="E48" s="218"/>
      <c r="F48" s="218"/>
      <c r="G48" s="105"/>
      <c r="H48" s="109"/>
      <c r="I48" s="114"/>
      <c r="J48" s="114"/>
      <c r="K48" s="114"/>
      <c r="L48" s="114"/>
      <c r="M48" s="114"/>
      <c r="N48" s="114"/>
      <c r="O48" s="114"/>
      <c r="P48" s="114"/>
      <c r="Q48" s="116"/>
      <c r="R48" s="116"/>
      <c r="S48" s="116"/>
      <c r="T48" s="115"/>
      <c r="U48" s="115"/>
      <c r="V48" s="115"/>
      <c r="W48" s="115"/>
      <c r="X48" s="115"/>
    </row>
    <row r="49" spans="2:24" s="18" customFormat="1" ht="15" customHeight="1" x14ac:dyDescent="0.15">
      <c r="B49" s="104"/>
      <c r="C49" s="104"/>
      <c r="D49" s="104"/>
      <c r="E49" s="229" t="s">
        <v>165</v>
      </c>
      <c r="F49" s="229"/>
      <c r="G49" s="229"/>
      <c r="H49" s="109"/>
      <c r="I49" s="216">
        <f>SUM(J49:K50)</f>
        <v>222890</v>
      </c>
      <c r="J49" s="216">
        <v>114734</v>
      </c>
      <c r="K49" s="216">
        <v>108156</v>
      </c>
      <c r="L49" s="216">
        <f>SUM(M49:N50)</f>
        <v>50255</v>
      </c>
      <c r="M49" s="216">
        <v>26595</v>
      </c>
      <c r="N49" s="216">
        <v>23660</v>
      </c>
      <c r="O49" s="217">
        <v>3884</v>
      </c>
      <c r="P49" s="217"/>
      <c r="Q49" s="222">
        <v>22.56</v>
      </c>
      <c r="R49" s="222">
        <v>23.18</v>
      </c>
      <c r="S49" s="222">
        <v>21.88</v>
      </c>
      <c r="T49" s="216">
        <f>SUM(U49:V50)</f>
        <v>50255</v>
      </c>
      <c r="U49" s="216">
        <v>48834</v>
      </c>
      <c r="V49" s="216">
        <v>1421</v>
      </c>
      <c r="W49" s="216">
        <v>94</v>
      </c>
      <c r="X49" s="216">
        <v>1</v>
      </c>
    </row>
    <row r="50" spans="2:24" s="18" customFormat="1" ht="15" customHeight="1" x14ac:dyDescent="0.15">
      <c r="B50" s="104"/>
      <c r="C50" s="104"/>
      <c r="D50" s="104"/>
      <c r="E50" s="104" t="s">
        <v>164</v>
      </c>
      <c r="F50" s="104"/>
      <c r="G50" s="104"/>
      <c r="H50" s="109"/>
      <c r="I50" s="216"/>
      <c r="J50" s="216"/>
      <c r="K50" s="216"/>
      <c r="L50" s="216"/>
      <c r="M50" s="216"/>
      <c r="N50" s="216"/>
      <c r="O50" s="114"/>
      <c r="P50" s="115"/>
      <c r="Q50" s="222"/>
      <c r="R50" s="222"/>
      <c r="S50" s="222"/>
      <c r="T50" s="216"/>
      <c r="U50" s="216"/>
      <c r="V50" s="216"/>
      <c r="W50" s="216"/>
      <c r="X50" s="216"/>
    </row>
    <row r="51" spans="2:24" s="18" customFormat="1" ht="11.25" customHeight="1" x14ac:dyDescent="0.15">
      <c r="B51" s="105"/>
      <c r="C51" s="105"/>
      <c r="D51" s="105"/>
      <c r="E51" s="105"/>
      <c r="F51" s="105"/>
      <c r="G51" s="105"/>
      <c r="H51" s="109"/>
      <c r="I51" s="114"/>
      <c r="J51" s="114"/>
      <c r="K51" s="114"/>
      <c r="L51" s="114"/>
      <c r="M51" s="114"/>
      <c r="N51" s="114"/>
      <c r="O51" s="114"/>
      <c r="P51" s="114"/>
      <c r="Q51" s="116"/>
      <c r="R51" s="116"/>
      <c r="S51" s="116"/>
      <c r="T51" s="115"/>
      <c r="U51" s="115"/>
      <c r="V51" s="115"/>
      <c r="W51" s="115"/>
      <c r="X51" s="115"/>
    </row>
    <row r="52" spans="2:24" s="18" customFormat="1" ht="15" customHeight="1" x14ac:dyDescent="0.15">
      <c r="B52" s="105"/>
      <c r="C52" s="105"/>
      <c r="D52" s="105"/>
      <c r="E52" s="104" t="s">
        <v>167</v>
      </c>
      <c r="F52" s="104"/>
      <c r="G52" s="104"/>
      <c r="H52" s="109"/>
      <c r="I52" s="216">
        <f>SUM(J52:K53)</f>
        <v>224720</v>
      </c>
      <c r="J52" s="216">
        <v>115494</v>
      </c>
      <c r="K52" s="216">
        <v>109226</v>
      </c>
      <c r="L52" s="216">
        <f>SUM(M52:N53)</f>
        <v>101394</v>
      </c>
      <c r="M52" s="216">
        <v>52155</v>
      </c>
      <c r="N52" s="216">
        <v>49239</v>
      </c>
      <c r="O52" s="217">
        <v>1001</v>
      </c>
      <c r="P52" s="217"/>
      <c r="Q52" s="248">
        <f>L52/I52*100</f>
        <v>45.12014951940192</v>
      </c>
      <c r="R52" s="248">
        <f>M52/J52*100</f>
        <v>45.158190035846019</v>
      </c>
      <c r="S52" s="248">
        <f>N52/K52*100</f>
        <v>45.079926024939112</v>
      </c>
      <c r="T52" s="216">
        <f>SUM(U52:V53)</f>
        <v>118175</v>
      </c>
      <c r="U52" s="216">
        <v>115211</v>
      </c>
      <c r="V52" s="216">
        <v>2964</v>
      </c>
      <c r="W52" s="216">
        <v>94</v>
      </c>
      <c r="X52" s="216">
        <v>1</v>
      </c>
    </row>
    <row r="53" spans="2:24" s="18" customFormat="1" ht="14.25" customHeight="1" x14ac:dyDescent="0.15">
      <c r="B53" s="105"/>
      <c r="C53" s="105"/>
      <c r="D53" s="105"/>
      <c r="E53" s="104" t="s">
        <v>164</v>
      </c>
      <c r="F53" s="104"/>
      <c r="G53" s="104"/>
      <c r="H53" s="109"/>
      <c r="I53" s="216"/>
      <c r="J53" s="216"/>
      <c r="K53" s="216"/>
      <c r="L53" s="216"/>
      <c r="M53" s="216"/>
      <c r="N53" s="216"/>
      <c r="O53" s="217">
        <v>15785</v>
      </c>
      <c r="P53" s="217"/>
      <c r="Q53" s="248"/>
      <c r="R53" s="248"/>
      <c r="S53" s="248"/>
      <c r="T53" s="216"/>
      <c r="U53" s="216"/>
      <c r="V53" s="216"/>
      <c r="W53" s="216"/>
      <c r="X53" s="216"/>
    </row>
    <row r="54" spans="2:24" s="18" customFormat="1" ht="15" customHeight="1" x14ac:dyDescent="0.15">
      <c r="B54" s="218" t="s">
        <v>171</v>
      </c>
      <c r="C54" s="218"/>
      <c r="D54" s="218"/>
      <c r="E54" s="218"/>
      <c r="F54" s="218"/>
      <c r="G54" s="105"/>
      <c r="H54" s="109"/>
      <c r="I54" s="114"/>
      <c r="J54" s="114"/>
      <c r="K54" s="114"/>
      <c r="L54" s="114"/>
      <c r="M54" s="114"/>
      <c r="N54" s="114"/>
      <c r="O54" s="114"/>
      <c r="P54" s="114"/>
      <c r="Q54" s="116"/>
      <c r="R54" s="116"/>
      <c r="S54" s="116"/>
      <c r="T54" s="115"/>
      <c r="U54" s="115"/>
      <c r="V54" s="115"/>
      <c r="W54" s="115"/>
      <c r="X54" s="115"/>
    </row>
    <row r="55" spans="2:24" s="18" customFormat="1" ht="15" customHeight="1" x14ac:dyDescent="0.15">
      <c r="B55" s="105"/>
      <c r="C55" s="105"/>
      <c r="D55" s="105"/>
      <c r="E55" s="229" t="s">
        <v>165</v>
      </c>
      <c r="F55" s="229"/>
      <c r="G55" s="229"/>
      <c r="H55" s="109"/>
      <c r="I55" s="216">
        <f>SUM(J55:K56)</f>
        <v>224613</v>
      </c>
      <c r="J55" s="216">
        <v>115439</v>
      </c>
      <c r="K55" s="216">
        <v>109174</v>
      </c>
      <c r="L55" s="216">
        <f>SUM(M55:N56)</f>
        <v>118140</v>
      </c>
      <c r="M55" s="216">
        <v>59921</v>
      </c>
      <c r="N55" s="216">
        <v>58219</v>
      </c>
      <c r="O55" s="217">
        <v>999</v>
      </c>
      <c r="P55" s="217"/>
      <c r="Q55" s="248">
        <f>L55/I55*100</f>
        <v>52.597133736693777</v>
      </c>
      <c r="R55" s="248">
        <f>M55/J55*100</f>
        <v>51.90706780204264</v>
      </c>
      <c r="S55" s="248">
        <f>N55/K55*100</f>
        <v>53.326799421107587</v>
      </c>
      <c r="T55" s="216">
        <f>SUM(U55:V56)</f>
        <v>118136</v>
      </c>
      <c r="U55" s="216">
        <v>112546</v>
      </c>
      <c r="V55" s="216">
        <v>5590</v>
      </c>
      <c r="W55" s="216">
        <v>94</v>
      </c>
      <c r="X55" s="216">
        <v>1</v>
      </c>
    </row>
    <row r="56" spans="2:24" s="18" customFormat="1" ht="15" customHeight="1" x14ac:dyDescent="0.15">
      <c r="B56" s="105"/>
      <c r="C56" s="105"/>
      <c r="D56" s="105"/>
      <c r="E56" s="104" t="s">
        <v>164</v>
      </c>
      <c r="F56" s="105"/>
      <c r="G56" s="105"/>
      <c r="H56" s="109"/>
      <c r="I56" s="216"/>
      <c r="J56" s="216"/>
      <c r="K56" s="216"/>
      <c r="L56" s="216"/>
      <c r="M56" s="216"/>
      <c r="N56" s="216"/>
      <c r="O56" s="217">
        <v>15784</v>
      </c>
      <c r="P56" s="217"/>
      <c r="Q56" s="248"/>
      <c r="R56" s="248"/>
      <c r="S56" s="248"/>
      <c r="T56" s="216"/>
      <c r="U56" s="216"/>
      <c r="V56" s="216"/>
      <c r="W56" s="216"/>
      <c r="X56" s="216"/>
    </row>
    <row r="57" spans="2:24" s="18" customFormat="1" ht="11.25" customHeight="1" x14ac:dyDescent="0.15">
      <c r="B57" s="105"/>
      <c r="C57" s="105"/>
      <c r="D57" s="105"/>
      <c r="E57" s="104"/>
      <c r="F57" s="105"/>
      <c r="G57" s="105"/>
      <c r="H57" s="109"/>
      <c r="I57" s="115"/>
      <c r="J57" s="115"/>
      <c r="K57" s="115"/>
      <c r="L57" s="115"/>
      <c r="M57" s="115"/>
      <c r="N57" s="115"/>
      <c r="O57" s="114"/>
      <c r="P57" s="115"/>
      <c r="Q57" s="124"/>
      <c r="R57" s="124"/>
      <c r="S57" s="124"/>
      <c r="T57" s="115"/>
      <c r="U57" s="115"/>
      <c r="V57" s="115"/>
      <c r="W57" s="115"/>
      <c r="X57" s="115"/>
    </row>
    <row r="58" spans="2:24" s="18" customFormat="1" ht="15.75" customHeight="1" x14ac:dyDescent="0.15">
      <c r="B58" s="105"/>
      <c r="C58" s="105"/>
      <c r="D58" s="105"/>
      <c r="E58" s="104" t="s">
        <v>167</v>
      </c>
      <c r="F58" s="104"/>
      <c r="G58" s="104"/>
      <c r="H58" s="109"/>
      <c r="I58" s="220">
        <f>SUM(J58:K59)</f>
        <v>226470</v>
      </c>
      <c r="J58" s="216">
        <v>116283</v>
      </c>
      <c r="K58" s="216">
        <v>110187</v>
      </c>
      <c r="L58" s="216">
        <f>SUM(M58:N59)</f>
        <v>122344</v>
      </c>
      <c r="M58" s="216">
        <v>62312</v>
      </c>
      <c r="N58" s="216">
        <v>60032</v>
      </c>
      <c r="O58" s="217">
        <v>894</v>
      </c>
      <c r="P58" s="217"/>
      <c r="Q58" s="248">
        <v>53.99</v>
      </c>
      <c r="R58" s="248">
        <v>53.56</v>
      </c>
      <c r="S58" s="248">
        <v>54.45</v>
      </c>
      <c r="T58" s="216">
        <f>SUM(U58:V59)</f>
        <v>122342</v>
      </c>
      <c r="U58" s="216">
        <v>119729</v>
      </c>
      <c r="V58" s="216">
        <v>2613</v>
      </c>
      <c r="W58" s="216">
        <v>94</v>
      </c>
      <c r="X58" s="216">
        <v>1</v>
      </c>
    </row>
    <row r="59" spans="2:24" s="18" customFormat="1" ht="15" customHeight="1" x14ac:dyDescent="0.15">
      <c r="B59" s="105"/>
      <c r="C59" s="105"/>
      <c r="D59" s="105"/>
      <c r="E59" s="104" t="s">
        <v>164</v>
      </c>
      <c r="F59" s="104"/>
      <c r="G59" s="104"/>
      <c r="H59" s="109"/>
      <c r="I59" s="220"/>
      <c r="J59" s="216"/>
      <c r="K59" s="216"/>
      <c r="L59" s="216"/>
      <c r="M59" s="216"/>
      <c r="N59" s="216"/>
      <c r="O59" s="217">
        <v>20391</v>
      </c>
      <c r="P59" s="217"/>
      <c r="Q59" s="248"/>
      <c r="R59" s="248"/>
      <c r="S59" s="248"/>
      <c r="T59" s="216"/>
      <c r="U59" s="216"/>
      <c r="V59" s="216"/>
      <c r="W59" s="216"/>
      <c r="X59" s="216"/>
    </row>
    <row r="60" spans="2:24" s="18" customFormat="1" ht="15" customHeight="1" x14ac:dyDescent="0.15">
      <c r="B60" s="218" t="s">
        <v>170</v>
      </c>
      <c r="C60" s="218"/>
      <c r="D60" s="218"/>
      <c r="E60" s="218"/>
      <c r="F60" s="218"/>
      <c r="G60" s="105"/>
      <c r="H60" s="109"/>
      <c r="I60" s="114"/>
      <c r="J60" s="114"/>
      <c r="K60" s="114"/>
      <c r="L60" s="114"/>
      <c r="M60" s="114"/>
      <c r="N60" s="114"/>
      <c r="O60" s="114"/>
      <c r="P60" s="114"/>
      <c r="Q60" s="116"/>
      <c r="R60" s="116"/>
      <c r="S60" s="116"/>
      <c r="T60" s="115"/>
      <c r="U60" s="115"/>
      <c r="V60" s="115"/>
      <c r="W60" s="115"/>
      <c r="X60" s="115"/>
    </row>
    <row r="61" spans="2:24" s="18" customFormat="1" ht="15" customHeight="1" x14ac:dyDescent="0.15">
      <c r="B61" s="105"/>
      <c r="C61" s="105"/>
      <c r="D61" s="105"/>
      <c r="E61" s="229" t="s">
        <v>165</v>
      </c>
      <c r="F61" s="229"/>
      <c r="G61" s="229"/>
      <c r="H61" s="109"/>
      <c r="I61" s="216">
        <f>SUM(J61:K62)</f>
        <v>226470</v>
      </c>
      <c r="J61" s="216">
        <v>116283</v>
      </c>
      <c r="K61" s="216">
        <v>110187</v>
      </c>
      <c r="L61" s="216">
        <f>SUM(M61:N62)</f>
        <v>122360</v>
      </c>
      <c r="M61" s="216">
        <v>62326</v>
      </c>
      <c r="N61" s="216">
        <v>60034</v>
      </c>
      <c r="O61" s="217">
        <v>893</v>
      </c>
      <c r="P61" s="217"/>
      <c r="Q61" s="248">
        <v>54</v>
      </c>
      <c r="R61" s="248">
        <v>55.57</v>
      </c>
      <c r="S61" s="248">
        <v>54.45</v>
      </c>
      <c r="T61" s="216">
        <f>SUM(U61:V62)</f>
        <v>122359</v>
      </c>
      <c r="U61" s="216">
        <v>117915</v>
      </c>
      <c r="V61" s="216">
        <v>4444</v>
      </c>
      <c r="W61" s="216">
        <v>94</v>
      </c>
      <c r="X61" s="216">
        <v>1</v>
      </c>
    </row>
    <row r="62" spans="2:24" s="18" customFormat="1" ht="15" customHeight="1" x14ac:dyDescent="0.15">
      <c r="B62" s="105"/>
      <c r="C62" s="105"/>
      <c r="D62" s="105"/>
      <c r="E62" s="104" t="s">
        <v>164</v>
      </c>
      <c r="F62" s="105"/>
      <c r="G62" s="105"/>
      <c r="H62" s="109"/>
      <c r="I62" s="216"/>
      <c r="J62" s="216"/>
      <c r="K62" s="216"/>
      <c r="L62" s="216"/>
      <c r="M62" s="216"/>
      <c r="N62" s="216"/>
      <c r="O62" s="217">
        <v>20390</v>
      </c>
      <c r="P62" s="217"/>
      <c r="Q62" s="248"/>
      <c r="R62" s="248"/>
      <c r="S62" s="248"/>
      <c r="T62" s="216"/>
      <c r="U62" s="216"/>
      <c r="V62" s="216"/>
      <c r="W62" s="216"/>
      <c r="X62" s="216"/>
    </row>
    <row r="63" spans="2:24" s="18" customFormat="1" ht="11.25" customHeight="1" x14ac:dyDescent="0.15">
      <c r="B63" s="105"/>
      <c r="C63" s="105"/>
      <c r="D63" s="105"/>
      <c r="E63" s="104"/>
      <c r="F63" s="105"/>
      <c r="G63" s="105"/>
      <c r="H63" s="109"/>
      <c r="I63" s="115"/>
      <c r="J63" s="115"/>
      <c r="K63" s="115"/>
      <c r="L63" s="115"/>
      <c r="M63" s="115"/>
      <c r="N63" s="115"/>
      <c r="O63" s="123"/>
      <c r="P63" s="123"/>
      <c r="Q63" s="122"/>
      <c r="R63" s="122"/>
      <c r="S63" s="122"/>
      <c r="T63" s="115"/>
      <c r="U63" s="115"/>
      <c r="V63" s="115"/>
      <c r="W63" s="115"/>
      <c r="X63" s="115"/>
    </row>
    <row r="64" spans="2:24" s="18" customFormat="1" ht="15" customHeight="1" x14ac:dyDescent="0.15">
      <c r="B64" s="105"/>
      <c r="C64" s="105"/>
      <c r="D64" s="105"/>
      <c r="E64" s="104" t="s">
        <v>167</v>
      </c>
      <c r="F64" s="104"/>
      <c r="G64" s="104"/>
      <c r="H64" s="109"/>
      <c r="I64" s="220">
        <f>SUM(J64:K65)</f>
        <v>228698</v>
      </c>
      <c r="J64" s="216">
        <v>117724</v>
      </c>
      <c r="K64" s="216">
        <v>110974</v>
      </c>
      <c r="L64" s="216">
        <f>SUM(M64:N65)</f>
        <v>127260</v>
      </c>
      <c r="M64" s="216">
        <v>64728</v>
      </c>
      <c r="N64" s="216">
        <v>62532</v>
      </c>
      <c r="O64" s="217">
        <v>1064</v>
      </c>
      <c r="P64" s="217"/>
      <c r="Q64" s="248">
        <v>55.65</v>
      </c>
      <c r="R64" s="248">
        <v>54.98</v>
      </c>
      <c r="S64" s="248">
        <v>56.35</v>
      </c>
      <c r="T64" s="216">
        <f>SUM(U64:V65)</f>
        <v>127324</v>
      </c>
      <c r="U64" s="216">
        <v>124398</v>
      </c>
      <c r="V64" s="216">
        <v>2926</v>
      </c>
      <c r="W64" s="216">
        <v>94</v>
      </c>
      <c r="X64" s="216">
        <v>1</v>
      </c>
    </row>
    <row r="65" spans="1:24" s="18" customFormat="1" ht="15" customHeight="1" x14ac:dyDescent="0.15">
      <c r="B65" s="105"/>
      <c r="C65" s="105"/>
      <c r="D65" s="105"/>
      <c r="E65" s="104" t="s">
        <v>164</v>
      </c>
      <c r="F65" s="104"/>
      <c r="G65" s="104"/>
      <c r="H65" s="109"/>
      <c r="I65" s="220"/>
      <c r="J65" s="216"/>
      <c r="K65" s="216"/>
      <c r="L65" s="216"/>
      <c r="M65" s="216"/>
      <c r="N65" s="216"/>
      <c r="O65" s="217">
        <v>22674</v>
      </c>
      <c r="P65" s="217"/>
      <c r="Q65" s="248"/>
      <c r="R65" s="248"/>
      <c r="S65" s="248"/>
      <c r="T65" s="216"/>
      <c r="U65" s="216"/>
      <c r="V65" s="216"/>
      <c r="W65" s="216"/>
      <c r="X65" s="216"/>
    </row>
    <row r="66" spans="1:24" s="18" customFormat="1" ht="15" customHeight="1" x14ac:dyDescent="0.15">
      <c r="B66" s="218" t="s">
        <v>169</v>
      </c>
      <c r="C66" s="218"/>
      <c r="D66" s="218"/>
      <c r="E66" s="218"/>
      <c r="F66" s="218"/>
      <c r="G66" s="105"/>
      <c r="H66" s="109"/>
      <c r="I66" s="114"/>
      <c r="J66" s="114"/>
      <c r="K66" s="114"/>
      <c r="L66" s="114"/>
      <c r="M66" s="114"/>
      <c r="N66" s="114"/>
      <c r="O66" s="114"/>
      <c r="P66" s="114"/>
      <c r="Q66" s="116"/>
      <c r="R66" s="116"/>
      <c r="S66" s="116"/>
      <c r="T66" s="115"/>
      <c r="U66" s="115"/>
      <c r="V66" s="115"/>
      <c r="W66" s="115"/>
      <c r="X66" s="115"/>
    </row>
    <row r="67" spans="1:24" s="18" customFormat="1" ht="15" customHeight="1" x14ac:dyDescent="0.15">
      <c r="B67" s="105"/>
      <c r="C67" s="105"/>
      <c r="D67" s="105"/>
      <c r="E67" s="229" t="s">
        <v>165</v>
      </c>
      <c r="F67" s="229"/>
      <c r="G67" s="229"/>
      <c r="H67" s="109"/>
      <c r="I67" s="216">
        <f>SUM(J67:K68)</f>
        <v>228698</v>
      </c>
      <c r="J67" s="216">
        <v>117724</v>
      </c>
      <c r="K67" s="216">
        <v>110974</v>
      </c>
      <c r="L67" s="216">
        <f>SUM(M67:N68)</f>
        <v>127267</v>
      </c>
      <c r="M67" s="216">
        <v>64735</v>
      </c>
      <c r="N67" s="216">
        <v>62532</v>
      </c>
      <c r="O67" s="217">
        <v>1062</v>
      </c>
      <c r="P67" s="217"/>
      <c r="Q67" s="248">
        <v>55.65</v>
      </c>
      <c r="R67" s="248">
        <v>54.99</v>
      </c>
      <c r="S67" s="248">
        <v>56.35</v>
      </c>
      <c r="T67" s="216">
        <f>SUM(U67:V68)</f>
        <v>127328</v>
      </c>
      <c r="U67" s="216">
        <v>121200</v>
      </c>
      <c r="V67" s="216">
        <v>6128</v>
      </c>
      <c r="W67" s="216">
        <v>94</v>
      </c>
      <c r="X67" s="216">
        <v>1</v>
      </c>
    </row>
    <row r="68" spans="1:24" s="18" customFormat="1" ht="15" customHeight="1" x14ac:dyDescent="0.15">
      <c r="B68" s="105"/>
      <c r="C68" s="105"/>
      <c r="D68" s="105"/>
      <c r="E68" s="104" t="s">
        <v>164</v>
      </c>
      <c r="F68" s="105"/>
      <c r="G68" s="105"/>
      <c r="H68" s="109"/>
      <c r="I68" s="216"/>
      <c r="J68" s="216"/>
      <c r="K68" s="216"/>
      <c r="L68" s="216"/>
      <c r="M68" s="216"/>
      <c r="N68" s="216"/>
      <c r="O68" s="217">
        <v>22668</v>
      </c>
      <c r="P68" s="217"/>
      <c r="Q68" s="248"/>
      <c r="R68" s="248"/>
      <c r="S68" s="248"/>
      <c r="T68" s="216"/>
      <c r="U68" s="216"/>
      <c r="V68" s="216"/>
      <c r="W68" s="216"/>
      <c r="X68" s="216"/>
    </row>
    <row r="69" spans="1:24" ht="9" customHeight="1" x14ac:dyDescent="0.15">
      <c r="A69" s="121"/>
      <c r="B69" s="120"/>
      <c r="C69" s="120"/>
      <c r="D69" s="120"/>
      <c r="E69" s="120"/>
      <c r="F69" s="120"/>
      <c r="G69" s="120"/>
      <c r="H69" s="119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7"/>
      <c r="U69" s="117"/>
      <c r="V69" s="117"/>
      <c r="W69" s="117"/>
      <c r="X69" s="117"/>
    </row>
    <row r="70" spans="1:24" s="18" customFormat="1" ht="15" customHeight="1" x14ac:dyDescent="0.15">
      <c r="A70" s="105"/>
      <c r="B70" s="105"/>
      <c r="C70" s="105"/>
      <c r="D70" s="105"/>
      <c r="E70" s="104" t="s">
        <v>167</v>
      </c>
      <c r="F70" s="104"/>
      <c r="G70" s="104"/>
      <c r="H70" s="109"/>
      <c r="I70" s="216">
        <f>SUM(J70:K71)</f>
        <v>228848</v>
      </c>
      <c r="J70" s="216">
        <v>118021</v>
      </c>
      <c r="K70" s="216">
        <v>110827</v>
      </c>
      <c r="L70" s="216">
        <f>SUM(M70:N71)</f>
        <v>109519</v>
      </c>
      <c r="M70" s="216">
        <v>56216</v>
      </c>
      <c r="N70" s="216">
        <v>53303</v>
      </c>
      <c r="O70" s="217">
        <v>909</v>
      </c>
      <c r="P70" s="217"/>
      <c r="Q70" s="222">
        <f>L70/I70*100</f>
        <v>47.856655946304969</v>
      </c>
      <c r="R70" s="222">
        <f>M70/J70*100</f>
        <v>47.632201048965861</v>
      </c>
      <c r="S70" s="222">
        <f>N70/K70*100</f>
        <v>48.095680655435949</v>
      </c>
      <c r="T70" s="216">
        <v>109555</v>
      </c>
      <c r="U70" s="216">
        <v>107043</v>
      </c>
      <c r="V70" s="216">
        <v>2512</v>
      </c>
      <c r="W70" s="216">
        <v>95</v>
      </c>
      <c r="X70" s="216">
        <v>1</v>
      </c>
    </row>
    <row r="71" spans="1:24" s="18" customFormat="1" ht="15" customHeight="1" x14ac:dyDescent="0.15">
      <c r="B71" s="105"/>
      <c r="C71" s="105"/>
      <c r="D71" s="105"/>
      <c r="E71" s="104" t="s">
        <v>164</v>
      </c>
      <c r="F71" s="104"/>
      <c r="G71" s="104"/>
      <c r="H71" s="109"/>
      <c r="I71" s="216"/>
      <c r="J71" s="216"/>
      <c r="K71" s="216"/>
      <c r="L71" s="216"/>
      <c r="M71" s="216"/>
      <c r="N71" s="216"/>
      <c r="O71" s="217">
        <v>21791</v>
      </c>
      <c r="P71" s="217"/>
      <c r="Q71" s="222"/>
      <c r="R71" s="222"/>
      <c r="S71" s="222"/>
      <c r="T71" s="216"/>
      <c r="U71" s="216"/>
      <c r="V71" s="216"/>
      <c r="W71" s="216"/>
      <c r="X71" s="216"/>
    </row>
    <row r="72" spans="1:24" s="105" customFormat="1" ht="15" customHeight="1" x14ac:dyDescent="0.15">
      <c r="A72" s="18"/>
      <c r="B72" s="218" t="s">
        <v>168</v>
      </c>
      <c r="C72" s="218"/>
      <c r="D72" s="218"/>
      <c r="E72" s="218"/>
      <c r="F72" s="218"/>
      <c r="H72" s="109"/>
      <c r="I72" s="114"/>
      <c r="J72" s="114"/>
      <c r="K72" s="114"/>
      <c r="L72" s="114"/>
      <c r="M72" s="114"/>
      <c r="N72" s="114"/>
      <c r="O72" s="114"/>
      <c r="P72" s="114"/>
      <c r="Q72" s="116"/>
      <c r="R72" s="116"/>
      <c r="S72" s="116"/>
      <c r="T72" s="115"/>
      <c r="U72" s="115"/>
      <c r="V72" s="115"/>
      <c r="W72" s="115"/>
      <c r="X72" s="115"/>
    </row>
    <row r="73" spans="1:24" s="105" customFormat="1" ht="15" customHeight="1" x14ac:dyDescent="0.15">
      <c r="E73" s="229" t="s">
        <v>165</v>
      </c>
      <c r="F73" s="229"/>
      <c r="G73" s="229"/>
      <c r="H73" s="109"/>
      <c r="I73" s="247">
        <f>SUM(J73:K74)</f>
        <v>228848</v>
      </c>
      <c r="J73" s="247">
        <v>118021</v>
      </c>
      <c r="K73" s="247">
        <v>110827</v>
      </c>
      <c r="L73" s="247">
        <v>109525</v>
      </c>
      <c r="M73" s="247">
        <v>56221</v>
      </c>
      <c r="N73" s="216">
        <v>53304</v>
      </c>
      <c r="O73" s="217">
        <v>909</v>
      </c>
      <c r="P73" s="217"/>
      <c r="Q73" s="222">
        <f>L73/I73*100</f>
        <v>47.859277773893588</v>
      </c>
      <c r="R73" s="222">
        <f>M73/J73*100</f>
        <v>47.636437583141984</v>
      </c>
      <c r="S73" s="222">
        <f>N73/K73*100</f>
        <v>48.096582962635459</v>
      </c>
      <c r="T73" s="216">
        <f>SUM(U73:V74)</f>
        <v>109559</v>
      </c>
      <c r="U73" s="216">
        <v>104455</v>
      </c>
      <c r="V73" s="216">
        <v>5104</v>
      </c>
      <c r="W73" s="216">
        <v>95</v>
      </c>
      <c r="X73" s="216">
        <v>1</v>
      </c>
    </row>
    <row r="74" spans="1:24" s="105" customFormat="1" ht="15" customHeight="1" x14ac:dyDescent="0.15">
      <c r="E74" s="104" t="s">
        <v>164</v>
      </c>
      <c r="H74" s="109"/>
      <c r="I74" s="247"/>
      <c r="J74" s="247"/>
      <c r="K74" s="247"/>
      <c r="L74" s="247"/>
      <c r="M74" s="247"/>
      <c r="N74" s="216"/>
      <c r="O74" s="217">
        <v>21785</v>
      </c>
      <c r="P74" s="217"/>
      <c r="Q74" s="222"/>
      <c r="R74" s="222"/>
      <c r="S74" s="222"/>
      <c r="T74" s="216"/>
      <c r="U74" s="216"/>
      <c r="V74" s="216"/>
      <c r="W74" s="216"/>
      <c r="X74" s="216"/>
    </row>
    <row r="75" spans="1:24" s="105" customFormat="1" ht="11.25" customHeight="1" x14ac:dyDescent="0.15">
      <c r="H75" s="109"/>
      <c r="I75" s="114"/>
      <c r="J75" s="112"/>
      <c r="K75" s="112"/>
      <c r="L75" s="112"/>
      <c r="M75" s="112"/>
      <c r="N75" s="112"/>
      <c r="O75" s="112"/>
      <c r="P75" s="112"/>
      <c r="Q75" s="111"/>
      <c r="R75" s="111"/>
      <c r="S75" s="111"/>
      <c r="T75" s="110"/>
      <c r="U75" s="110"/>
      <c r="V75" s="110"/>
      <c r="W75" s="110"/>
      <c r="X75" s="110"/>
    </row>
    <row r="76" spans="1:24" s="105" customFormat="1" ht="15" customHeight="1" x14ac:dyDescent="0.15">
      <c r="E76" s="104" t="s">
        <v>167</v>
      </c>
      <c r="F76" s="104"/>
      <c r="G76" s="104"/>
      <c r="H76" s="109"/>
      <c r="I76" s="216">
        <v>233499</v>
      </c>
      <c r="J76" s="216">
        <v>120533</v>
      </c>
      <c r="K76" s="216">
        <v>112966</v>
      </c>
      <c r="L76" s="216">
        <v>117323</v>
      </c>
      <c r="M76" s="216">
        <v>59631</v>
      </c>
      <c r="N76" s="216">
        <v>57692</v>
      </c>
      <c r="O76" s="217">
        <v>993</v>
      </c>
      <c r="P76" s="217"/>
      <c r="Q76" s="222">
        <v>50.25</v>
      </c>
      <c r="R76" s="222">
        <v>49.47</v>
      </c>
      <c r="S76" s="222">
        <v>51.07</v>
      </c>
      <c r="T76" s="216">
        <v>117318</v>
      </c>
      <c r="U76" s="216">
        <v>114562</v>
      </c>
      <c r="V76" s="216">
        <v>2756</v>
      </c>
      <c r="W76" s="216">
        <v>95</v>
      </c>
      <c r="X76" s="216">
        <v>1</v>
      </c>
    </row>
    <row r="77" spans="1:24" s="105" customFormat="1" ht="15" customHeight="1" x14ac:dyDescent="0.15">
      <c r="A77" s="18"/>
      <c r="E77" s="104" t="s">
        <v>164</v>
      </c>
      <c r="F77" s="104"/>
      <c r="G77" s="104"/>
      <c r="H77" s="109"/>
      <c r="I77" s="216"/>
      <c r="J77" s="216"/>
      <c r="K77" s="216"/>
      <c r="L77" s="216"/>
      <c r="M77" s="216"/>
      <c r="N77" s="216"/>
      <c r="O77" s="217">
        <v>27126</v>
      </c>
      <c r="P77" s="217"/>
      <c r="Q77" s="222"/>
      <c r="R77" s="222"/>
      <c r="S77" s="222"/>
      <c r="T77" s="216"/>
      <c r="U77" s="216"/>
      <c r="V77" s="216"/>
      <c r="W77" s="216"/>
      <c r="X77" s="216"/>
    </row>
    <row r="78" spans="1:24" s="105" customFormat="1" ht="15" customHeight="1" x14ac:dyDescent="0.15">
      <c r="A78" s="18"/>
      <c r="B78" s="218" t="s">
        <v>166</v>
      </c>
      <c r="C78" s="218"/>
      <c r="D78" s="218"/>
      <c r="E78" s="218"/>
      <c r="F78" s="218"/>
      <c r="H78" s="109"/>
      <c r="I78" s="113"/>
      <c r="J78" s="112"/>
      <c r="K78" s="112"/>
      <c r="L78" s="112"/>
      <c r="M78" s="112"/>
      <c r="N78" s="112"/>
      <c r="O78" s="112"/>
      <c r="P78" s="112"/>
      <c r="Q78" s="111"/>
      <c r="R78" s="111"/>
      <c r="S78" s="111"/>
      <c r="T78" s="110"/>
      <c r="U78" s="110"/>
      <c r="V78" s="110"/>
      <c r="W78" s="110"/>
      <c r="X78" s="110"/>
    </row>
    <row r="79" spans="1:24" s="105" customFormat="1" ht="15" customHeight="1" x14ac:dyDescent="0.15">
      <c r="E79" s="229" t="s">
        <v>165</v>
      </c>
      <c r="F79" s="229"/>
      <c r="G79" s="229"/>
      <c r="H79" s="109"/>
      <c r="I79" s="220">
        <v>233499</v>
      </c>
      <c r="J79" s="247">
        <v>120533</v>
      </c>
      <c r="K79" s="247">
        <v>112966</v>
      </c>
      <c r="L79" s="247">
        <v>117338</v>
      </c>
      <c r="M79" s="247">
        <v>59643</v>
      </c>
      <c r="N79" s="247">
        <v>57695</v>
      </c>
      <c r="O79" s="253">
        <v>991</v>
      </c>
      <c r="P79" s="253"/>
      <c r="Q79" s="254">
        <v>50.25</v>
      </c>
      <c r="R79" s="254">
        <v>49.48</v>
      </c>
      <c r="S79" s="254">
        <v>51.07</v>
      </c>
      <c r="T79" s="247">
        <v>117338</v>
      </c>
      <c r="U79" s="247">
        <v>113191</v>
      </c>
      <c r="V79" s="247">
        <v>4147</v>
      </c>
      <c r="W79" s="247">
        <v>95</v>
      </c>
      <c r="X79" s="247">
        <v>1</v>
      </c>
    </row>
    <row r="80" spans="1:24" s="105" customFormat="1" ht="15" customHeight="1" x14ac:dyDescent="0.15">
      <c r="A80" s="107"/>
      <c r="B80" s="107"/>
      <c r="C80" s="107"/>
      <c r="D80" s="107"/>
      <c r="E80" s="108" t="s">
        <v>164</v>
      </c>
      <c r="F80" s="107"/>
      <c r="G80" s="107"/>
      <c r="H80" s="106"/>
      <c r="I80" s="250"/>
      <c r="J80" s="251"/>
      <c r="K80" s="251"/>
      <c r="L80" s="251"/>
      <c r="M80" s="251"/>
      <c r="N80" s="251"/>
      <c r="O80" s="252">
        <v>27123</v>
      </c>
      <c r="P80" s="252"/>
      <c r="Q80" s="255"/>
      <c r="R80" s="255"/>
      <c r="S80" s="255"/>
      <c r="T80" s="251"/>
      <c r="U80" s="251"/>
      <c r="V80" s="251"/>
      <c r="W80" s="251"/>
      <c r="X80" s="251"/>
    </row>
    <row r="81" spans="2:10" ht="18.75" customHeight="1" x14ac:dyDescent="0.15">
      <c r="B81" s="104" t="s">
        <v>163</v>
      </c>
      <c r="J81" s="103"/>
    </row>
    <row r="82" spans="2:10" ht="16.5" customHeight="1" x14ac:dyDescent="0.15">
      <c r="B82" s="8" t="s">
        <v>162</v>
      </c>
    </row>
  </sheetData>
  <mergeCells count="386">
    <mergeCell ref="V79:V80"/>
    <mergeCell ref="W79:W80"/>
    <mergeCell ref="X79:X80"/>
    <mergeCell ref="O80:P80"/>
    <mergeCell ref="M79:M80"/>
    <mergeCell ref="N79:N80"/>
    <mergeCell ref="O79:P79"/>
    <mergeCell ref="Q79:Q80"/>
    <mergeCell ref="R79:R80"/>
    <mergeCell ref="S79:S80"/>
    <mergeCell ref="V76:V77"/>
    <mergeCell ref="W76:W77"/>
    <mergeCell ref="X76:X77"/>
    <mergeCell ref="O77:P77"/>
    <mergeCell ref="B78:F78"/>
    <mergeCell ref="E79:G79"/>
    <mergeCell ref="I79:I80"/>
    <mergeCell ref="J79:J80"/>
    <mergeCell ref="K79:K80"/>
    <mergeCell ref="L79:L80"/>
    <mergeCell ref="O76:P76"/>
    <mergeCell ref="Q76:Q77"/>
    <mergeCell ref="R76:R77"/>
    <mergeCell ref="S76:S77"/>
    <mergeCell ref="T76:T77"/>
    <mergeCell ref="U76:U77"/>
    <mergeCell ref="I76:I77"/>
    <mergeCell ref="J76:J77"/>
    <mergeCell ref="K76:K77"/>
    <mergeCell ref="L76:L77"/>
    <mergeCell ref="M76:M77"/>
    <mergeCell ref="N76:N77"/>
    <mergeCell ref="T79:T80"/>
    <mergeCell ref="U79:U80"/>
    <mergeCell ref="O71:P71"/>
    <mergeCell ref="O74:P74"/>
    <mergeCell ref="X55:X56"/>
    <mergeCell ref="T55:T56"/>
    <mergeCell ref="U55:U56"/>
    <mergeCell ref="V55:V56"/>
    <mergeCell ref="W55:W56"/>
    <mergeCell ref="X52:X53"/>
    <mergeCell ref="X58:X59"/>
    <mergeCell ref="O73:P73"/>
    <mergeCell ref="O70:P70"/>
    <mergeCell ref="Q58:Q59"/>
    <mergeCell ref="R58:R59"/>
    <mergeCell ref="Q70:Q71"/>
    <mergeCell ref="R70:R71"/>
    <mergeCell ref="V61:V62"/>
    <mergeCell ref="W61:W62"/>
    <mergeCell ref="U58:U59"/>
    <mergeCell ref="S61:S62"/>
    <mergeCell ref="W58:W59"/>
    <mergeCell ref="E32:G33"/>
    <mergeCell ref="I32:I33"/>
    <mergeCell ref="J32:J33"/>
    <mergeCell ref="V32:V33"/>
    <mergeCell ref="W32:W33"/>
    <mergeCell ref="X32:X33"/>
    <mergeCell ref="K32:K33"/>
    <mergeCell ref="L32:L33"/>
    <mergeCell ref="M32:M33"/>
    <mergeCell ref="N32:N33"/>
    <mergeCell ref="S32:S33"/>
    <mergeCell ref="T32:T33"/>
    <mergeCell ref="U32:U33"/>
    <mergeCell ref="E30:G31"/>
    <mergeCell ref="I30:I31"/>
    <mergeCell ref="J30:J31"/>
    <mergeCell ref="K30:K31"/>
    <mergeCell ref="L30:L31"/>
    <mergeCell ref="M30:M31"/>
    <mergeCell ref="R30:R31"/>
    <mergeCell ref="W30:W31"/>
    <mergeCell ref="X30:X31"/>
    <mergeCell ref="O30:P30"/>
    <mergeCell ref="S30:S31"/>
    <mergeCell ref="T30:T31"/>
    <mergeCell ref="U30:U31"/>
    <mergeCell ref="V30:V31"/>
    <mergeCell ref="B40:G40"/>
    <mergeCell ref="C10:D10"/>
    <mergeCell ref="B66:F66"/>
    <mergeCell ref="Q49:Q50"/>
    <mergeCell ref="U52:U53"/>
    <mergeCell ref="V52:V53"/>
    <mergeCell ref="O53:P53"/>
    <mergeCell ref="O56:P56"/>
    <mergeCell ref="R55:R56"/>
    <mergeCell ref="S55:S56"/>
    <mergeCell ref="O55:P55"/>
    <mergeCell ref="N52:N53"/>
    <mergeCell ref="O15:P15"/>
    <mergeCell ref="O14:P14"/>
    <mergeCell ref="U61:U62"/>
    <mergeCell ref="S20:S21"/>
    <mergeCell ref="T20:T21"/>
    <mergeCell ref="R27:R28"/>
    <mergeCell ref="S27:S28"/>
    <mergeCell ref="Q30:Q31"/>
    <mergeCell ref="V58:V59"/>
    <mergeCell ref="T58:T59"/>
    <mergeCell ref="S58:S59"/>
    <mergeCell ref="O11:P11"/>
    <mergeCell ref="B72:F72"/>
    <mergeCell ref="B44:F44"/>
    <mergeCell ref="B54:F54"/>
    <mergeCell ref="B48:F48"/>
    <mergeCell ref="M45:M46"/>
    <mergeCell ref="J49:J50"/>
    <mergeCell ref="K49:K50"/>
    <mergeCell ref="L49:L50"/>
    <mergeCell ref="M49:M50"/>
    <mergeCell ref="I61:I62"/>
    <mergeCell ref="E55:G55"/>
    <mergeCell ref="I55:I56"/>
    <mergeCell ref="J55:J56"/>
    <mergeCell ref="K55:K56"/>
    <mergeCell ref="L55:L56"/>
    <mergeCell ref="M55:M56"/>
    <mergeCell ref="E49:G49"/>
    <mergeCell ref="L58:L59"/>
    <mergeCell ref="L61:L62"/>
    <mergeCell ref="L67:L68"/>
    <mergeCell ref="M67:M68"/>
    <mergeCell ref="J61:J62"/>
    <mergeCell ref="E61:G61"/>
    <mergeCell ref="M61:M62"/>
    <mergeCell ref="X27:X28"/>
    <mergeCell ref="X49:X50"/>
    <mergeCell ref="O52:P52"/>
    <mergeCell ref="T52:T53"/>
    <mergeCell ref="N45:N46"/>
    <mergeCell ref="T27:T28"/>
    <mergeCell ref="U27:U28"/>
    <mergeCell ref="V27:V28"/>
    <mergeCell ref="O28:P28"/>
    <mergeCell ref="N30:N31"/>
    <mergeCell ref="W27:W28"/>
    <mergeCell ref="S49:S50"/>
    <mergeCell ref="T49:T50"/>
    <mergeCell ref="U49:U50"/>
    <mergeCell ref="V49:V50"/>
    <mergeCell ref="O31:P31"/>
    <mergeCell ref="O32:P32"/>
    <mergeCell ref="Q32:Q33"/>
    <mergeCell ref="R32:R33"/>
    <mergeCell ref="O33:P33"/>
    <mergeCell ref="O27:P27"/>
    <mergeCell ref="O45:P45"/>
    <mergeCell ref="O42:P42"/>
    <mergeCell ref="Q27:Q28"/>
    <mergeCell ref="W25:W26"/>
    <mergeCell ref="X25:X26"/>
    <mergeCell ref="O26:P26"/>
    <mergeCell ref="E27:G28"/>
    <mergeCell ref="I27:I28"/>
    <mergeCell ref="J27:J28"/>
    <mergeCell ref="K27:K28"/>
    <mergeCell ref="L27:L28"/>
    <mergeCell ref="M27:M28"/>
    <mergeCell ref="N27:N28"/>
    <mergeCell ref="S25:S26"/>
    <mergeCell ref="T25:T26"/>
    <mergeCell ref="U25:U26"/>
    <mergeCell ref="V25:V26"/>
    <mergeCell ref="O25:P25"/>
    <mergeCell ref="Q25:Q26"/>
    <mergeCell ref="R25:R26"/>
    <mergeCell ref="E25:G26"/>
    <mergeCell ref="I25:I26"/>
    <mergeCell ref="J25:J26"/>
    <mergeCell ref="K25:K26"/>
    <mergeCell ref="L25:L26"/>
    <mergeCell ref="M25:M26"/>
    <mergeCell ref="N25:N26"/>
    <mergeCell ref="N49:N50"/>
    <mergeCell ref="Q55:Q56"/>
    <mergeCell ref="R52:R53"/>
    <mergeCell ref="S52:S53"/>
    <mergeCell ref="Q52:Q53"/>
    <mergeCell ref="O49:P49"/>
    <mergeCell ref="R49:R50"/>
    <mergeCell ref="O36:P36"/>
    <mergeCell ref="R37:R38"/>
    <mergeCell ref="S37:S38"/>
    <mergeCell ref="Q42:Q43"/>
    <mergeCell ref="W49:W50"/>
    <mergeCell ref="X61:X62"/>
    <mergeCell ref="Q61:Q62"/>
    <mergeCell ref="X42:X43"/>
    <mergeCell ref="Q45:Q46"/>
    <mergeCell ref="R45:R46"/>
    <mergeCell ref="S45:S46"/>
    <mergeCell ref="T45:T46"/>
    <mergeCell ref="U45:U46"/>
    <mergeCell ref="V45:V46"/>
    <mergeCell ref="R61:R62"/>
    <mergeCell ref="V42:V43"/>
    <mergeCell ref="S42:S43"/>
    <mergeCell ref="T42:T43"/>
    <mergeCell ref="U42:U43"/>
    <mergeCell ref="W70:W71"/>
    <mergeCell ref="W45:W46"/>
    <mergeCell ref="X45:X46"/>
    <mergeCell ref="Q73:Q74"/>
    <mergeCell ref="R73:R74"/>
    <mergeCell ref="S73:S74"/>
    <mergeCell ref="T73:T74"/>
    <mergeCell ref="U73:U74"/>
    <mergeCell ref="V73:V74"/>
    <mergeCell ref="X73:X74"/>
    <mergeCell ref="S70:S71"/>
    <mergeCell ref="T70:T71"/>
    <mergeCell ref="U70:U71"/>
    <mergeCell ref="V70:V71"/>
    <mergeCell ref="Q67:Q68"/>
    <mergeCell ref="R67:R68"/>
    <mergeCell ref="S67:S68"/>
    <mergeCell ref="T67:T68"/>
    <mergeCell ref="V64:V65"/>
    <mergeCell ref="W64:W65"/>
    <mergeCell ref="U67:U68"/>
    <mergeCell ref="V67:V68"/>
    <mergeCell ref="W67:W68"/>
    <mergeCell ref="T61:T62"/>
    <mergeCell ref="N67:N68"/>
    <mergeCell ref="X70:X71"/>
    <mergeCell ref="W73:W74"/>
    <mergeCell ref="W42:W43"/>
    <mergeCell ref="N58:N59"/>
    <mergeCell ref="O62:P62"/>
    <mergeCell ref="O61:P61"/>
    <mergeCell ref="O59:P59"/>
    <mergeCell ref="O58:P58"/>
    <mergeCell ref="R42:R43"/>
    <mergeCell ref="Q64:Q65"/>
    <mergeCell ref="N55:N56"/>
    <mergeCell ref="N61:N62"/>
    <mergeCell ref="N73:N74"/>
    <mergeCell ref="X64:X65"/>
    <mergeCell ref="O65:P65"/>
    <mergeCell ref="R64:R65"/>
    <mergeCell ref="S64:S65"/>
    <mergeCell ref="T64:T65"/>
    <mergeCell ref="U64:U65"/>
    <mergeCell ref="O64:P64"/>
    <mergeCell ref="O67:P67"/>
    <mergeCell ref="O68:P68"/>
    <mergeCell ref="X67:X68"/>
    <mergeCell ref="B60:F60"/>
    <mergeCell ref="K61:K62"/>
    <mergeCell ref="I58:I59"/>
    <mergeCell ref="J45:J46"/>
    <mergeCell ref="K45:K46"/>
    <mergeCell ref="L45:L46"/>
    <mergeCell ref="I52:I53"/>
    <mergeCell ref="I49:I50"/>
    <mergeCell ref="E45:G45"/>
    <mergeCell ref="I70:I71"/>
    <mergeCell ref="J70:J71"/>
    <mergeCell ref="I42:I43"/>
    <mergeCell ref="J42:J43"/>
    <mergeCell ref="K42:K43"/>
    <mergeCell ref="L42:L43"/>
    <mergeCell ref="M42:M43"/>
    <mergeCell ref="M52:M53"/>
    <mergeCell ref="I45:I46"/>
    <mergeCell ref="K70:K71"/>
    <mergeCell ref="L70:L71"/>
    <mergeCell ref="J58:J59"/>
    <mergeCell ref="K58:K59"/>
    <mergeCell ref="X22:X23"/>
    <mergeCell ref="V20:V21"/>
    <mergeCell ref="W20:W21"/>
    <mergeCell ref="X20:X21"/>
    <mergeCell ref="U22:U23"/>
    <mergeCell ref="V22:V23"/>
    <mergeCell ref="W35:W36"/>
    <mergeCell ref="X35:X36"/>
    <mergeCell ref="E73:G73"/>
    <mergeCell ref="M70:M71"/>
    <mergeCell ref="N70:N71"/>
    <mergeCell ref="I73:I74"/>
    <mergeCell ref="J73:J74"/>
    <mergeCell ref="K73:K74"/>
    <mergeCell ref="J52:J53"/>
    <mergeCell ref="L73:L74"/>
    <mergeCell ref="M73:M74"/>
    <mergeCell ref="I64:I65"/>
    <mergeCell ref="J64:J65"/>
    <mergeCell ref="M64:M65"/>
    <mergeCell ref="E67:G67"/>
    <mergeCell ref="I67:I68"/>
    <mergeCell ref="J67:J68"/>
    <mergeCell ref="K67:K68"/>
    <mergeCell ref="N42:N43"/>
    <mergeCell ref="U5:U6"/>
    <mergeCell ref="T3:V4"/>
    <mergeCell ref="Q3:S4"/>
    <mergeCell ref="Q20:Q21"/>
    <mergeCell ref="Q22:Q23"/>
    <mergeCell ref="U20:U21"/>
    <mergeCell ref="R22:R23"/>
    <mergeCell ref="S22:S23"/>
    <mergeCell ref="T22:T23"/>
    <mergeCell ref="R20:R21"/>
    <mergeCell ref="O18:P18"/>
    <mergeCell ref="O17:P17"/>
    <mergeCell ref="T37:T38"/>
    <mergeCell ref="U37:U38"/>
    <mergeCell ref="I5:I6"/>
    <mergeCell ref="J5:J6"/>
    <mergeCell ref="K5:K6"/>
    <mergeCell ref="L5:L6"/>
    <mergeCell ref="M5:M6"/>
    <mergeCell ref="N5:N6"/>
    <mergeCell ref="O4:O5"/>
    <mergeCell ref="X3:X6"/>
    <mergeCell ref="W3:W6"/>
    <mergeCell ref="Q5:Q6"/>
    <mergeCell ref="R5:R6"/>
    <mergeCell ref="S5:S6"/>
    <mergeCell ref="T5:T6"/>
    <mergeCell ref="E20:G21"/>
    <mergeCell ref="L20:L21"/>
    <mergeCell ref="M20:M21"/>
    <mergeCell ref="N20:N21"/>
    <mergeCell ref="O20:P20"/>
    <mergeCell ref="O21:P21"/>
    <mergeCell ref="O12:P12"/>
    <mergeCell ref="B3:G6"/>
    <mergeCell ref="E22:G23"/>
    <mergeCell ref="I20:I21"/>
    <mergeCell ref="J20:J21"/>
    <mergeCell ref="K20:K21"/>
    <mergeCell ref="I22:I23"/>
    <mergeCell ref="J22:J23"/>
    <mergeCell ref="K22:K23"/>
    <mergeCell ref="L22:L23"/>
    <mergeCell ref="M22:M23"/>
    <mergeCell ref="N22:N23"/>
    <mergeCell ref="O23:P23"/>
    <mergeCell ref="O22:P22"/>
    <mergeCell ref="B8:G8"/>
    <mergeCell ref="P4:P5"/>
    <mergeCell ref="L3:N4"/>
    <mergeCell ref="I3:K4"/>
    <mergeCell ref="A1:X1"/>
    <mergeCell ref="N64:N65"/>
    <mergeCell ref="V5:V6"/>
    <mergeCell ref="W52:W53"/>
    <mergeCell ref="K52:K53"/>
    <mergeCell ref="L52:L53"/>
    <mergeCell ref="M58:M59"/>
    <mergeCell ref="K64:K65"/>
    <mergeCell ref="L64:L65"/>
    <mergeCell ref="W22:W23"/>
    <mergeCell ref="E35:G36"/>
    <mergeCell ref="I35:I36"/>
    <mergeCell ref="J35:J36"/>
    <mergeCell ref="K35:K36"/>
    <mergeCell ref="L35:L36"/>
    <mergeCell ref="M35:M36"/>
    <mergeCell ref="N35:N36"/>
    <mergeCell ref="O35:P35"/>
    <mergeCell ref="Q35:Q36"/>
    <mergeCell ref="R35:R36"/>
    <mergeCell ref="S35:S36"/>
    <mergeCell ref="T35:T36"/>
    <mergeCell ref="U35:U36"/>
    <mergeCell ref="V35:V36"/>
    <mergeCell ref="V37:V38"/>
    <mergeCell ref="W37:W38"/>
    <mergeCell ref="X37:X38"/>
    <mergeCell ref="O38:P38"/>
    <mergeCell ref="E37:G38"/>
    <mergeCell ref="I37:I38"/>
    <mergeCell ref="J37:J38"/>
    <mergeCell ref="K37:K38"/>
    <mergeCell ref="L37:L38"/>
    <mergeCell ref="M37:M38"/>
    <mergeCell ref="N37:N38"/>
    <mergeCell ref="O37:P37"/>
    <mergeCell ref="Q37:Q38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62" firstPageNumber="184" fitToWidth="2" orientation="portrait" useFirstPageNumber="1" r:id="rId1"/>
  <headerFooter scaleWithDoc="0"/>
  <rowBreaks count="1" manualBreakCount="1">
    <brk id="82" max="2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7"/>
  <sheetViews>
    <sheetView zoomScaleNormal="100" workbookViewId="0">
      <selection sqref="A1:G1"/>
    </sheetView>
  </sheetViews>
  <sheetFormatPr defaultRowHeight="13.5" x14ac:dyDescent="0.15"/>
  <cols>
    <col min="1" max="2" width="0.625" style="18" customWidth="1"/>
    <col min="3" max="3" width="3.625" style="18" customWidth="1"/>
    <col min="4" max="4" width="1.125" style="18" customWidth="1"/>
    <col min="5" max="7" width="3.375" style="18" customWidth="1"/>
    <col min="8" max="8" width="0.625" style="18" customWidth="1"/>
    <col min="9" max="9" width="7.875" style="18" customWidth="1"/>
    <col min="10" max="14" width="7.375" style="18" customWidth="1"/>
    <col min="15" max="15" width="2.125" style="18" customWidth="1"/>
    <col min="16" max="16" width="3.5" style="18" customWidth="1"/>
    <col min="17" max="17" width="1.625" style="18" customWidth="1"/>
    <col min="18" max="18" width="0.875" style="18" customWidth="1"/>
    <col min="19" max="21" width="6" style="18" customWidth="1"/>
    <col min="22" max="23" width="7.625" style="18" customWidth="1"/>
    <col min="24" max="24" width="6.5" style="18" customWidth="1"/>
    <col min="25" max="26" width="5.5" style="18" customWidth="1"/>
    <col min="27" max="28" width="9.625" style="18" customWidth="1"/>
    <col min="29" max="16384" width="9" style="18"/>
  </cols>
  <sheetData>
    <row r="1" spans="1:27" ht="22.5" customHeight="1" x14ac:dyDescent="0.15">
      <c r="A1" s="155" t="s">
        <v>248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</row>
    <row r="2" spans="1:27" s="8" customFormat="1" ht="8.25" customHeight="1" x14ac:dyDescent="0.15">
      <c r="A2" s="6"/>
      <c r="R2" s="2"/>
      <c r="S2" s="2"/>
    </row>
    <row r="3" spans="1:27" s="142" customFormat="1" ht="15.75" customHeight="1" x14ac:dyDescent="0.15">
      <c r="A3" s="143"/>
      <c r="B3" s="143"/>
      <c r="C3" s="225" t="s">
        <v>208</v>
      </c>
      <c r="D3" s="226"/>
      <c r="E3" s="226"/>
      <c r="F3" s="226"/>
      <c r="G3" s="226"/>
      <c r="H3" s="226"/>
      <c r="I3" s="231" t="s">
        <v>207</v>
      </c>
      <c r="J3" s="231"/>
      <c r="K3" s="231"/>
      <c r="L3" s="231" t="s">
        <v>206</v>
      </c>
      <c r="M3" s="231"/>
      <c r="N3" s="231"/>
      <c r="O3" s="264" t="s">
        <v>205</v>
      </c>
      <c r="P3" s="265"/>
      <c r="Q3" s="265"/>
      <c r="R3" s="266"/>
      <c r="S3" s="268" t="s">
        <v>247</v>
      </c>
      <c r="T3" s="241"/>
      <c r="U3" s="269"/>
      <c r="V3" s="231" t="s">
        <v>203</v>
      </c>
      <c r="W3" s="231"/>
      <c r="X3" s="231"/>
      <c r="Y3" s="240" t="s">
        <v>202</v>
      </c>
      <c r="Z3" s="238" t="s">
        <v>201</v>
      </c>
      <c r="AA3" s="104"/>
    </row>
    <row r="4" spans="1:27" s="142" customFormat="1" ht="9.75" customHeight="1" x14ac:dyDescent="0.15">
      <c r="A4" s="104"/>
      <c r="B4" s="104"/>
      <c r="C4" s="227"/>
      <c r="D4" s="227"/>
      <c r="E4" s="227"/>
      <c r="F4" s="227"/>
      <c r="G4" s="227"/>
      <c r="H4" s="227"/>
      <c r="I4" s="231"/>
      <c r="J4" s="231"/>
      <c r="K4" s="231"/>
      <c r="L4" s="231"/>
      <c r="M4" s="231"/>
      <c r="N4" s="231"/>
      <c r="O4" s="236" t="s">
        <v>200</v>
      </c>
      <c r="P4" s="261" t="s">
        <v>199</v>
      </c>
      <c r="Q4" s="261"/>
      <c r="R4" s="262"/>
      <c r="S4" s="270"/>
      <c r="T4" s="271"/>
      <c r="U4" s="272"/>
      <c r="V4" s="231"/>
      <c r="W4" s="231"/>
      <c r="X4" s="231"/>
      <c r="Y4" s="231"/>
      <c r="Z4" s="239"/>
      <c r="AA4" s="104"/>
    </row>
    <row r="5" spans="1:27" s="142" customFormat="1" ht="9.75" customHeight="1" x14ac:dyDescent="0.15">
      <c r="A5" s="104"/>
      <c r="B5" s="104"/>
      <c r="C5" s="227"/>
      <c r="D5" s="227"/>
      <c r="E5" s="227"/>
      <c r="F5" s="227"/>
      <c r="G5" s="227"/>
      <c r="H5" s="227"/>
      <c r="I5" s="231" t="s">
        <v>0</v>
      </c>
      <c r="J5" s="234" t="s">
        <v>1</v>
      </c>
      <c r="K5" s="234" t="s">
        <v>2</v>
      </c>
      <c r="L5" s="231" t="s">
        <v>0</v>
      </c>
      <c r="M5" s="234" t="s">
        <v>1</v>
      </c>
      <c r="N5" s="234" t="s">
        <v>2</v>
      </c>
      <c r="O5" s="236"/>
      <c r="P5" s="261"/>
      <c r="Q5" s="261"/>
      <c r="R5" s="262"/>
      <c r="S5" s="241" t="s">
        <v>0</v>
      </c>
      <c r="T5" s="234" t="s">
        <v>1</v>
      </c>
      <c r="U5" s="242" t="s">
        <v>2</v>
      </c>
      <c r="V5" s="243" t="s">
        <v>0</v>
      </c>
      <c r="W5" s="244" t="s">
        <v>198</v>
      </c>
      <c r="X5" s="244" t="s">
        <v>197</v>
      </c>
      <c r="Y5" s="231"/>
      <c r="Z5" s="239"/>
      <c r="AA5" s="104"/>
    </row>
    <row r="6" spans="1:27" s="142" customFormat="1" ht="18.75" customHeight="1" x14ac:dyDescent="0.15">
      <c r="A6" s="108"/>
      <c r="B6" s="108"/>
      <c r="C6" s="228"/>
      <c r="D6" s="228"/>
      <c r="E6" s="228"/>
      <c r="F6" s="228"/>
      <c r="G6" s="228"/>
      <c r="H6" s="228"/>
      <c r="I6" s="231"/>
      <c r="J6" s="234"/>
      <c r="K6" s="234"/>
      <c r="L6" s="231"/>
      <c r="M6" s="234"/>
      <c r="N6" s="234"/>
      <c r="O6" s="150" t="s">
        <v>196</v>
      </c>
      <c r="P6" s="261" t="s">
        <v>195</v>
      </c>
      <c r="Q6" s="261"/>
      <c r="R6" s="262"/>
      <c r="S6" s="267"/>
      <c r="T6" s="234"/>
      <c r="U6" s="234"/>
      <c r="V6" s="231"/>
      <c r="W6" s="231"/>
      <c r="X6" s="231"/>
      <c r="Y6" s="231"/>
      <c r="Z6" s="239"/>
      <c r="AA6" s="104"/>
    </row>
    <row r="7" spans="1:27" s="142" customFormat="1" ht="20.25" customHeight="1" x14ac:dyDescent="0.15">
      <c r="H7" s="149"/>
      <c r="P7" s="143"/>
      <c r="Q7" s="143"/>
      <c r="R7" s="143"/>
      <c r="S7" s="143"/>
    </row>
    <row r="8" spans="1:27" s="142" customFormat="1" ht="16.5" customHeight="1" x14ac:dyDescent="0.15">
      <c r="B8" s="273" t="s">
        <v>246</v>
      </c>
      <c r="C8" s="273"/>
      <c r="D8" s="273"/>
      <c r="E8" s="273"/>
      <c r="F8" s="273"/>
      <c r="G8" s="273"/>
      <c r="H8" s="125"/>
    </row>
    <row r="9" spans="1:27" s="142" customFormat="1" ht="11.25" customHeight="1" x14ac:dyDescent="0.15">
      <c r="H9" s="125"/>
    </row>
    <row r="10" spans="1:27" s="142" customFormat="1" ht="27" customHeight="1" x14ac:dyDescent="0.15">
      <c r="C10" s="142" t="s">
        <v>4</v>
      </c>
      <c r="E10" s="147" t="s">
        <v>245</v>
      </c>
      <c r="F10" s="147" t="s">
        <v>234</v>
      </c>
      <c r="G10" s="147" t="s">
        <v>244</v>
      </c>
      <c r="H10" s="125"/>
      <c r="I10" s="115">
        <f>SUM(J10:K10)</f>
        <v>172857</v>
      </c>
      <c r="J10" s="115">
        <v>88521</v>
      </c>
      <c r="K10" s="115">
        <v>84336</v>
      </c>
      <c r="L10" s="115">
        <f>SUM(M10:N10)</f>
        <v>82724</v>
      </c>
      <c r="M10" s="115">
        <v>41961</v>
      </c>
      <c r="N10" s="115">
        <v>40763</v>
      </c>
      <c r="O10" s="217">
        <v>2534</v>
      </c>
      <c r="P10" s="217"/>
      <c r="Q10" s="217"/>
      <c r="R10" s="115"/>
      <c r="S10" s="124">
        <v>47.86</v>
      </c>
      <c r="T10" s="124">
        <v>47.4</v>
      </c>
      <c r="U10" s="124">
        <v>48.33</v>
      </c>
      <c r="V10" s="115">
        <f>SUM(W10:X10)</f>
        <v>82724</v>
      </c>
      <c r="W10" s="115">
        <v>81374</v>
      </c>
      <c r="X10" s="115">
        <v>1350</v>
      </c>
      <c r="Y10" s="115">
        <v>90</v>
      </c>
      <c r="Z10" s="115">
        <v>1</v>
      </c>
    </row>
    <row r="11" spans="1:27" s="142" customFormat="1" ht="27" customHeight="1" x14ac:dyDescent="0.15">
      <c r="E11" s="147" t="s">
        <v>243</v>
      </c>
      <c r="F11" s="147" t="s">
        <v>234</v>
      </c>
      <c r="G11" s="147" t="s">
        <v>242</v>
      </c>
      <c r="H11" s="125"/>
      <c r="I11" s="115">
        <f>SUM(J11:K11)</f>
        <v>194398</v>
      </c>
      <c r="J11" s="115">
        <v>100213</v>
      </c>
      <c r="K11" s="115">
        <v>94185</v>
      </c>
      <c r="L11" s="115">
        <f>SUM(M11:N11)</f>
        <v>64639</v>
      </c>
      <c r="M11" s="115">
        <v>33304</v>
      </c>
      <c r="N11" s="115">
        <v>31335</v>
      </c>
      <c r="O11" s="217">
        <v>2707</v>
      </c>
      <c r="P11" s="217"/>
      <c r="Q11" s="217"/>
      <c r="R11" s="115"/>
      <c r="S11" s="124">
        <v>33.25</v>
      </c>
      <c r="T11" s="124">
        <v>33.229999999999997</v>
      </c>
      <c r="U11" s="124">
        <v>33.270000000000003</v>
      </c>
      <c r="V11" s="115">
        <f>SUM(W11:X11)</f>
        <v>64639</v>
      </c>
      <c r="W11" s="115">
        <v>63708</v>
      </c>
      <c r="X11" s="115">
        <v>931</v>
      </c>
      <c r="Y11" s="115">
        <v>91</v>
      </c>
      <c r="Z11" s="115">
        <v>1</v>
      </c>
    </row>
    <row r="12" spans="1:27" s="142" customFormat="1" ht="27" customHeight="1" x14ac:dyDescent="0.15">
      <c r="E12" s="147" t="s">
        <v>241</v>
      </c>
      <c r="F12" s="147" t="s">
        <v>234</v>
      </c>
      <c r="G12" s="147" t="s">
        <v>240</v>
      </c>
      <c r="H12" s="125"/>
      <c r="I12" s="115">
        <f>SUM(J12:K12)</f>
        <v>212354</v>
      </c>
      <c r="J12" s="115">
        <v>109697</v>
      </c>
      <c r="K12" s="115">
        <v>102657</v>
      </c>
      <c r="L12" s="115">
        <f>SUM(M12:N12)</f>
        <v>60640</v>
      </c>
      <c r="M12" s="115">
        <v>31381</v>
      </c>
      <c r="N12" s="115">
        <v>29259</v>
      </c>
      <c r="O12" s="217">
        <v>2722</v>
      </c>
      <c r="P12" s="217"/>
      <c r="Q12" s="217"/>
      <c r="R12" s="115"/>
      <c r="S12" s="124">
        <v>28.68</v>
      </c>
      <c r="T12" s="124">
        <v>28.61</v>
      </c>
      <c r="U12" s="124">
        <v>28.76</v>
      </c>
      <c r="V12" s="115">
        <f>SUM(W12:X12)</f>
        <v>60910</v>
      </c>
      <c r="W12" s="115">
        <v>59948</v>
      </c>
      <c r="X12" s="115">
        <v>962</v>
      </c>
      <c r="Y12" s="115">
        <v>94</v>
      </c>
      <c r="Z12" s="115">
        <v>1</v>
      </c>
    </row>
    <row r="13" spans="1:27" s="142" customFormat="1" ht="27" customHeight="1" x14ac:dyDescent="0.15">
      <c r="E13" s="147" t="s">
        <v>239</v>
      </c>
      <c r="F13" s="147" t="s">
        <v>234</v>
      </c>
      <c r="G13" s="147" t="s">
        <v>238</v>
      </c>
      <c r="H13" s="125"/>
      <c r="I13" s="115">
        <f>SUM(J13:K13)</f>
        <v>219339</v>
      </c>
      <c r="J13" s="115">
        <v>112834</v>
      </c>
      <c r="K13" s="115">
        <v>106505</v>
      </c>
      <c r="L13" s="115">
        <f>SUM(M13:N13)</f>
        <v>78416</v>
      </c>
      <c r="M13" s="115">
        <v>40237</v>
      </c>
      <c r="N13" s="115">
        <v>38179</v>
      </c>
      <c r="O13" s="217">
        <v>4953</v>
      </c>
      <c r="P13" s="217"/>
      <c r="Q13" s="217"/>
      <c r="R13" s="115"/>
      <c r="S13" s="124">
        <v>35.75</v>
      </c>
      <c r="T13" s="124">
        <v>35.659999999999997</v>
      </c>
      <c r="U13" s="124">
        <v>35.85</v>
      </c>
      <c r="V13" s="115">
        <f>SUM(W13:X13)</f>
        <v>78412</v>
      </c>
      <c r="W13" s="115">
        <v>76772</v>
      </c>
      <c r="X13" s="115">
        <v>1640</v>
      </c>
      <c r="Y13" s="115">
        <v>96</v>
      </c>
      <c r="Z13" s="115">
        <v>1</v>
      </c>
    </row>
    <row r="14" spans="1:27" s="142" customFormat="1" ht="15" customHeight="1" x14ac:dyDescent="0.15">
      <c r="E14" s="258" t="s">
        <v>237</v>
      </c>
      <c r="F14" s="258" t="s">
        <v>234</v>
      </c>
      <c r="G14" s="258" t="s">
        <v>230</v>
      </c>
      <c r="H14" s="125"/>
      <c r="I14" s="220">
        <v>224354</v>
      </c>
      <c r="J14" s="216">
        <v>115034</v>
      </c>
      <c r="K14" s="216">
        <v>109320</v>
      </c>
      <c r="L14" s="216">
        <v>101685</v>
      </c>
      <c r="M14" s="216">
        <v>51006</v>
      </c>
      <c r="N14" s="216">
        <v>50679</v>
      </c>
      <c r="O14" s="115"/>
      <c r="P14" s="216">
        <v>774</v>
      </c>
      <c r="Q14" s="216"/>
      <c r="R14" s="115"/>
      <c r="S14" s="222">
        <v>45.32</v>
      </c>
      <c r="T14" s="222">
        <v>44.34</v>
      </c>
      <c r="U14" s="222">
        <v>46.36</v>
      </c>
      <c r="V14" s="216">
        <v>101685</v>
      </c>
      <c r="W14" s="216">
        <v>100969</v>
      </c>
      <c r="X14" s="216">
        <v>716</v>
      </c>
      <c r="Y14" s="216">
        <v>94</v>
      </c>
      <c r="Z14" s="217">
        <v>1</v>
      </c>
    </row>
    <row r="15" spans="1:27" s="142" customFormat="1" ht="15" customHeight="1" x14ac:dyDescent="0.15">
      <c r="E15" s="219"/>
      <c r="F15" s="219"/>
      <c r="G15" s="219"/>
      <c r="H15" s="125"/>
      <c r="I15" s="275"/>
      <c r="J15" s="274"/>
      <c r="K15" s="274"/>
      <c r="L15" s="274"/>
      <c r="M15" s="274"/>
      <c r="N15" s="274"/>
      <c r="O15" s="217">
        <v>8991</v>
      </c>
      <c r="P15" s="217"/>
      <c r="Q15" s="217"/>
      <c r="R15" s="115"/>
      <c r="S15" s="222"/>
      <c r="T15" s="222"/>
      <c r="U15" s="222"/>
      <c r="V15" s="216"/>
      <c r="W15" s="216"/>
      <c r="X15" s="216"/>
      <c r="Y15" s="216"/>
      <c r="Z15" s="217"/>
    </row>
    <row r="16" spans="1:27" s="142" customFormat="1" ht="15" customHeight="1" x14ac:dyDescent="0.15">
      <c r="E16" s="258" t="s">
        <v>236</v>
      </c>
      <c r="F16" s="258" t="s">
        <v>234</v>
      </c>
      <c r="G16" s="276">
        <v>29</v>
      </c>
      <c r="H16" s="125"/>
      <c r="I16" s="220">
        <v>229212</v>
      </c>
      <c r="J16" s="216">
        <v>118055</v>
      </c>
      <c r="K16" s="216">
        <v>111157</v>
      </c>
      <c r="L16" s="216">
        <v>105529</v>
      </c>
      <c r="M16" s="216">
        <v>53124</v>
      </c>
      <c r="N16" s="216">
        <v>52405</v>
      </c>
      <c r="O16" s="115"/>
      <c r="P16" s="216">
        <v>768</v>
      </c>
      <c r="Q16" s="216"/>
      <c r="R16" s="115"/>
      <c r="S16" s="222">
        <v>46.74</v>
      </c>
      <c r="T16" s="222">
        <v>45.76</v>
      </c>
      <c r="U16" s="222">
        <v>47.77</v>
      </c>
      <c r="V16" s="216">
        <v>105529</v>
      </c>
      <c r="W16" s="216">
        <v>104477</v>
      </c>
      <c r="X16" s="216">
        <v>1052</v>
      </c>
      <c r="Y16" s="216">
        <v>94</v>
      </c>
      <c r="Z16" s="217">
        <v>1</v>
      </c>
    </row>
    <row r="17" spans="2:26" s="142" customFormat="1" ht="15" customHeight="1" x14ac:dyDescent="0.15">
      <c r="E17" s="219"/>
      <c r="F17" s="219"/>
      <c r="G17" s="276"/>
      <c r="H17" s="125"/>
      <c r="I17" s="275"/>
      <c r="J17" s="274"/>
      <c r="K17" s="274"/>
      <c r="L17" s="274"/>
      <c r="M17" s="274"/>
      <c r="N17" s="274"/>
      <c r="O17" s="217">
        <v>11313</v>
      </c>
      <c r="P17" s="217"/>
      <c r="Q17" s="217"/>
      <c r="R17" s="115"/>
      <c r="S17" s="222"/>
      <c r="T17" s="222"/>
      <c r="U17" s="222"/>
      <c r="V17" s="216"/>
      <c r="W17" s="216"/>
      <c r="X17" s="216"/>
      <c r="Y17" s="216"/>
      <c r="Z17" s="217"/>
    </row>
    <row r="18" spans="2:26" s="142" customFormat="1" ht="15" customHeight="1" x14ac:dyDescent="0.15">
      <c r="E18" s="258" t="s">
        <v>235</v>
      </c>
      <c r="F18" s="258" t="s">
        <v>234</v>
      </c>
      <c r="G18" s="276">
        <v>17</v>
      </c>
      <c r="H18" s="125"/>
      <c r="I18" s="220">
        <f>J18+K18</f>
        <v>226855</v>
      </c>
      <c r="J18" s="216">
        <v>116894</v>
      </c>
      <c r="K18" s="216">
        <v>109961</v>
      </c>
      <c r="L18" s="216">
        <f>M18+N18</f>
        <v>76467</v>
      </c>
      <c r="M18" s="216">
        <v>38331</v>
      </c>
      <c r="N18" s="216">
        <v>38136</v>
      </c>
      <c r="O18" s="115"/>
      <c r="P18" s="216">
        <v>796</v>
      </c>
      <c r="Q18" s="216"/>
      <c r="R18" s="115"/>
      <c r="S18" s="222">
        <f>L18/I18*100</f>
        <v>33.707434264177557</v>
      </c>
      <c r="T18" s="222">
        <f>M18/J18*100</f>
        <v>32.791246770578475</v>
      </c>
      <c r="U18" s="222">
        <f>N18/K18*100</f>
        <v>34.681387037222287</v>
      </c>
      <c r="V18" s="216">
        <f>W18+X18</f>
        <v>76467</v>
      </c>
      <c r="W18" s="216">
        <v>75347</v>
      </c>
      <c r="X18" s="216">
        <v>1120</v>
      </c>
      <c r="Y18" s="216">
        <v>95</v>
      </c>
      <c r="Z18" s="217">
        <v>1</v>
      </c>
    </row>
    <row r="19" spans="2:26" s="142" customFormat="1" ht="15" customHeight="1" x14ac:dyDescent="0.15">
      <c r="E19" s="219"/>
      <c r="F19" s="219"/>
      <c r="G19" s="276"/>
      <c r="H19" s="125"/>
      <c r="I19" s="275"/>
      <c r="J19" s="274"/>
      <c r="K19" s="274"/>
      <c r="L19" s="274"/>
      <c r="M19" s="274"/>
      <c r="N19" s="274"/>
      <c r="O19" s="217">
        <v>10923</v>
      </c>
      <c r="P19" s="217"/>
      <c r="Q19" s="217"/>
      <c r="R19" s="115"/>
      <c r="S19" s="222"/>
      <c r="T19" s="222"/>
      <c r="U19" s="222"/>
      <c r="V19" s="216"/>
      <c r="W19" s="216"/>
      <c r="X19" s="216"/>
      <c r="Y19" s="216"/>
      <c r="Z19" s="217"/>
    </row>
    <row r="20" spans="2:26" s="142" customFormat="1" ht="20.25" customHeight="1" x14ac:dyDescent="0.15">
      <c r="H20" s="12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24"/>
      <c r="T20" s="124"/>
      <c r="U20" s="124"/>
      <c r="V20" s="115"/>
      <c r="W20" s="115"/>
      <c r="X20" s="115"/>
      <c r="Y20" s="115"/>
      <c r="Z20" s="115"/>
    </row>
    <row r="21" spans="2:26" s="142" customFormat="1" ht="16.5" customHeight="1" x14ac:dyDescent="0.15">
      <c r="B21" s="273" t="s">
        <v>233</v>
      </c>
      <c r="C21" s="273"/>
      <c r="D21" s="273"/>
      <c r="E21" s="273"/>
      <c r="F21" s="273"/>
      <c r="G21" s="273"/>
      <c r="H21" s="12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24"/>
      <c r="T21" s="124"/>
      <c r="U21" s="124"/>
      <c r="V21" s="115"/>
      <c r="W21" s="115"/>
      <c r="X21" s="115"/>
      <c r="Y21" s="115"/>
      <c r="Z21" s="115"/>
    </row>
    <row r="22" spans="2:26" s="142" customFormat="1" ht="11.25" customHeight="1" x14ac:dyDescent="0.15">
      <c r="E22" s="147"/>
      <c r="F22" s="147"/>
      <c r="G22" s="147"/>
      <c r="H22" s="12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24"/>
      <c r="T22" s="124"/>
      <c r="U22" s="124"/>
      <c r="V22" s="115"/>
      <c r="W22" s="115"/>
      <c r="X22" s="115"/>
      <c r="Y22" s="115"/>
      <c r="Z22" s="115"/>
    </row>
    <row r="23" spans="2:26" s="142" customFormat="1" ht="27" customHeight="1" x14ac:dyDescent="0.15">
      <c r="C23" s="142" t="s">
        <v>4</v>
      </c>
      <c r="E23" s="147" t="s">
        <v>222</v>
      </c>
      <c r="F23" s="147" t="s">
        <v>229</v>
      </c>
      <c r="G23" s="147" t="s">
        <v>232</v>
      </c>
      <c r="H23" s="125"/>
      <c r="I23" s="115">
        <v>206521</v>
      </c>
      <c r="J23" s="115">
        <v>106849</v>
      </c>
      <c r="K23" s="115">
        <v>99672</v>
      </c>
      <c r="L23" s="115">
        <v>106661</v>
      </c>
      <c r="M23" s="115">
        <v>52198</v>
      </c>
      <c r="N23" s="115">
        <v>54463</v>
      </c>
      <c r="O23" s="217">
        <v>4232</v>
      </c>
      <c r="P23" s="217"/>
      <c r="Q23" s="217"/>
      <c r="R23" s="115"/>
      <c r="S23" s="124">
        <v>51.65</v>
      </c>
      <c r="T23" s="124">
        <v>48.85</v>
      </c>
      <c r="U23" s="124">
        <v>54.64</v>
      </c>
      <c r="V23" s="115">
        <v>106659</v>
      </c>
      <c r="W23" s="115">
        <v>105143</v>
      </c>
      <c r="X23" s="115">
        <v>1516</v>
      </c>
      <c r="Y23" s="115">
        <v>94</v>
      </c>
      <c r="Z23" s="115">
        <v>1</v>
      </c>
    </row>
    <row r="24" spans="2:26" s="142" customFormat="1" ht="27" customHeight="1" x14ac:dyDescent="0.15">
      <c r="E24" s="147" t="s">
        <v>220</v>
      </c>
      <c r="F24" s="147" t="s">
        <v>229</v>
      </c>
      <c r="G24" s="147" t="s">
        <v>231</v>
      </c>
      <c r="H24" s="125"/>
      <c r="I24" s="115">
        <v>216080</v>
      </c>
      <c r="J24" s="115">
        <v>111291</v>
      </c>
      <c r="K24" s="115">
        <v>104789</v>
      </c>
      <c r="L24" s="115">
        <v>101748</v>
      </c>
      <c r="M24" s="115">
        <v>50791</v>
      </c>
      <c r="N24" s="115">
        <v>50957</v>
      </c>
      <c r="O24" s="217">
        <v>9080</v>
      </c>
      <c r="P24" s="217"/>
      <c r="Q24" s="217"/>
      <c r="R24" s="115"/>
      <c r="S24" s="124">
        <v>47.09</v>
      </c>
      <c r="T24" s="124">
        <v>45.64</v>
      </c>
      <c r="U24" s="124">
        <v>48.63</v>
      </c>
      <c r="V24" s="115">
        <v>101745</v>
      </c>
      <c r="W24" s="115">
        <v>100061</v>
      </c>
      <c r="X24" s="115">
        <v>1684</v>
      </c>
      <c r="Y24" s="115">
        <v>96</v>
      </c>
      <c r="Z24" s="115">
        <v>1</v>
      </c>
    </row>
    <row r="25" spans="2:26" s="142" customFormat="1" ht="27" customHeight="1" x14ac:dyDescent="0.15">
      <c r="E25" s="147" t="s">
        <v>218</v>
      </c>
      <c r="F25" s="147" t="s">
        <v>229</v>
      </c>
      <c r="G25" s="147" t="s">
        <v>230</v>
      </c>
      <c r="H25" s="125"/>
      <c r="I25" s="115">
        <v>221786</v>
      </c>
      <c r="J25" s="115">
        <v>113918</v>
      </c>
      <c r="K25" s="115">
        <v>107868</v>
      </c>
      <c r="L25" s="115">
        <v>98437</v>
      </c>
      <c r="M25" s="115">
        <v>48414</v>
      </c>
      <c r="N25" s="115">
        <v>50023</v>
      </c>
      <c r="O25" s="217">
        <v>10615</v>
      </c>
      <c r="P25" s="217"/>
      <c r="Q25" s="217"/>
      <c r="R25" s="115"/>
      <c r="S25" s="124">
        <v>44.38</v>
      </c>
      <c r="T25" s="124">
        <v>42.5</v>
      </c>
      <c r="U25" s="124">
        <v>46.37</v>
      </c>
      <c r="V25" s="115">
        <v>98435</v>
      </c>
      <c r="W25" s="115">
        <v>97064</v>
      </c>
      <c r="X25" s="115">
        <v>1371</v>
      </c>
      <c r="Y25" s="115">
        <v>94</v>
      </c>
      <c r="Z25" s="115">
        <v>1</v>
      </c>
    </row>
    <row r="26" spans="2:26" s="142" customFormat="1" ht="13.5" customHeight="1" x14ac:dyDescent="0.15">
      <c r="E26" s="258" t="s">
        <v>216</v>
      </c>
      <c r="F26" s="258" t="s">
        <v>229</v>
      </c>
      <c r="G26" s="258" t="s">
        <v>217</v>
      </c>
      <c r="H26" s="125"/>
      <c r="I26" s="220">
        <v>223825</v>
      </c>
      <c r="J26" s="216">
        <v>114759</v>
      </c>
      <c r="K26" s="216">
        <v>109066</v>
      </c>
      <c r="L26" s="216">
        <v>116481</v>
      </c>
      <c r="M26" s="216">
        <v>57241</v>
      </c>
      <c r="N26" s="216">
        <v>59240</v>
      </c>
      <c r="O26" s="217">
        <v>823</v>
      </c>
      <c r="P26" s="217"/>
      <c r="Q26" s="217"/>
      <c r="R26" s="115"/>
      <c r="S26" s="222">
        <v>52.04</v>
      </c>
      <c r="T26" s="222">
        <v>49.88</v>
      </c>
      <c r="U26" s="222">
        <v>54.32</v>
      </c>
      <c r="V26" s="216">
        <v>116477</v>
      </c>
      <c r="W26" s="216">
        <v>115037</v>
      </c>
      <c r="X26" s="216">
        <v>1440</v>
      </c>
      <c r="Y26" s="216">
        <v>94</v>
      </c>
      <c r="Z26" s="216">
        <v>1</v>
      </c>
    </row>
    <row r="27" spans="2:26" s="142" customFormat="1" ht="13.5" customHeight="1" x14ac:dyDescent="0.15">
      <c r="E27" s="258"/>
      <c r="F27" s="258"/>
      <c r="G27" s="258"/>
      <c r="H27" s="125"/>
      <c r="I27" s="220"/>
      <c r="J27" s="216"/>
      <c r="K27" s="216"/>
      <c r="L27" s="216"/>
      <c r="M27" s="216"/>
      <c r="N27" s="216"/>
      <c r="O27" s="217">
        <v>14396</v>
      </c>
      <c r="P27" s="217"/>
      <c r="Q27" s="217"/>
      <c r="R27" s="115"/>
      <c r="S27" s="222"/>
      <c r="T27" s="222"/>
      <c r="U27" s="222"/>
      <c r="V27" s="216"/>
      <c r="W27" s="216"/>
      <c r="X27" s="216"/>
      <c r="Y27" s="216"/>
      <c r="Z27" s="216"/>
    </row>
    <row r="28" spans="2:26" s="142" customFormat="1" ht="15" customHeight="1" x14ac:dyDescent="0.15">
      <c r="E28" s="258" t="s">
        <v>214</v>
      </c>
      <c r="F28" s="258" t="s">
        <v>229</v>
      </c>
      <c r="G28" s="258" t="s">
        <v>228</v>
      </c>
      <c r="H28" s="125"/>
      <c r="I28" s="259">
        <f>SUM(J28:K28)</f>
        <v>226371</v>
      </c>
      <c r="J28" s="217">
        <v>116437</v>
      </c>
      <c r="K28" s="217">
        <v>109934</v>
      </c>
      <c r="L28" s="217">
        <f>SUM(M28:N28)</f>
        <v>100567</v>
      </c>
      <c r="M28" s="217">
        <v>50110</v>
      </c>
      <c r="N28" s="217">
        <v>50457</v>
      </c>
      <c r="O28" s="217">
        <v>841</v>
      </c>
      <c r="P28" s="217"/>
      <c r="Q28" s="217"/>
      <c r="R28" s="115"/>
      <c r="S28" s="257">
        <v>44.43</v>
      </c>
      <c r="T28" s="257">
        <v>43.04</v>
      </c>
      <c r="U28" s="257">
        <v>45.9</v>
      </c>
      <c r="V28" s="217">
        <f>SUM(W28:X28)</f>
        <v>100565</v>
      </c>
      <c r="W28" s="256">
        <v>98832</v>
      </c>
      <c r="X28" s="256">
        <v>1733</v>
      </c>
      <c r="Y28" s="217">
        <v>94</v>
      </c>
      <c r="Z28" s="217">
        <v>1</v>
      </c>
    </row>
    <row r="29" spans="2:26" s="142" customFormat="1" ht="15" customHeight="1" x14ac:dyDescent="0.15">
      <c r="E29" s="258"/>
      <c r="F29" s="258"/>
      <c r="G29" s="258"/>
      <c r="H29" s="125"/>
      <c r="I29" s="259"/>
      <c r="J29" s="217"/>
      <c r="K29" s="217"/>
      <c r="L29" s="217"/>
      <c r="M29" s="217"/>
      <c r="N29" s="217"/>
      <c r="O29" s="217">
        <v>15878</v>
      </c>
      <c r="P29" s="217"/>
      <c r="Q29" s="217"/>
      <c r="R29" s="115"/>
      <c r="S29" s="257"/>
      <c r="T29" s="257"/>
      <c r="U29" s="257"/>
      <c r="V29" s="217"/>
      <c r="W29" s="256"/>
      <c r="X29" s="256"/>
      <c r="Y29" s="217"/>
      <c r="Z29" s="217"/>
    </row>
    <row r="30" spans="2:26" s="142" customFormat="1" ht="15" customHeight="1" x14ac:dyDescent="0.15">
      <c r="E30" s="258" t="s">
        <v>227</v>
      </c>
      <c r="F30" s="258" t="s">
        <v>226</v>
      </c>
      <c r="G30" s="260">
        <v>12</v>
      </c>
      <c r="I30" s="259">
        <f>J30+K30</f>
        <v>226013</v>
      </c>
      <c r="J30" s="253">
        <v>116519</v>
      </c>
      <c r="K30" s="253">
        <v>109494</v>
      </c>
      <c r="L30" s="253">
        <f>M30+N30</f>
        <v>92051</v>
      </c>
      <c r="M30" s="253">
        <v>46120</v>
      </c>
      <c r="N30" s="253">
        <v>45931</v>
      </c>
      <c r="O30" s="217">
        <v>743</v>
      </c>
      <c r="P30" s="217"/>
      <c r="Q30" s="217"/>
      <c r="R30" s="115"/>
      <c r="S30" s="263">
        <f>L30/I30*100</f>
        <v>40.728188201563626</v>
      </c>
      <c r="T30" s="257">
        <f>M30/J30*100</f>
        <v>39.581527476205594</v>
      </c>
      <c r="U30" s="257">
        <f>N30/K30*100</f>
        <v>41.948417264872958</v>
      </c>
      <c r="V30" s="217">
        <f>W30+X30</f>
        <v>92051</v>
      </c>
      <c r="W30" s="256">
        <v>90773</v>
      </c>
      <c r="X30" s="256">
        <v>1278</v>
      </c>
      <c r="Y30" s="217">
        <v>95</v>
      </c>
      <c r="Z30" s="217">
        <v>1</v>
      </c>
    </row>
    <row r="31" spans="2:26" s="142" customFormat="1" ht="15" customHeight="1" x14ac:dyDescent="0.15">
      <c r="E31" s="258"/>
      <c r="F31" s="258"/>
      <c r="G31" s="260"/>
      <c r="I31" s="259"/>
      <c r="J31" s="253"/>
      <c r="K31" s="253"/>
      <c r="L31" s="253"/>
      <c r="M31" s="253"/>
      <c r="N31" s="253"/>
      <c r="O31" s="217">
        <v>18746</v>
      </c>
      <c r="P31" s="217"/>
      <c r="Q31" s="217"/>
      <c r="R31" s="115"/>
      <c r="S31" s="263"/>
      <c r="T31" s="257"/>
      <c r="U31" s="257"/>
      <c r="V31" s="217"/>
      <c r="W31" s="256"/>
      <c r="X31" s="256"/>
      <c r="Y31" s="217"/>
      <c r="Z31" s="217"/>
    </row>
    <row r="32" spans="2:26" s="142" customFormat="1" ht="20.25" customHeight="1" x14ac:dyDescent="0.15">
      <c r="H32" s="125"/>
      <c r="I32" s="115"/>
      <c r="J32" s="115"/>
      <c r="K32" s="115"/>
      <c r="L32" s="115"/>
      <c r="M32" s="115"/>
      <c r="N32" s="115"/>
      <c r="R32" s="115"/>
      <c r="S32" s="124"/>
      <c r="T32" s="124"/>
      <c r="U32" s="124"/>
      <c r="V32" s="115"/>
      <c r="W32" s="115"/>
      <c r="X32" s="115"/>
      <c r="Y32" s="115"/>
      <c r="Z32" s="115"/>
    </row>
    <row r="33" spans="3:26" s="142" customFormat="1" ht="16.5" customHeight="1" x14ac:dyDescent="0.15">
      <c r="C33" s="273" t="s">
        <v>225</v>
      </c>
      <c r="D33" s="273"/>
      <c r="E33" s="273"/>
      <c r="F33" s="273"/>
      <c r="G33" s="273"/>
      <c r="H33" s="12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24"/>
      <c r="T33" s="124"/>
      <c r="U33" s="124"/>
      <c r="V33" s="115"/>
      <c r="W33" s="115"/>
      <c r="X33" s="115"/>
      <c r="Y33" s="115"/>
      <c r="Z33" s="115"/>
    </row>
    <row r="34" spans="3:26" s="142" customFormat="1" ht="11.25" customHeight="1" x14ac:dyDescent="0.15">
      <c r="H34" s="12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24"/>
      <c r="T34" s="124"/>
      <c r="U34" s="124"/>
      <c r="V34" s="115"/>
      <c r="W34" s="115"/>
      <c r="X34" s="115"/>
      <c r="Y34" s="115"/>
      <c r="Z34" s="115"/>
    </row>
    <row r="35" spans="3:26" s="142" customFormat="1" ht="27.75" customHeight="1" x14ac:dyDescent="0.15">
      <c r="C35" s="142" t="s">
        <v>4</v>
      </c>
      <c r="E35" s="147" t="s">
        <v>222</v>
      </c>
      <c r="F35" s="147" t="s">
        <v>211</v>
      </c>
      <c r="G35" s="147" t="s">
        <v>221</v>
      </c>
      <c r="H35" s="125"/>
      <c r="I35" s="115">
        <f>SUM(J35:K35)</f>
        <v>204307</v>
      </c>
      <c r="J35" s="115">
        <v>105540</v>
      </c>
      <c r="K35" s="115">
        <v>98767</v>
      </c>
      <c r="L35" s="115">
        <f>SUM(M35:N35)</f>
        <v>125786</v>
      </c>
      <c r="M35" s="115">
        <v>61201</v>
      </c>
      <c r="N35" s="115">
        <v>64585</v>
      </c>
      <c r="O35" s="217">
        <v>5848</v>
      </c>
      <c r="P35" s="217"/>
      <c r="Q35" s="217"/>
      <c r="R35" s="115"/>
      <c r="S35" s="124">
        <v>61.57</v>
      </c>
      <c r="T35" s="124">
        <v>57.99</v>
      </c>
      <c r="U35" s="124">
        <v>65.39</v>
      </c>
      <c r="V35" s="115">
        <f>SUM(W35:X35)</f>
        <v>125784</v>
      </c>
      <c r="W35" s="115">
        <v>120486</v>
      </c>
      <c r="X35" s="115">
        <v>5298</v>
      </c>
      <c r="Y35" s="115">
        <v>94</v>
      </c>
      <c r="Z35" s="115">
        <v>1</v>
      </c>
    </row>
    <row r="36" spans="3:26" s="142" customFormat="1" ht="27.75" customHeight="1" x14ac:dyDescent="0.15">
      <c r="E36" s="147" t="s">
        <v>220</v>
      </c>
      <c r="F36" s="147" t="s">
        <v>211</v>
      </c>
      <c r="G36" s="147" t="s">
        <v>219</v>
      </c>
      <c r="H36" s="125"/>
      <c r="I36" s="115">
        <f>SUM(J36:K36)</f>
        <v>215020</v>
      </c>
      <c r="J36" s="115">
        <v>110819</v>
      </c>
      <c r="K36" s="115">
        <v>104201</v>
      </c>
      <c r="L36" s="115">
        <f>SUM(M36:N36)</f>
        <v>136336</v>
      </c>
      <c r="M36" s="115">
        <v>66417</v>
      </c>
      <c r="N36" s="115">
        <v>69919</v>
      </c>
      <c r="O36" s="217">
        <v>11595</v>
      </c>
      <c r="P36" s="217"/>
      <c r="Q36" s="217"/>
      <c r="R36" s="115"/>
      <c r="S36" s="124">
        <v>63.41</v>
      </c>
      <c r="T36" s="124">
        <v>59.93</v>
      </c>
      <c r="U36" s="124">
        <v>67.099999999999994</v>
      </c>
      <c r="V36" s="115">
        <f>SUM(W36:X36)</f>
        <v>136327</v>
      </c>
      <c r="W36" s="115">
        <v>133256</v>
      </c>
      <c r="X36" s="115">
        <v>3071</v>
      </c>
      <c r="Y36" s="115">
        <v>96</v>
      </c>
      <c r="Z36" s="115">
        <v>1</v>
      </c>
    </row>
    <row r="37" spans="3:26" s="142" customFormat="1" ht="27.75" customHeight="1" x14ac:dyDescent="0.15">
      <c r="E37" s="147" t="s">
        <v>218</v>
      </c>
      <c r="F37" s="147" t="s">
        <v>211</v>
      </c>
      <c r="G37" s="147" t="s">
        <v>217</v>
      </c>
      <c r="H37" s="125"/>
      <c r="I37" s="115">
        <f>SUM(J37:K37)</f>
        <v>223860</v>
      </c>
      <c r="J37" s="115">
        <v>115193</v>
      </c>
      <c r="K37" s="115">
        <v>108667</v>
      </c>
      <c r="L37" s="115">
        <f>SUM(M37:N37)</f>
        <v>134057</v>
      </c>
      <c r="M37" s="115">
        <v>65081</v>
      </c>
      <c r="N37" s="115">
        <v>68976</v>
      </c>
      <c r="O37" s="217">
        <v>15517</v>
      </c>
      <c r="P37" s="217"/>
      <c r="Q37" s="217"/>
      <c r="R37" s="115"/>
      <c r="S37" s="124">
        <v>59.88</v>
      </c>
      <c r="T37" s="124">
        <v>56.5</v>
      </c>
      <c r="U37" s="124">
        <v>62.47</v>
      </c>
      <c r="V37" s="115">
        <f>SUM(W37:X37)</f>
        <v>134056</v>
      </c>
      <c r="W37" s="115">
        <v>131278</v>
      </c>
      <c r="X37" s="115">
        <v>2778</v>
      </c>
      <c r="Y37" s="115">
        <v>94</v>
      </c>
      <c r="Z37" s="115">
        <v>1</v>
      </c>
    </row>
    <row r="38" spans="3:26" s="142" customFormat="1" ht="27.75" customHeight="1" x14ac:dyDescent="0.15">
      <c r="E38" s="147" t="s">
        <v>216</v>
      </c>
      <c r="F38" s="147" t="s">
        <v>211</v>
      </c>
      <c r="G38" s="147" t="s">
        <v>215</v>
      </c>
      <c r="H38" s="125"/>
      <c r="I38" s="115" t="s">
        <v>224</v>
      </c>
      <c r="J38" s="115"/>
      <c r="K38" s="115"/>
      <c r="L38" s="115"/>
      <c r="M38" s="115"/>
      <c r="N38" s="115"/>
      <c r="O38" s="217"/>
      <c r="P38" s="217"/>
      <c r="Q38" s="217"/>
      <c r="R38" s="115"/>
      <c r="S38" s="124"/>
      <c r="T38" s="124"/>
      <c r="U38" s="124"/>
      <c r="V38" s="115"/>
      <c r="W38" s="115"/>
      <c r="X38" s="115"/>
      <c r="Y38" s="115"/>
      <c r="Z38" s="115"/>
    </row>
    <row r="39" spans="3:26" s="142" customFormat="1" ht="13.5" customHeight="1" x14ac:dyDescent="0.15">
      <c r="E39" s="258" t="s">
        <v>214</v>
      </c>
      <c r="F39" s="258" t="s">
        <v>211</v>
      </c>
      <c r="G39" s="258" t="s">
        <v>213</v>
      </c>
      <c r="H39" s="148"/>
      <c r="I39" s="259">
        <f>SUM(J39)+K39</f>
        <v>226269</v>
      </c>
      <c r="J39" s="217">
        <v>116425</v>
      </c>
      <c r="K39" s="217">
        <v>109844</v>
      </c>
      <c r="L39" s="217">
        <f>SUM(M39)+N39</f>
        <v>122045</v>
      </c>
      <c r="M39" s="217">
        <v>59742</v>
      </c>
      <c r="N39" s="217">
        <v>62303</v>
      </c>
      <c r="O39" s="217">
        <v>820</v>
      </c>
      <c r="P39" s="217"/>
      <c r="Q39" s="217"/>
      <c r="R39" s="123"/>
      <c r="S39" s="257">
        <v>53.94</v>
      </c>
      <c r="T39" s="257">
        <v>51.31</v>
      </c>
      <c r="U39" s="257">
        <v>56.72</v>
      </c>
      <c r="V39" s="217">
        <f>SUM(W39+X39)</f>
        <v>122042</v>
      </c>
      <c r="W39" s="217">
        <v>119275</v>
      </c>
      <c r="X39" s="217">
        <v>2767</v>
      </c>
      <c r="Y39" s="217">
        <v>94</v>
      </c>
      <c r="Z39" s="217">
        <v>1</v>
      </c>
    </row>
    <row r="40" spans="3:26" s="142" customFormat="1" ht="13.5" customHeight="1" x14ac:dyDescent="0.15">
      <c r="E40" s="258"/>
      <c r="F40" s="258"/>
      <c r="G40" s="258"/>
      <c r="H40" s="148"/>
      <c r="I40" s="259"/>
      <c r="J40" s="217"/>
      <c r="K40" s="217"/>
      <c r="L40" s="217"/>
      <c r="M40" s="217"/>
      <c r="N40" s="217"/>
      <c r="O40" s="217">
        <v>20437</v>
      </c>
      <c r="P40" s="217"/>
      <c r="Q40" s="217"/>
      <c r="R40" s="123"/>
      <c r="S40" s="257"/>
      <c r="T40" s="257"/>
      <c r="U40" s="257"/>
      <c r="V40" s="217"/>
      <c r="W40" s="217"/>
      <c r="X40" s="217"/>
      <c r="Y40" s="217"/>
      <c r="Z40" s="217"/>
    </row>
    <row r="41" spans="3:26" s="142" customFormat="1" ht="13.5" customHeight="1" x14ac:dyDescent="0.15">
      <c r="E41" s="258" t="s">
        <v>212</v>
      </c>
      <c r="F41" s="258" t="s">
        <v>211</v>
      </c>
      <c r="G41" s="258" t="s">
        <v>210</v>
      </c>
      <c r="H41" s="148"/>
      <c r="I41" s="259">
        <f>J41+K41</f>
        <v>225926</v>
      </c>
      <c r="J41" s="217">
        <v>116449</v>
      </c>
      <c r="K41" s="217">
        <v>109477</v>
      </c>
      <c r="L41" s="217">
        <f>M41+N41</f>
        <v>114798</v>
      </c>
      <c r="M41" s="217">
        <v>56380</v>
      </c>
      <c r="N41" s="217">
        <v>58418</v>
      </c>
      <c r="O41" s="217">
        <v>804</v>
      </c>
      <c r="P41" s="217"/>
      <c r="Q41" s="217"/>
      <c r="R41" s="123"/>
      <c r="S41" s="257">
        <f>L41/I41*100</f>
        <v>50.812212848454806</v>
      </c>
      <c r="T41" s="257">
        <f>M41/J41*100</f>
        <v>48.416044792140767</v>
      </c>
      <c r="U41" s="257">
        <f>N41/K41*100</f>
        <v>53.360979931857834</v>
      </c>
      <c r="V41" s="217">
        <v>114796</v>
      </c>
      <c r="W41" s="217">
        <v>110865</v>
      </c>
      <c r="X41" s="217">
        <v>3931</v>
      </c>
      <c r="Y41" s="217">
        <v>95</v>
      </c>
      <c r="Z41" s="217">
        <v>1</v>
      </c>
    </row>
    <row r="42" spans="3:26" s="142" customFormat="1" ht="13.5" customHeight="1" x14ac:dyDescent="0.15">
      <c r="E42" s="258"/>
      <c r="F42" s="258"/>
      <c r="G42" s="258"/>
      <c r="H42" s="148"/>
      <c r="I42" s="259"/>
      <c r="J42" s="217"/>
      <c r="K42" s="217"/>
      <c r="L42" s="217"/>
      <c r="M42" s="217"/>
      <c r="N42" s="217"/>
      <c r="O42" s="217">
        <v>24305</v>
      </c>
      <c r="P42" s="217"/>
      <c r="Q42" s="217"/>
      <c r="R42" s="123"/>
      <c r="S42" s="257"/>
      <c r="T42" s="257"/>
      <c r="U42" s="257"/>
      <c r="V42" s="217"/>
      <c r="W42" s="217"/>
      <c r="X42" s="217"/>
      <c r="Y42" s="217"/>
      <c r="Z42" s="217"/>
    </row>
    <row r="43" spans="3:26" s="142" customFormat="1" ht="20.25" customHeight="1" x14ac:dyDescent="0.15">
      <c r="H43" s="12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24"/>
      <c r="T43" s="124"/>
      <c r="U43" s="124"/>
      <c r="V43" s="115"/>
      <c r="W43" s="115"/>
      <c r="X43" s="115"/>
      <c r="Y43" s="115"/>
      <c r="Z43" s="115"/>
    </row>
    <row r="44" spans="3:26" s="142" customFormat="1" ht="16.5" customHeight="1" x14ac:dyDescent="0.15">
      <c r="C44" s="273" t="s">
        <v>223</v>
      </c>
      <c r="D44" s="273"/>
      <c r="E44" s="273"/>
      <c r="F44" s="273"/>
      <c r="G44" s="273"/>
      <c r="H44" s="12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24"/>
      <c r="T44" s="124"/>
      <c r="U44" s="124"/>
      <c r="V44" s="115"/>
      <c r="W44" s="115"/>
      <c r="X44" s="115"/>
      <c r="Y44" s="115"/>
      <c r="Z44" s="115"/>
    </row>
    <row r="45" spans="3:26" s="142" customFormat="1" ht="11.25" customHeight="1" x14ac:dyDescent="0.15">
      <c r="H45" s="12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24"/>
      <c r="T45" s="124"/>
      <c r="U45" s="124"/>
      <c r="V45" s="115"/>
      <c r="W45" s="115"/>
      <c r="X45" s="115"/>
      <c r="Y45" s="115"/>
      <c r="Z45" s="115"/>
    </row>
    <row r="46" spans="3:26" s="142" customFormat="1" ht="27" customHeight="1" x14ac:dyDescent="0.15">
      <c r="C46" s="142" t="s">
        <v>4</v>
      </c>
      <c r="E46" s="147" t="s">
        <v>222</v>
      </c>
      <c r="F46" s="147" t="s">
        <v>211</v>
      </c>
      <c r="G46" s="147" t="s">
        <v>221</v>
      </c>
      <c r="H46" s="125"/>
      <c r="I46" s="115">
        <v>204307</v>
      </c>
      <c r="J46" s="115">
        <v>105540</v>
      </c>
      <c r="K46" s="115">
        <v>98767</v>
      </c>
      <c r="L46" s="115">
        <v>125770</v>
      </c>
      <c r="M46" s="115">
        <v>61195</v>
      </c>
      <c r="N46" s="115">
        <v>64575</v>
      </c>
      <c r="O46" s="217">
        <v>5849</v>
      </c>
      <c r="P46" s="217"/>
      <c r="Q46" s="217"/>
      <c r="R46" s="115"/>
      <c r="S46" s="124">
        <v>61.56</v>
      </c>
      <c r="T46" s="124">
        <v>57.98</v>
      </c>
      <c r="U46" s="124">
        <v>65.38</v>
      </c>
      <c r="V46" s="115">
        <v>125762</v>
      </c>
      <c r="W46" s="115">
        <v>123997</v>
      </c>
      <c r="X46" s="115">
        <v>1765</v>
      </c>
      <c r="Y46" s="115">
        <v>94</v>
      </c>
      <c r="Z46" s="115">
        <v>1</v>
      </c>
    </row>
    <row r="47" spans="3:26" s="142" customFormat="1" ht="27" customHeight="1" x14ac:dyDescent="0.15">
      <c r="E47" s="147" t="s">
        <v>220</v>
      </c>
      <c r="F47" s="147" t="s">
        <v>211</v>
      </c>
      <c r="G47" s="147" t="s">
        <v>219</v>
      </c>
      <c r="H47" s="125"/>
      <c r="I47" s="115">
        <v>215020</v>
      </c>
      <c r="J47" s="115">
        <v>110819</v>
      </c>
      <c r="K47" s="115">
        <v>104201</v>
      </c>
      <c r="L47" s="115">
        <v>136331</v>
      </c>
      <c r="M47" s="115">
        <v>66414</v>
      </c>
      <c r="N47" s="115">
        <v>69917</v>
      </c>
      <c r="O47" s="217">
        <v>11595</v>
      </c>
      <c r="P47" s="217"/>
      <c r="Q47" s="217"/>
      <c r="R47" s="115"/>
      <c r="S47" s="124">
        <v>63.4</v>
      </c>
      <c r="T47" s="124">
        <v>59.93</v>
      </c>
      <c r="U47" s="124">
        <v>67.099999999999994</v>
      </c>
      <c r="V47" s="115">
        <v>136322</v>
      </c>
      <c r="W47" s="115">
        <v>134096</v>
      </c>
      <c r="X47" s="115">
        <v>2226</v>
      </c>
      <c r="Y47" s="115">
        <v>96</v>
      </c>
      <c r="Z47" s="115">
        <v>1</v>
      </c>
    </row>
    <row r="48" spans="3:26" s="142" customFormat="1" ht="27" customHeight="1" x14ac:dyDescent="0.15">
      <c r="E48" s="147" t="s">
        <v>218</v>
      </c>
      <c r="F48" s="147" t="s">
        <v>211</v>
      </c>
      <c r="G48" s="147" t="s">
        <v>217</v>
      </c>
      <c r="H48" s="125"/>
      <c r="I48" s="115">
        <v>223860</v>
      </c>
      <c r="J48" s="115">
        <v>115193</v>
      </c>
      <c r="K48" s="115">
        <v>108667</v>
      </c>
      <c r="L48" s="115">
        <v>134043</v>
      </c>
      <c r="M48" s="115">
        <v>65073</v>
      </c>
      <c r="N48" s="115">
        <v>68970</v>
      </c>
      <c r="O48" s="217">
        <v>15517</v>
      </c>
      <c r="P48" s="217"/>
      <c r="Q48" s="217"/>
      <c r="R48" s="115"/>
      <c r="S48" s="124">
        <v>59.88</v>
      </c>
      <c r="T48" s="124">
        <v>56.49</v>
      </c>
      <c r="U48" s="124">
        <v>63.47</v>
      </c>
      <c r="V48" s="115">
        <v>134042</v>
      </c>
      <c r="W48" s="115">
        <v>131901</v>
      </c>
      <c r="X48" s="115">
        <v>2141</v>
      </c>
      <c r="Y48" s="115">
        <v>94</v>
      </c>
      <c r="Z48" s="115">
        <v>1</v>
      </c>
    </row>
    <row r="49" spans="1:26" s="142" customFormat="1" ht="13.5" customHeight="1" x14ac:dyDescent="0.15">
      <c r="E49" s="258" t="s">
        <v>216</v>
      </c>
      <c r="F49" s="258" t="s">
        <v>211</v>
      </c>
      <c r="G49" s="258" t="s">
        <v>215</v>
      </c>
      <c r="H49" s="125"/>
      <c r="I49" s="259">
        <f>SUM(J49:K49)</f>
        <v>224154</v>
      </c>
      <c r="J49" s="217">
        <v>114911</v>
      </c>
      <c r="K49" s="217">
        <v>109243</v>
      </c>
      <c r="L49" s="217">
        <f>SUM(M49:N49)</f>
        <v>124453</v>
      </c>
      <c r="M49" s="217">
        <v>60472</v>
      </c>
      <c r="N49" s="217">
        <v>63981</v>
      </c>
      <c r="O49" s="217">
        <v>774</v>
      </c>
      <c r="P49" s="217"/>
      <c r="Q49" s="217"/>
      <c r="R49" s="115"/>
      <c r="S49" s="257">
        <v>55.52</v>
      </c>
      <c r="T49" s="257">
        <v>52.63</v>
      </c>
      <c r="U49" s="257">
        <v>58.57</v>
      </c>
      <c r="V49" s="217">
        <f>SUM(W49:X49)</f>
        <v>124452</v>
      </c>
      <c r="W49" s="256">
        <v>123013</v>
      </c>
      <c r="X49" s="256">
        <v>1439</v>
      </c>
      <c r="Y49" s="217">
        <v>94</v>
      </c>
      <c r="Z49" s="217">
        <v>1</v>
      </c>
    </row>
    <row r="50" spans="1:26" s="142" customFormat="1" ht="13.5" customHeight="1" x14ac:dyDescent="0.15">
      <c r="E50" s="258"/>
      <c r="F50" s="258"/>
      <c r="G50" s="258"/>
      <c r="H50" s="125"/>
      <c r="I50" s="259"/>
      <c r="J50" s="217"/>
      <c r="K50" s="217"/>
      <c r="L50" s="217"/>
      <c r="M50" s="217"/>
      <c r="N50" s="217"/>
      <c r="O50" s="217">
        <v>15379</v>
      </c>
      <c r="P50" s="217"/>
      <c r="Q50" s="217"/>
      <c r="R50" s="115"/>
      <c r="S50" s="257"/>
      <c r="T50" s="257"/>
      <c r="U50" s="257"/>
      <c r="V50" s="217"/>
      <c r="W50" s="256"/>
      <c r="X50" s="256"/>
      <c r="Y50" s="217"/>
      <c r="Z50" s="217"/>
    </row>
    <row r="51" spans="1:26" s="142" customFormat="1" ht="13.5" customHeight="1" x14ac:dyDescent="0.15">
      <c r="E51" s="258" t="s">
        <v>214</v>
      </c>
      <c r="F51" s="258" t="s">
        <v>211</v>
      </c>
      <c r="G51" s="258" t="s">
        <v>213</v>
      </c>
      <c r="H51" s="125"/>
      <c r="I51" s="259">
        <f>SUM(J51:K51)</f>
        <v>226269</v>
      </c>
      <c r="J51" s="217">
        <v>116425</v>
      </c>
      <c r="K51" s="217">
        <v>109844</v>
      </c>
      <c r="L51" s="217">
        <f>SUM(M51:N51)</f>
        <v>122034</v>
      </c>
      <c r="M51" s="217">
        <v>59734</v>
      </c>
      <c r="N51" s="217">
        <v>62300</v>
      </c>
      <c r="O51" s="217">
        <v>820</v>
      </c>
      <c r="P51" s="217"/>
      <c r="Q51" s="217"/>
      <c r="R51" s="115"/>
      <c r="S51" s="257">
        <v>53.93</v>
      </c>
      <c r="T51" s="257">
        <v>51.31</v>
      </c>
      <c r="U51" s="257">
        <v>56.72</v>
      </c>
      <c r="V51" s="217">
        <f>SUM(W51:X51)</f>
        <v>122032</v>
      </c>
      <c r="W51" s="256">
        <v>119322</v>
      </c>
      <c r="X51" s="256">
        <v>2710</v>
      </c>
      <c r="Y51" s="217">
        <v>94</v>
      </c>
      <c r="Z51" s="217">
        <v>1</v>
      </c>
    </row>
    <row r="52" spans="1:26" s="142" customFormat="1" ht="13.5" customHeight="1" x14ac:dyDescent="0.15">
      <c r="E52" s="258"/>
      <c r="F52" s="258"/>
      <c r="G52" s="258"/>
      <c r="H52" s="125"/>
      <c r="I52" s="259"/>
      <c r="J52" s="217"/>
      <c r="K52" s="217"/>
      <c r="L52" s="217"/>
      <c r="M52" s="217"/>
      <c r="N52" s="217"/>
      <c r="O52" s="217">
        <v>20436</v>
      </c>
      <c r="P52" s="217"/>
      <c r="Q52" s="217"/>
      <c r="R52" s="115"/>
      <c r="S52" s="257"/>
      <c r="T52" s="257"/>
      <c r="U52" s="257"/>
      <c r="V52" s="217"/>
      <c r="W52" s="256"/>
      <c r="X52" s="256"/>
      <c r="Y52" s="217"/>
      <c r="Z52" s="217"/>
    </row>
    <row r="53" spans="1:26" s="142" customFormat="1" ht="13.5" customHeight="1" x14ac:dyDescent="0.15">
      <c r="E53" s="258" t="s">
        <v>212</v>
      </c>
      <c r="F53" s="258" t="s">
        <v>211</v>
      </c>
      <c r="G53" s="258" t="s">
        <v>210</v>
      </c>
      <c r="H53" s="125"/>
      <c r="I53" s="259">
        <f>J53+K53</f>
        <v>225926</v>
      </c>
      <c r="J53" s="217">
        <v>116449</v>
      </c>
      <c r="K53" s="217">
        <v>109477</v>
      </c>
      <c r="L53" s="217">
        <f>M53+N53</f>
        <v>114802</v>
      </c>
      <c r="M53" s="217">
        <v>56384</v>
      </c>
      <c r="N53" s="217">
        <v>58418</v>
      </c>
      <c r="O53" s="217">
        <v>804</v>
      </c>
      <c r="P53" s="217"/>
      <c r="Q53" s="217"/>
      <c r="R53" s="146"/>
      <c r="S53" s="257">
        <f>L53/I53*100</f>
        <v>50.813983339677591</v>
      </c>
      <c r="T53" s="257">
        <f>M53/J53*100</f>
        <v>48.419479772260821</v>
      </c>
      <c r="U53" s="257">
        <f>N53/K53*100</f>
        <v>53.360979931857834</v>
      </c>
      <c r="V53" s="217">
        <v>114801</v>
      </c>
      <c r="W53" s="256">
        <v>112334</v>
      </c>
      <c r="X53" s="256">
        <v>2467</v>
      </c>
      <c r="Y53" s="217">
        <v>95</v>
      </c>
      <c r="Z53" s="217">
        <v>1</v>
      </c>
    </row>
    <row r="54" spans="1:26" s="142" customFormat="1" ht="13.5" customHeight="1" x14ac:dyDescent="0.15">
      <c r="E54" s="258"/>
      <c r="F54" s="258"/>
      <c r="G54" s="258"/>
      <c r="H54" s="125"/>
      <c r="I54" s="259"/>
      <c r="J54" s="217"/>
      <c r="K54" s="217"/>
      <c r="L54" s="217"/>
      <c r="M54" s="217"/>
      <c r="N54" s="217"/>
      <c r="O54" s="217">
        <v>24309</v>
      </c>
      <c r="P54" s="217"/>
      <c r="Q54" s="217"/>
      <c r="R54" s="146"/>
      <c r="S54" s="257"/>
      <c r="T54" s="257"/>
      <c r="U54" s="257"/>
      <c r="V54" s="217"/>
      <c r="W54" s="256"/>
      <c r="X54" s="256"/>
      <c r="Y54" s="217"/>
      <c r="Z54" s="217"/>
    </row>
    <row r="55" spans="1:26" s="142" customFormat="1" ht="8.25" customHeight="1" x14ac:dyDescent="0.15">
      <c r="A55" s="108"/>
      <c r="B55" s="108"/>
      <c r="C55" s="108"/>
      <c r="D55" s="108"/>
      <c r="E55" s="108"/>
      <c r="F55" s="108"/>
      <c r="G55" s="108"/>
      <c r="H55" s="145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</row>
    <row r="56" spans="1:26" s="142" customFormat="1" ht="18.75" customHeight="1" x14ac:dyDescent="0.15">
      <c r="B56" s="143" t="s">
        <v>163</v>
      </c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spans="1:26" ht="14.25" customHeight="1" x14ac:dyDescent="0.15">
      <c r="B57" s="142" t="s">
        <v>162</v>
      </c>
      <c r="C57" s="142"/>
      <c r="D57" s="142"/>
      <c r="E57" s="142"/>
      <c r="F57" s="142"/>
      <c r="G57" s="142"/>
      <c r="H57" s="142"/>
      <c r="I57" s="115"/>
    </row>
  </sheetData>
  <mergeCells count="251">
    <mergeCell ref="I3:K4"/>
    <mergeCell ref="Z18:Z19"/>
    <mergeCell ref="O19:Q19"/>
    <mergeCell ref="P18:Q18"/>
    <mergeCell ref="S18:S19"/>
    <mergeCell ref="T18:T19"/>
    <mergeCell ref="U18:U19"/>
    <mergeCell ref="V18:V19"/>
    <mergeCell ref="G18:G19"/>
    <mergeCell ref="I18:I19"/>
    <mergeCell ref="J18:J19"/>
    <mergeCell ref="K18:K19"/>
    <mergeCell ref="L18:L19"/>
    <mergeCell ref="M18:M19"/>
    <mergeCell ref="G16:G17"/>
    <mergeCell ref="I16:I17"/>
    <mergeCell ref="J16:J17"/>
    <mergeCell ref="K16:K17"/>
    <mergeCell ref="N18:N19"/>
    <mergeCell ref="X18:X19"/>
    <mergeCell ref="Y18:Y19"/>
    <mergeCell ref="Y16:Y17"/>
    <mergeCell ref="Z16:Z17"/>
    <mergeCell ref="O17:Q17"/>
    <mergeCell ref="X14:X15"/>
    <mergeCell ref="Y14:Y15"/>
    <mergeCell ref="B21:G21"/>
    <mergeCell ref="T14:T15"/>
    <mergeCell ref="U14:U15"/>
    <mergeCell ref="V14:V15"/>
    <mergeCell ref="W14:W15"/>
    <mergeCell ref="M14:M15"/>
    <mergeCell ref="N14:N15"/>
    <mergeCell ref="E16:E17"/>
    <mergeCell ref="F16:F17"/>
    <mergeCell ref="L16:L17"/>
    <mergeCell ref="M16:M17"/>
    <mergeCell ref="N16:N17"/>
    <mergeCell ref="P16:Q16"/>
    <mergeCell ref="S16:S17"/>
    <mergeCell ref="T16:T17"/>
    <mergeCell ref="C44:G44"/>
    <mergeCell ref="W5:W6"/>
    <mergeCell ref="O27:Q27"/>
    <mergeCell ref="E28:E29"/>
    <mergeCell ref="C33:G33"/>
    <mergeCell ref="J14:J15"/>
    <mergeCell ref="K5:K6"/>
    <mergeCell ref="E14:E15"/>
    <mergeCell ref="E18:E19"/>
    <mergeCell ref="F18:F19"/>
    <mergeCell ref="B8:G8"/>
    <mergeCell ref="I5:I6"/>
    <mergeCell ref="J5:J6"/>
    <mergeCell ref="C3:H6"/>
    <mergeCell ref="F14:F15"/>
    <mergeCell ref="G14:G15"/>
    <mergeCell ref="I14:I15"/>
    <mergeCell ref="K14:K15"/>
    <mergeCell ref="L14:L15"/>
    <mergeCell ref="O12:Q12"/>
    <mergeCell ref="O10:Q10"/>
    <mergeCell ref="M26:M27"/>
    <mergeCell ref="L26:L27"/>
    <mergeCell ref="K26:K27"/>
    <mergeCell ref="Z3:Z6"/>
    <mergeCell ref="O4:O5"/>
    <mergeCell ref="L5:L6"/>
    <mergeCell ref="M5:M6"/>
    <mergeCell ref="N5:N6"/>
    <mergeCell ref="O3:R3"/>
    <mergeCell ref="S5:S6"/>
    <mergeCell ref="P4:R5"/>
    <mergeCell ref="T5:T6"/>
    <mergeCell ref="U5:U6"/>
    <mergeCell ref="V3:X4"/>
    <mergeCell ref="S3:U4"/>
    <mergeCell ref="L3:N4"/>
    <mergeCell ref="X5:X6"/>
    <mergeCell ref="V5:V6"/>
    <mergeCell ref="Y3:Y6"/>
    <mergeCell ref="Z14:Z15"/>
    <mergeCell ref="P14:Q14"/>
    <mergeCell ref="S14:S15"/>
    <mergeCell ref="O35:Q35"/>
    <mergeCell ref="O11:Q11"/>
    <mergeCell ref="W18:W19"/>
    <mergeCell ref="U16:U17"/>
    <mergeCell ref="V16:V17"/>
    <mergeCell ref="W16:W17"/>
    <mergeCell ref="X16:X17"/>
    <mergeCell ref="O23:Q23"/>
    <mergeCell ref="O25:Q25"/>
    <mergeCell ref="O29:Q29"/>
    <mergeCell ref="O28:Q28"/>
    <mergeCell ref="O15:Q15"/>
    <mergeCell ref="O13:Q13"/>
    <mergeCell ref="Y26:Y27"/>
    <mergeCell ref="X26:X27"/>
    <mergeCell ref="W26:W27"/>
    <mergeCell ref="V26:V27"/>
    <mergeCell ref="U26:U27"/>
    <mergeCell ref="Z26:Z27"/>
    <mergeCell ref="T26:T27"/>
    <mergeCell ref="S26:S27"/>
    <mergeCell ref="A1:Z1"/>
    <mergeCell ref="O50:Q50"/>
    <mergeCell ref="O48:Q48"/>
    <mergeCell ref="O47:Q47"/>
    <mergeCell ref="O46:Q46"/>
    <mergeCell ref="O38:Q38"/>
    <mergeCell ref="O37:Q37"/>
    <mergeCell ref="O36:Q36"/>
    <mergeCell ref="P6:R6"/>
    <mergeCell ref="O24:Q24"/>
    <mergeCell ref="X28:X29"/>
    <mergeCell ref="V28:V29"/>
    <mergeCell ref="Y28:Y29"/>
    <mergeCell ref="Z28:Z29"/>
    <mergeCell ref="S28:S29"/>
    <mergeCell ref="T28:T29"/>
    <mergeCell ref="U28:U29"/>
    <mergeCell ref="W28:W29"/>
    <mergeCell ref="M28:M29"/>
    <mergeCell ref="N28:N29"/>
    <mergeCell ref="S30:S31"/>
    <mergeCell ref="O41:Q41"/>
    <mergeCell ref="O42:Q42"/>
    <mergeCell ref="S41:S42"/>
    <mergeCell ref="X51:X52"/>
    <mergeCell ref="Y51:Y52"/>
    <mergeCell ref="E51:E52"/>
    <mergeCell ref="F51:F52"/>
    <mergeCell ref="G51:G52"/>
    <mergeCell ref="I51:I52"/>
    <mergeCell ref="J51:J52"/>
    <mergeCell ref="K51:K52"/>
    <mergeCell ref="L51:L52"/>
    <mergeCell ref="M51:M52"/>
    <mergeCell ref="N51:N52"/>
    <mergeCell ref="O51:Q51"/>
    <mergeCell ref="S51:S52"/>
    <mergeCell ref="O52:Q52"/>
    <mergeCell ref="Z51:Z52"/>
    <mergeCell ref="T51:T52"/>
    <mergeCell ref="U51:U52"/>
    <mergeCell ref="V51:V52"/>
    <mergeCell ref="W51:W52"/>
    <mergeCell ref="J26:J27"/>
    <mergeCell ref="O26:Q26"/>
    <mergeCell ref="G39:G40"/>
    <mergeCell ref="K28:K29"/>
    <mergeCell ref="G28:G29"/>
    <mergeCell ref="I28:I29"/>
    <mergeCell ref="J28:J29"/>
    <mergeCell ref="N26:N27"/>
    <mergeCell ref="L28:L29"/>
    <mergeCell ref="Z39:Z40"/>
    <mergeCell ref="Y39:Y40"/>
    <mergeCell ref="X39:X40"/>
    <mergeCell ref="W39:W40"/>
    <mergeCell ref="V39:V40"/>
    <mergeCell ref="U39:U40"/>
    <mergeCell ref="T39:T40"/>
    <mergeCell ref="S39:S40"/>
    <mergeCell ref="N39:N40"/>
    <mergeCell ref="M39:M40"/>
    <mergeCell ref="F39:F40"/>
    <mergeCell ref="E39:E40"/>
    <mergeCell ref="J39:J40"/>
    <mergeCell ref="I39:I40"/>
    <mergeCell ref="E26:E27"/>
    <mergeCell ref="F26:F27"/>
    <mergeCell ref="G26:G27"/>
    <mergeCell ref="I26:I27"/>
    <mergeCell ref="F28:F29"/>
    <mergeCell ref="E30:E31"/>
    <mergeCell ref="F30:F31"/>
    <mergeCell ref="G30:G31"/>
    <mergeCell ref="G49:G50"/>
    <mergeCell ref="F49:F50"/>
    <mergeCell ref="E49:E50"/>
    <mergeCell ref="Z49:Z50"/>
    <mergeCell ref="Y49:Y50"/>
    <mergeCell ref="X49:X50"/>
    <mergeCell ref="W49:W50"/>
    <mergeCell ref="V49:V50"/>
    <mergeCell ref="U49:U50"/>
    <mergeCell ref="J49:J50"/>
    <mergeCell ref="I49:I50"/>
    <mergeCell ref="O49:Q49"/>
    <mergeCell ref="T49:T50"/>
    <mergeCell ref="S49:S50"/>
    <mergeCell ref="N49:N50"/>
    <mergeCell ref="M49:M50"/>
    <mergeCell ref="L49:L50"/>
    <mergeCell ref="K49:K50"/>
    <mergeCell ref="I30:I31"/>
    <mergeCell ref="J30:J31"/>
    <mergeCell ref="K30:K31"/>
    <mergeCell ref="L30:L31"/>
    <mergeCell ref="M30:M31"/>
    <mergeCell ref="N30:N31"/>
    <mergeCell ref="T30:T31"/>
    <mergeCell ref="L39:L40"/>
    <mergeCell ref="K39:K40"/>
    <mergeCell ref="O39:Q39"/>
    <mergeCell ref="O40:Q40"/>
    <mergeCell ref="U30:U31"/>
    <mergeCell ref="V30:V31"/>
    <mergeCell ref="W30:W31"/>
    <mergeCell ref="X30:X31"/>
    <mergeCell ref="Y30:Y31"/>
    <mergeCell ref="Z30:Z31"/>
    <mergeCell ref="E41:E42"/>
    <mergeCell ref="F41:F42"/>
    <mergeCell ref="G41:G42"/>
    <mergeCell ref="I41:I42"/>
    <mergeCell ref="J41:J42"/>
    <mergeCell ref="K41:K42"/>
    <mergeCell ref="L41:L42"/>
    <mergeCell ref="M41:M42"/>
    <mergeCell ref="N41:N42"/>
    <mergeCell ref="T41:T42"/>
    <mergeCell ref="U41:U42"/>
    <mergeCell ref="V41:V42"/>
    <mergeCell ref="W41:W42"/>
    <mergeCell ref="X41:X42"/>
    <mergeCell ref="Y41:Y42"/>
    <mergeCell ref="Z41:Z42"/>
    <mergeCell ref="O30:Q30"/>
    <mergeCell ref="O31:Q31"/>
    <mergeCell ref="E53:E54"/>
    <mergeCell ref="F53:F54"/>
    <mergeCell ref="G53:G54"/>
    <mergeCell ref="I53:I54"/>
    <mergeCell ref="J53:J54"/>
    <mergeCell ref="K53:K54"/>
    <mergeCell ref="L53:L54"/>
    <mergeCell ref="M53:M54"/>
    <mergeCell ref="N53:N54"/>
    <mergeCell ref="W53:W54"/>
    <mergeCell ref="X53:X54"/>
    <mergeCell ref="Y53:Y54"/>
    <mergeCell ref="Z53:Z54"/>
    <mergeCell ref="O53:Q53"/>
    <mergeCell ref="O54:Q54"/>
    <mergeCell ref="S53:S54"/>
    <mergeCell ref="T53:T54"/>
    <mergeCell ref="U53:U54"/>
    <mergeCell ref="V53:V54"/>
  </mergeCells>
  <phoneticPr fontId="2"/>
  <printOptions horizontalCentered="1"/>
  <pageMargins left="0.59055118110236227" right="0.59055118110236227" top="0.78740157480314965" bottom="0.78740157480314965" header="0.51181102362204722" footer="0.51181102362204722"/>
  <pageSetup paperSize="9" scale="75" firstPageNumber="185" fitToWidth="2" orientation="portrait" useFirstPageNumber="1" r:id="rId1"/>
  <headerFooter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FCF46E2AD729C44B1772F44590A5412" ma:contentTypeVersion="" ma:contentTypeDescription="新しいドキュメントを作成します。" ma:contentTypeScope="" ma:versionID="e31de5acebbd6755a15fb1c6b828561f">
  <xsd:schema xmlns:xsd="http://www.w3.org/2001/XMLSchema" xmlns:xs="http://www.w3.org/2001/XMLSchema" xmlns:p="http://schemas.microsoft.com/office/2006/metadata/properties" xmlns:ns2="2788b4fd-9c55-4a98-ae90-4298465a6420" xmlns:ns3="8ec332e5-69b1-420a-98f0-83be9626a5fc" targetNamespace="http://schemas.microsoft.com/office/2006/metadata/properties" ma:root="true" ma:fieldsID="80d40a1e0fed5598323a3497f1f3782c" ns2:_="" ns3:_="">
    <xsd:import namespace="2788b4fd-9c55-4a98-ae90-4298465a6420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fc98a6f649d44e798a0b1cbae56930de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8b4fd-9c55-4a98-ae90-4298465a6420" elementFormDefault="qualified">
    <xsd:import namespace="http://schemas.microsoft.com/office/2006/documentManagement/types"/>
    <xsd:import namespace="http://schemas.microsoft.com/office/infopath/2007/PartnerControls"/>
    <xsd:element name="fc98a6f649d44e798a0b1cbae56930de" ma:index="9" nillable="true" ma:taxonomy="true" ma:internalName="fc98a6f649d44e798a0b1cbae56930de" ma:taxonomyFieldName="_x30ad__x30fc__x30ef__x30fc__x30c9_" ma:displayName="キーワード" ma:default="2;#課フォルダ|5bd608ce-2fcb-4260-bd6a-2a07563dd86c" ma:fieldId="{fc98a6f6-49d4-4e79-8a0b-1cbae56930de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7301CB00-72FA-4C8E-8536-3E2CB6F20490}" ma:internalName="TaxCatchAll" ma:showField="CatchAllData" ma:web="{70c3e3c5-7aa9-4fb7-939d-7cee40d72fa2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c332e5-69b1-420a-98f0-83be9626a5fc">
      <Value>2</Value>
    </TaxCatchAll>
    <fc98a6f649d44e798a0b1cbae56930de xmlns="2788b4fd-9c55-4a98-ae90-4298465a6420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fc98a6f649d44e798a0b1cbae56930de>
  </documentManagement>
</p:properties>
</file>

<file path=customXml/itemProps1.xml><?xml version="1.0" encoding="utf-8"?>
<ds:datastoreItem xmlns:ds="http://schemas.openxmlformats.org/officeDocument/2006/customXml" ds:itemID="{B0FD8B23-BB8E-4CC0-B26C-3E38FB935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8b4fd-9c55-4a98-ae90-4298465a6420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8223A0-32B7-45D3-B54E-0356A5121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3325C9-4754-4F94-B1B6-ACFC8CD2437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6A50F0E7-F2EA-40CA-B482-B7E66B700C6D}">
  <ds:schemaRefs>
    <ds:schemaRef ds:uri="http://schemas.microsoft.com/office/2006/metadata/properties"/>
    <ds:schemaRef ds:uri="http://schemas.microsoft.com/office/infopath/2007/PartnerControls"/>
    <ds:schemaRef ds:uri="8ec332e5-69b1-420a-98f0-83be9626a5fc"/>
    <ds:schemaRef ds:uri="2788b4fd-9c55-4a98-ae90-4298465a64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177</vt:lpstr>
      <vt:lpstr>178</vt:lpstr>
      <vt:lpstr>179</vt:lpstr>
      <vt:lpstr>180</vt:lpstr>
      <vt:lpstr>181</vt:lpstr>
      <vt:lpstr>182</vt:lpstr>
      <vt:lpstr>182（続）</vt:lpstr>
      <vt:lpstr>'177'!Print_Area</vt:lpstr>
      <vt:lpstr>'182'!Print_Area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cp:lastPrinted>2017-05-01T12:21:07Z</cp:lastPrinted>
  <dcterms:created xsi:type="dcterms:W3CDTF">2003-12-24T00:55:53Z</dcterms:created>
  <dcterms:modified xsi:type="dcterms:W3CDTF">2018-12-17T07:33:14Z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0x0101001FCF46E2AD729C44B1772F44590A5412</vt:lpwstr>
  </property>
  <property fmtid="{D5CDD505-2E9C-101B-9397-08002B2CF9AE}" pid="3" name="_x30ad__x30fc__x30ef__x30fc__x30c9_">
    <vt:lpwstr>2;#課フォルダ|5bd608ce-2fcb-4260-bd6a-2a07563dd86c</vt:lpwstr>
  </property>
</Properties>
</file>